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160" windowHeight="7950" tabRatio="559"/>
  </bookViews>
  <sheets>
    <sheet name="Физика-11 диаграмма по районам" sheetId="13" r:id="rId1"/>
    <sheet name="Физика-11 диаграмма" sheetId="18" r:id="rId2"/>
    <sheet name="Рейтинги 2021-2024" sheetId="15" r:id="rId3"/>
    <sheet name="Рейтинг по сумме мест" sheetId="8" r:id="rId4"/>
    <sheet name="Физика-11 2024 Итоги" sheetId="17" r:id="rId5"/>
    <sheet name="Физика-11 2024 расклад" sheetId="7" r:id="rId6"/>
  </sheets>
  <externalReferences>
    <externalReference r:id="rId7"/>
  </externalReferences>
  <definedNames>
    <definedName name="_xlnm._FilterDatabase" localSheetId="5" hidden="1">'Физика-11 2024 расклад'!$A$4:$J$109</definedName>
    <definedName name="_xlnm._FilterDatabase" localSheetId="0" hidden="1">'Физика-11 диаграмма по районам'!#REF!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S108" i="13" l="1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3" i="13"/>
  <c r="S12" i="13"/>
  <c r="S11" i="13"/>
  <c r="S10" i="13"/>
  <c r="S9" i="13"/>
  <c r="S8" i="13"/>
  <c r="S7" i="13"/>
  <c r="S6" i="13"/>
  <c r="S116" i="13"/>
  <c r="S115" i="13"/>
  <c r="S114" i="13"/>
  <c r="S113" i="13"/>
  <c r="S112" i="13"/>
  <c r="S111" i="13"/>
  <c r="S110" i="13"/>
  <c r="S117" i="13"/>
  <c r="D118" i="13"/>
  <c r="D109" i="13"/>
  <c r="C109" i="13"/>
  <c r="C4" i="13" s="1"/>
  <c r="D78" i="13"/>
  <c r="C78" i="13"/>
  <c r="D63" i="13"/>
  <c r="C63" i="13"/>
  <c r="D44" i="13"/>
  <c r="C44" i="13"/>
  <c r="D27" i="13"/>
  <c r="C27" i="13"/>
  <c r="D14" i="13"/>
  <c r="C14" i="13"/>
  <c r="D5" i="13"/>
  <c r="C5" i="13"/>
  <c r="D4" i="13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7" i="18"/>
  <c r="S76" i="18"/>
  <c r="S75" i="18"/>
  <c r="S74" i="18"/>
  <c r="S73" i="18"/>
  <c r="S72" i="18"/>
  <c r="S71" i="18"/>
  <c r="S70" i="18"/>
  <c r="S69" i="18"/>
  <c r="S68" i="18"/>
  <c r="S67" i="18"/>
  <c r="S66" i="18"/>
  <c r="S65" i="18"/>
  <c r="S64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45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9" i="18"/>
  <c r="S28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3" i="18"/>
  <c r="S12" i="18"/>
  <c r="S11" i="18"/>
  <c r="S10" i="18"/>
  <c r="S9" i="18"/>
  <c r="S8" i="18"/>
  <c r="S7" i="18"/>
  <c r="S6" i="18"/>
  <c r="S116" i="18"/>
  <c r="S115" i="18"/>
  <c r="S114" i="18"/>
  <c r="S113" i="18"/>
  <c r="S112" i="18"/>
  <c r="S111" i="18"/>
  <c r="S110" i="18"/>
  <c r="S117" i="18"/>
  <c r="D118" i="18"/>
  <c r="D109" i="18"/>
  <c r="C109" i="18"/>
  <c r="D78" i="18"/>
  <c r="C78" i="18"/>
  <c r="D63" i="18"/>
  <c r="C63" i="18"/>
  <c r="D44" i="18"/>
  <c r="C44" i="18"/>
  <c r="D27" i="18"/>
  <c r="C27" i="18"/>
  <c r="D14" i="18"/>
  <c r="C14" i="18"/>
  <c r="D5" i="18"/>
  <c r="C5" i="18"/>
  <c r="D4" i="18"/>
  <c r="C4" i="18"/>
  <c r="T6" i="8"/>
  <c r="E112" i="8"/>
  <c r="N112" i="8"/>
  <c r="K112" i="8"/>
  <c r="H112" i="8"/>
  <c r="E103" i="17"/>
  <c r="E112" i="15"/>
  <c r="T109" i="8"/>
  <c r="T107" i="8"/>
  <c r="T111" i="8"/>
  <c r="T108" i="8"/>
  <c r="T105" i="8"/>
  <c r="T106" i="8"/>
  <c r="T99" i="8"/>
  <c r="T83" i="8"/>
  <c r="T96" i="8"/>
  <c r="T101" i="8"/>
  <c r="T70" i="8"/>
  <c r="T93" i="8"/>
  <c r="T100" i="8"/>
  <c r="T90" i="8"/>
  <c r="T104" i="8"/>
  <c r="T103" i="8"/>
  <c r="T102" i="8"/>
  <c r="T98" i="8"/>
  <c r="T65" i="8"/>
  <c r="T92" i="8"/>
  <c r="T95" i="8"/>
  <c r="T97" i="8"/>
  <c r="T78" i="8"/>
  <c r="T94" i="8"/>
  <c r="T85" i="8"/>
  <c r="T89" i="8"/>
  <c r="T82" i="8"/>
  <c r="T80" i="8"/>
  <c r="T87" i="8"/>
  <c r="T81" i="8"/>
  <c r="T84" i="8"/>
  <c r="T75" i="8"/>
  <c r="T91" i="8"/>
  <c r="T73" i="8"/>
  <c r="T71" i="8"/>
  <c r="T88" i="8"/>
  <c r="T68" i="8"/>
  <c r="T66" i="8"/>
  <c r="T51" i="8"/>
  <c r="T72" i="8"/>
  <c r="T86" i="8"/>
  <c r="T77" i="8"/>
  <c r="T53" i="8"/>
  <c r="T79" i="8"/>
  <c r="T64" i="8"/>
  <c r="T69" i="8"/>
  <c r="T60" i="8"/>
  <c r="T52" i="8"/>
  <c r="T76" i="8"/>
  <c r="T61" i="8"/>
  <c r="T74" i="8"/>
  <c r="T54" i="8"/>
  <c r="T55" i="8"/>
  <c r="T49" i="8"/>
  <c r="T57" i="8"/>
  <c r="T58" i="8"/>
  <c r="T44" i="8"/>
  <c r="T67" i="8"/>
  <c r="T59" i="8"/>
  <c r="T63" i="8"/>
  <c r="T46" i="8"/>
  <c r="T45" i="8"/>
  <c r="T43" i="8"/>
  <c r="T42" i="8"/>
  <c r="T39" i="8"/>
  <c r="T48" i="8"/>
  <c r="T62" i="8"/>
  <c r="T56" i="8"/>
  <c r="T50" i="8"/>
  <c r="T35" i="8"/>
  <c r="T34" i="8"/>
  <c r="T26" i="8"/>
  <c r="T36" i="8"/>
  <c r="T40" i="8"/>
  <c r="T41" i="8"/>
  <c r="T29" i="8"/>
  <c r="T47" i="8"/>
  <c r="T30" i="8"/>
  <c r="T33" i="8"/>
  <c r="T31" i="8"/>
  <c r="T24" i="8"/>
  <c r="T32" i="8"/>
  <c r="T27" i="8"/>
  <c r="T37" i="8"/>
  <c r="T23" i="8"/>
  <c r="T17" i="8"/>
  <c r="T20" i="8"/>
  <c r="T25" i="8"/>
  <c r="T21" i="8"/>
  <c r="T18" i="8"/>
  <c r="T28" i="8"/>
  <c r="T16" i="8"/>
  <c r="T22" i="8"/>
  <c r="T38" i="8"/>
  <c r="T15" i="8"/>
  <c r="T13" i="8"/>
  <c r="T19" i="8"/>
  <c r="T11" i="8"/>
  <c r="T12" i="8"/>
  <c r="T8" i="8"/>
  <c r="T14" i="8"/>
  <c r="T7" i="8"/>
  <c r="T9" i="8"/>
  <c r="T10" i="8"/>
  <c r="T110" i="8"/>
  <c r="J110" i="7" l="1"/>
  <c r="D72" i="7"/>
  <c r="E72" i="7"/>
  <c r="F72" i="7"/>
  <c r="G72" i="7"/>
  <c r="H72" i="7"/>
  <c r="I72" i="7"/>
  <c r="J72" i="7"/>
  <c r="D42" i="7"/>
  <c r="J16" i="7"/>
  <c r="I16" i="7"/>
  <c r="H16" i="7"/>
  <c r="G16" i="7"/>
  <c r="F16" i="7"/>
  <c r="E16" i="7"/>
  <c r="D16" i="7"/>
  <c r="D27" i="7"/>
  <c r="E27" i="7"/>
  <c r="F27" i="7"/>
  <c r="G27" i="7"/>
  <c r="H27" i="7"/>
  <c r="I27" i="7"/>
  <c r="H118" i="13" l="1"/>
  <c r="H109" i="13"/>
  <c r="L118" i="13" l="1"/>
  <c r="L109" i="13"/>
  <c r="K109" i="13"/>
  <c r="L78" i="13"/>
  <c r="K78" i="13"/>
  <c r="L63" i="13"/>
  <c r="K63" i="13"/>
  <c r="L44" i="13"/>
  <c r="K44" i="13"/>
  <c r="L27" i="13"/>
  <c r="K27" i="13"/>
  <c r="L14" i="13"/>
  <c r="K14" i="13"/>
  <c r="L5" i="13"/>
  <c r="K5" i="13"/>
  <c r="L4" i="13"/>
  <c r="K4" i="13"/>
  <c r="G109" i="13"/>
  <c r="H78" i="13"/>
  <c r="G78" i="13"/>
  <c r="H63" i="13"/>
  <c r="G63" i="13"/>
  <c r="H44" i="13"/>
  <c r="G44" i="13"/>
  <c r="H27" i="13"/>
  <c r="G27" i="13"/>
  <c r="H14" i="13"/>
  <c r="G14" i="13"/>
  <c r="H5" i="13"/>
  <c r="G5" i="13"/>
  <c r="H4" i="13"/>
  <c r="G4" i="13"/>
  <c r="L118" i="18"/>
  <c r="L109" i="18"/>
  <c r="K109" i="18"/>
  <c r="L78" i="18"/>
  <c r="K78" i="18"/>
  <c r="L63" i="18"/>
  <c r="K63" i="18"/>
  <c r="L44" i="18"/>
  <c r="K44" i="18"/>
  <c r="L27" i="18"/>
  <c r="K27" i="18"/>
  <c r="L14" i="18"/>
  <c r="K14" i="18"/>
  <c r="L5" i="18"/>
  <c r="K5" i="18"/>
  <c r="L4" i="18"/>
  <c r="K4" i="18"/>
  <c r="H118" i="18"/>
  <c r="H109" i="18"/>
  <c r="G109" i="18"/>
  <c r="H78" i="18"/>
  <c r="G78" i="18"/>
  <c r="H63" i="18"/>
  <c r="G63" i="18"/>
  <c r="H44" i="18"/>
  <c r="G44" i="18"/>
  <c r="H27" i="18"/>
  <c r="G27" i="18"/>
  <c r="H14" i="18"/>
  <c r="G14" i="18"/>
  <c r="H5" i="18"/>
  <c r="G5" i="18"/>
  <c r="H4" i="18"/>
  <c r="G4" i="18"/>
  <c r="I112" i="15"/>
  <c r="M112" i="15"/>
  <c r="Q112" i="15"/>
  <c r="J58" i="7" l="1"/>
  <c r="P118" i="13" l="1"/>
  <c r="P4" i="13"/>
  <c r="P118" i="18"/>
  <c r="P4" i="18"/>
  <c r="E42" i="7" l="1"/>
  <c r="F42" i="7"/>
  <c r="G42" i="7"/>
  <c r="H42" i="7"/>
  <c r="I42" i="7"/>
  <c r="P109" i="13" l="1"/>
  <c r="O109" i="13"/>
  <c r="P78" i="13"/>
  <c r="O78" i="13"/>
  <c r="P63" i="13"/>
  <c r="O63" i="13"/>
  <c r="P44" i="13"/>
  <c r="O44" i="13"/>
  <c r="P27" i="13"/>
  <c r="O27" i="13"/>
  <c r="P14" i="13"/>
  <c r="O14" i="13"/>
  <c r="P5" i="13"/>
  <c r="O5" i="13"/>
  <c r="O4" i="13" s="1"/>
  <c r="P5" i="18"/>
  <c r="O5" i="18"/>
  <c r="P14" i="18"/>
  <c r="O14" i="18"/>
  <c r="P27" i="18"/>
  <c r="O27" i="18"/>
  <c r="P44" i="18"/>
  <c r="O44" i="18"/>
  <c r="P63" i="18"/>
  <c r="O63" i="18"/>
  <c r="P78" i="18"/>
  <c r="O78" i="18"/>
  <c r="P109" i="18"/>
  <c r="O109" i="18"/>
  <c r="O4" i="18" l="1"/>
  <c r="I102" i="7" l="1"/>
  <c r="H102" i="7"/>
  <c r="G102" i="7"/>
  <c r="F102" i="7"/>
  <c r="E102" i="7"/>
  <c r="I58" i="7"/>
  <c r="H58" i="7"/>
  <c r="G58" i="7"/>
  <c r="F58" i="7"/>
  <c r="E58" i="7"/>
  <c r="I7" i="7"/>
  <c r="H7" i="7"/>
  <c r="G7" i="7"/>
  <c r="F7" i="7"/>
  <c r="F6" i="7" s="1"/>
  <c r="E7" i="7"/>
  <c r="I6" i="7" l="1"/>
  <c r="H6" i="7"/>
  <c r="G6" i="7"/>
  <c r="E6" i="7"/>
  <c r="D6" i="17"/>
  <c r="E6" i="17" l="1"/>
  <c r="F97" i="17" l="1"/>
  <c r="F96" i="17"/>
  <c r="F95" i="17"/>
  <c r="F94" i="17"/>
  <c r="F93" i="17"/>
  <c r="F92" i="17"/>
  <c r="F91" i="17"/>
  <c r="F90" i="17"/>
  <c r="F89" i="17"/>
  <c r="F86" i="17"/>
  <c r="F85" i="17"/>
  <c r="F84" i="17"/>
  <c r="F83" i="17"/>
  <c r="F81" i="17"/>
  <c r="F80" i="17"/>
  <c r="F79" i="17"/>
  <c r="F78" i="17"/>
  <c r="F77" i="17"/>
  <c r="F76" i="17"/>
  <c r="F75" i="17"/>
  <c r="F74" i="17"/>
  <c r="F73" i="17"/>
  <c r="F71" i="17"/>
  <c r="F70" i="17"/>
  <c r="F68" i="17"/>
  <c r="F63" i="17"/>
  <c r="F66" i="17"/>
  <c r="F64" i="17"/>
  <c r="F65" i="17"/>
  <c r="F62" i="17"/>
  <c r="F61" i="17"/>
  <c r="F60" i="17"/>
  <c r="F59" i="17"/>
  <c r="F58" i="17"/>
  <c r="F57" i="17"/>
  <c r="F56" i="17"/>
  <c r="F55" i="17"/>
  <c r="F54" i="17"/>
  <c r="F52" i="17"/>
  <c r="F51" i="17"/>
  <c r="F50" i="17"/>
  <c r="F48" i="17"/>
  <c r="F46" i="17"/>
  <c r="F43" i="17"/>
  <c r="F42" i="17"/>
  <c r="F41" i="17"/>
  <c r="F40" i="17"/>
  <c r="F39" i="17"/>
  <c r="F38" i="17"/>
  <c r="F37" i="17"/>
  <c r="F35" i="17"/>
  <c r="F33" i="17"/>
  <c r="F32" i="17"/>
  <c r="F26" i="17"/>
  <c r="F25" i="17"/>
  <c r="F24" i="17"/>
  <c r="F23" i="17"/>
  <c r="F22" i="17"/>
  <c r="F21" i="17"/>
  <c r="F20" i="17"/>
  <c r="F16" i="17"/>
  <c r="F15" i="17"/>
  <c r="F14" i="17"/>
  <c r="F13" i="17"/>
  <c r="F12" i="17"/>
  <c r="F11" i="17"/>
  <c r="F8" i="17"/>
  <c r="D58" i="7"/>
  <c r="J42" i="7"/>
  <c r="J27" i="7"/>
  <c r="J102" i="7"/>
  <c r="D102" i="7"/>
  <c r="J7" i="7" l="1"/>
  <c r="D7" i="7"/>
  <c r="D6" i="7" s="1"/>
</calcChain>
</file>

<file path=xl/sharedStrings.xml><?xml version="1.0" encoding="utf-8"?>
<sst xmlns="http://schemas.openxmlformats.org/spreadsheetml/2006/main" count="1677" uniqueCount="182">
  <si>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</si>
  <si>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</si>
  <si>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</si>
  <si>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</si>
  <si>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</si>
  <si>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</si>
  <si>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5</t>
  </si>
  <si>
    <t>МБОУ СШ № 18</t>
  </si>
  <si>
    <t>МБОУ СШ № 129</t>
  </si>
  <si>
    <t>МАОУ СШ № 151</t>
  </si>
  <si>
    <t>МБОУ СШ № 91</t>
  </si>
  <si>
    <t>МБОУ СШ № 56</t>
  </si>
  <si>
    <t>Свердловский</t>
  </si>
  <si>
    <t>МБОУ СШ № 6</t>
  </si>
  <si>
    <t>Октябрьский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</si>
  <si>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</si>
  <si>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</si>
  <si>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</si>
  <si>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</si>
  <si>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</si>
  <si>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</si>
  <si>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</si>
  <si>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31</t>
  </si>
  <si>
    <t>МБОУ СШ № 44</t>
  </si>
  <si>
    <t>МАОУ СШ № 148</t>
  </si>
  <si>
    <t>МБОУ СШ № 64</t>
  </si>
  <si>
    <t>МБОУ СШ № 135</t>
  </si>
  <si>
    <t>Кировский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</si>
  <si>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</si>
  <si>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</si>
  <si>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</si>
  <si>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</si>
  <si>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</si>
  <si>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</si>
  <si>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</si>
  <si>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</si>
  <si>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</si>
  <si>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4</t>
  </si>
  <si>
    <t>МБОУ СШ № 79</t>
  </si>
  <si>
    <t>МАОУ Лицей № 12</t>
  </si>
  <si>
    <t>МАОУ Гимназия № 15</t>
  </si>
  <si>
    <t xml:space="preserve">МАОУ Лицей № 7 </t>
  </si>
  <si>
    <t>МБОУ Лицей № 28</t>
  </si>
  <si>
    <t>МАОУ Гимназия № 9</t>
  </si>
  <si>
    <t>МАОУ СШ № 32</t>
  </si>
  <si>
    <t>МБОУ Гимназия № 7</t>
  </si>
  <si>
    <t>МБОУ СШ № 95</t>
  </si>
  <si>
    <t>МАОУ "КУГ № 1 - Универс"</t>
  </si>
  <si>
    <t>МАОУ Гимназия № 13 "Академ"</t>
  </si>
  <si>
    <t>МАОУ Гимназия № 14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</si>
  <si>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</si>
  <si>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</si>
  <si>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</si>
  <si>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</si>
  <si>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</si>
  <si>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</si>
  <si>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Человек</t>
  </si>
  <si>
    <t>80-99</t>
  </si>
  <si>
    <t>МБОУ Гимназия  № 16</t>
  </si>
  <si>
    <t>МАОУ Лицей № 1</t>
  </si>
  <si>
    <t>МАОУ СШ № 23</t>
  </si>
  <si>
    <t>МАОУ СШ № 137</t>
  </si>
  <si>
    <t>МАОУ СШ № 152</t>
  </si>
  <si>
    <t>Наименование ОУ (кратко)</t>
  </si>
  <si>
    <t>МАОУ Лицей № 9 "Лидер"</t>
  </si>
  <si>
    <t>Код ОУ            (по КИАСУО)</t>
  </si>
  <si>
    <t>ниже 36</t>
  </si>
  <si>
    <t>сумма мест</t>
  </si>
  <si>
    <t xml:space="preserve">чел. </t>
  </si>
  <si>
    <t>ср. балл по ОУ</t>
  </si>
  <si>
    <t>ср. балл по городу</t>
  </si>
  <si>
    <t>место</t>
  </si>
  <si>
    <t>отлично - более 75 баллов</t>
  </si>
  <si>
    <t>хорошо - между расчётным средним баллом и 75</t>
  </si>
  <si>
    <t>нормально - между расчётным средним баллом и 50</t>
  </si>
  <si>
    <t>критично - меньше 50 баллов</t>
  </si>
  <si>
    <t>Код ОУ по КИАСУО</t>
  </si>
  <si>
    <t>Среднее значение по городу принято:</t>
  </si>
  <si>
    <t>Физика 11 кл.</t>
  </si>
  <si>
    <t>чел.</t>
  </si>
  <si>
    <t>ср.балл по ОУ</t>
  </si>
  <si>
    <t>балл по городу</t>
  </si>
  <si>
    <t>Среднее значение по городу принято</t>
  </si>
  <si>
    <t>Наименование ОУ (кратно)</t>
  </si>
  <si>
    <t>ср.балл по городу</t>
  </si>
  <si>
    <t>ср.балл ОУ</t>
  </si>
  <si>
    <t xml:space="preserve">МБОУ СШ № 72 </t>
  </si>
  <si>
    <t>по городу Красноярску</t>
  </si>
  <si>
    <t>Средний балл принят</t>
  </si>
  <si>
    <t>ЖЕЛЕЗНОДОРОЖНЫЙ РАЙОН</t>
  </si>
  <si>
    <t>КИРОВСКИЙ РАЙОН</t>
  </si>
  <si>
    <t xml:space="preserve">МБОУ СШ № 86 </t>
  </si>
  <si>
    <t>МАОУ Гимназия № 11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</si>
  <si>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</si>
  <si>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</si>
  <si>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</si>
  <si>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</si>
  <si>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</si>
  <si>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МБОУ СШ № 10</t>
  </si>
  <si>
    <t>МАОУ СШ № 150</t>
  </si>
  <si>
    <t>МАОУ СШ № 149</t>
  </si>
  <si>
    <t>МАОУ СШ № 145</t>
  </si>
  <si>
    <t>МАОУ СШ № 143</t>
  </si>
  <si>
    <t xml:space="preserve">Средний балл </t>
  </si>
  <si>
    <t>Расчётное среднее значение среднего балла по ОУ</t>
  </si>
  <si>
    <t>Среднее значение среднего балла принято ГУО</t>
  </si>
  <si>
    <t>МАОУ СШ "Комплекс Покровский"</t>
  </si>
  <si>
    <t>МБОУ СШ № 133</t>
  </si>
  <si>
    <t>Получено баллов</t>
  </si>
  <si>
    <t>МАОУ СШ № 154</t>
  </si>
  <si>
    <t>36-69</t>
  </si>
  <si>
    <t>70-79</t>
  </si>
  <si>
    <t>МАОУ Гимназия № 8</t>
  </si>
  <si>
    <t>МАОУ СШ № 12</t>
  </si>
  <si>
    <t>МАОУ СШ № 19</t>
  </si>
  <si>
    <t>МБОУ СШ № 155</t>
  </si>
  <si>
    <t>МАОУ Лицей № 3</t>
  </si>
  <si>
    <t>МАОУ Школа-интернат № 1</t>
  </si>
  <si>
    <t>МАОУ СШ № 90</t>
  </si>
  <si>
    <t>МАОУ СШ № 8 "Созидание"</t>
  </si>
  <si>
    <t>МАОУ СШ № 53</t>
  </si>
  <si>
    <t>МАОУ СШ № 89</t>
  </si>
  <si>
    <t>МБОУ Гимназия № 3</t>
  </si>
  <si>
    <t>МАОУ СШ № 82</t>
  </si>
  <si>
    <t>МАОУ СШ № 76</t>
  </si>
  <si>
    <t>МАОУ СШ № 93</t>
  </si>
  <si>
    <t>МАОУ СШ № 17</t>
  </si>
  <si>
    <t>МАОУ СШ № 42</t>
  </si>
  <si>
    <t>МАОУ СШ № 1</t>
  </si>
  <si>
    <t>МАОУ СШ № 108</t>
  </si>
  <si>
    <t>МАОУ СШ № 115</t>
  </si>
  <si>
    <t>МАОУ СШ № 121</t>
  </si>
  <si>
    <t>МАОУ СШ № 7</t>
  </si>
  <si>
    <t>МАОУ СШ № 24</t>
  </si>
  <si>
    <t>МАОУ СШ № 85</t>
  </si>
  <si>
    <t>МАОУ СШ № 134</t>
  </si>
  <si>
    <t>МАОУ СШ № 141</t>
  </si>
  <si>
    <t>МБОУ СШ № 156</t>
  </si>
  <si>
    <t>МАОУ СШ № 144</t>
  </si>
  <si>
    <t>МАОУ СШ № 62</t>
  </si>
  <si>
    <t>МАОУ СШ № 78</t>
  </si>
  <si>
    <t>МАОУ СШ № 158</t>
  </si>
  <si>
    <t>МБОУ СШ № 157</t>
  </si>
  <si>
    <t>МАОУ СШ № 158 "Грани"</t>
  </si>
  <si>
    <t>МАОУ СШ № 155</t>
  </si>
  <si>
    <t>МБОУ СШ № 63</t>
  </si>
  <si>
    <t>МАОУ СШ № 46</t>
  </si>
  <si>
    <t>МБОУ СШ № 13</t>
  </si>
  <si>
    <t>МБОУ СШ № 36</t>
  </si>
  <si>
    <t>МБОУ СШ № 21</t>
  </si>
  <si>
    <t>МАОУ СШ № 34</t>
  </si>
  <si>
    <t>МАОУ СШ № 6</t>
  </si>
  <si>
    <t>МАОУ СШ № 66</t>
  </si>
  <si>
    <t>МАОУ СШ № 69</t>
  </si>
  <si>
    <t>МБОУ СШ № 2</t>
  </si>
  <si>
    <t>МАОУ СШ № 5</t>
  </si>
  <si>
    <t>МАОУ СШ № 18</t>
  </si>
  <si>
    <t>МАОУ СШ № 157</t>
  </si>
  <si>
    <t>МАОУ СШ № 156</t>
  </si>
  <si>
    <t>МАОУ СШ № 139</t>
  </si>
  <si>
    <t>МАОУ СШ № 55</t>
  </si>
  <si>
    <t>МБОУ СШ № 81</t>
  </si>
  <si>
    <t>МБОУ СШ № 16</t>
  </si>
  <si>
    <t>МБОУ СШ № 65</t>
  </si>
  <si>
    <t>МБОУ СШ № 30</t>
  </si>
  <si>
    <t>МАОУ СШ № 135</t>
  </si>
  <si>
    <t>МАОУ СШ № 81</t>
  </si>
  <si>
    <t>МАОУ СШ № 65</t>
  </si>
  <si>
    <t>МАОУ СШ № 45</t>
  </si>
  <si>
    <t>МБОУ СШ № 62</t>
  </si>
  <si>
    <t>МАОУ Лицей № 28</t>
  </si>
  <si>
    <t>МБОУ СОШ № 10</t>
  </si>
  <si>
    <t>МАОУ СШ № 3</t>
  </si>
  <si>
    <t>МБОУ СШ № 86</t>
  </si>
  <si>
    <t xml:space="preserve">МАОУ СШ № 72 </t>
  </si>
  <si>
    <t>МБОУ СШ № 159</t>
  </si>
  <si>
    <t>МАОУ СШ № 91</t>
  </si>
  <si>
    <t>МАОУ СШ № 98</t>
  </si>
  <si>
    <t>МАОУ СШ № 63</t>
  </si>
  <si>
    <t>МАОУ СШ № 16</t>
  </si>
  <si>
    <t>МАОУ СШ № 147</t>
  </si>
  <si>
    <t>МАОУ СШ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</si>
</sst>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%"/>
    <numFmt numFmtId="165" formatCode="[$-419]General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4" tint="0.79998168889431442"/>
        <bgColor rgb="FF000000"/>
      </patternFill>
    </fill>
  </fills>
  <borders count="6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9" fillId="0" borderId="0"/>
    <xf numFmtId="9" fontId="22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27" fillId="0" borderId="0"/>
    <xf numFmtId="165" fontId="27" fillId="0" borderId="0" applyBorder="0" applyProtection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2" fillId="0" borderId="0"/>
    <xf numFmtId="44" fontId="12" fillId="0" borderId="0" applyFont="0" applyFill="0" applyBorder="0" applyAlignment="0" applyProtection="0"/>
    <xf numFmtId="0" fontId="9" fillId="0" borderId="0"/>
    <xf numFmtId="0" fontId="19" fillId="0" borderId="0"/>
    <xf numFmtId="44" fontId="9" fillId="0" borderId="0" applyFont="0" applyFill="0" applyBorder="0" applyAlignment="0" applyProtection="0"/>
  </cellStyleXfs>
  <cellXfs count="644">
    <xf numFmtId="0" fontId="0" fillId="0" borderId="0" xfId="0"/>
    <xf numFmtId="0" fontId="0" fillId="0" borderId="0" xfId="0" applyBorder="1"/>
    <xf numFmtId="0" fontId="21" fillId="0" borderId="0" xfId="0" applyFont="1"/>
    <xf numFmtId="0" fontId="18" fillId="0" borderId="0" xfId="0" applyFont="1" applyBorder="1"/>
    <xf numFmtId="0" fontId="25" fillId="0" borderId="0" xfId="0" applyFont="1" applyBorder="1"/>
    <xf numFmtId="0" fontId="24" fillId="0" borderId="0" xfId="0" applyFont="1"/>
    <xf numFmtId="164" fontId="26" fillId="0" borderId="0" xfId="2" applyNumberFormat="1" applyFont="1" applyBorder="1"/>
    <xf numFmtId="0" fontId="18" fillId="0" borderId="39" xfId="0" applyFont="1" applyFill="1" applyBorder="1" applyAlignment="1">
      <alignment horizontal="center" vertical="center" wrapText="1"/>
    </xf>
    <xf numFmtId="0" fontId="0" fillId="0" borderId="8" xfId="0" applyFont="1" applyBorder="1" applyAlignment="1"/>
    <xf numFmtId="0" fontId="13" fillId="0" borderId="0" xfId="0" applyFont="1" applyBorder="1"/>
    <xf numFmtId="0" fontId="29" fillId="0" borderId="0" xfId="0" applyFont="1"/>
    <xf numFmtId="0" fontId="0" fillId="0" borderId="9" xfId="0" applyFont="1" applyBorder="1" applyAlignment="1"/>
    <xf numFmtId="0" fontId="0" fillId="2" borderId="20" xfId="0" applyFont="1" applyFill="1" applyBorder="1" applyAlignment="1"/>
    <xf numFmtId="0" fontId="29" fillId="6" borderId="0" xfId="0" applyFont="1" applyFill="1"/>
    <xf numFmtId="0" fontId="0" fillId="0" borderId="10" xfId="0" applyFont="1" applyBorder="1" applyAlignment="1"/>
    <xf numFmtId="0" fontId="0" fillId="2" borderId="21" xfId="0" applyFont="1" applyFill="1" applyBorder="1" applyAlignment="1"/>
    <xf numFmtId="0" fontId="0" fillId="0" borderId="20" xfId="0" applyFont="1" applyBorder="1" applyAlignment="1"/>
    <xf numFmtId="0" fontId="0" fillId="0" borderId="9" xfId="0" applyFont="1" applyBorder="1"/>
    <xf numFmtId="0" fontId="0" fillId="0" borderId="10" xfId="0" applyFont="1" applyBorder="1"/>
    <xf numFmtId="0" fontId="29" fillId="0" borderId="8" xfId="0" applyFont="1" applyBorder="1"/>
    <xf numFmtId="0" fontId="29" fillId="0" borderId="11" xfId="0" applyFont="1" applyBorder="1"/>
    <xf numFmtId="0" fontId="0" fillId="2" borderId="37" xfId="0" applyFont="1" applyFill="1" applyBorder="1" applyAlignment="1"/>
    <xf numFmtId="0" fontId="0" fillId="0" borderId="0" xfId="0" applyFont="1"/>
    <xf numFmtId="0" fontId="31" fillId="0" borderId="0" xfId="0" applyFont="1" applyAlignment="1">
      <alignment horizontal="right"/>
    </xf>
    <xf numFmtId="0" fontId="13" fillId="0" borderId="0" xfId="0" applyFont="1"/>
    <xf numFmtId="0" fontId="13" fillId="0" borderId="4" xfId="0" applyFont="1" applyBorder="1" applyAlignment="1">
      <alignment wrapText="1"/>
    </xf>
    <xf numFmtId="2" fontId="13" fillId="0" borderId="3" xfId="0" applyNumberFormat="1" applyFont="1" applyBorder="1" applyAlignment="1">
      <alignment wrapText="1"/>
    </xf>
    <xf numFmtId="0" fontId="13" fillId="0" borderId="0" xfId="0" applyFont="1" applyAlignment="1"/>
    <xf numFmtId="2" fontId="13" fillId="5" borderId="3" xfId="0" applyNumberFormat="1" applyFont="1" applyFill="1" applyBorder="1" applyAlignment="1">
      <alignment wrapText="1"/>
    </xf>
    <xf numFmtId="2" fontId="13" fillId="4" borderId="3" xfId="0" applyNumberFormat="1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2" fontId="13" fillId="0" borderId="1" xfId="0" applyNumberFormat="1" applyFont="1" applyBorder="1" applyAlignment="1">
      <alignment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wrapText="1"/>
    </xf>
    <xf numFmtId="0" fontId="13" fillId="0" borderId="9" xfId="0" applyFont="1" applyBorder="1" applyAlignment="1"/>
    <xf numFmtId="0" fontId="13" fillId="0" borderId="4" xfId="0" applyFont="1" applyBorder="1" applyAlignment="1">
      <alignment horizontal="left" wrapText="1"/>
    </xf>
    <xf numFmtId="0" fontId="13" fillId="0" borderId="4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13" fillId="0" borderId="10" xfId="0" applyFont="1" applyBorder="1" applyAlignment="1"/>
    <xf numFmtId="0" fontId="13" fillId="0" borderId="0" xfId="0" applyFont="1" applyBorder="1" applyAlignment="1">
      <alignment wrapText="1"/>
    </xf>
    <xf numFmtId="2" fontId="18" fillId="0" borderId="4" xfId="0" applyNumberFormat="1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3" fillId="0" borderId="8" xfId="0" applyFont="1" applyBorder="1" applyAlignment="1"/>
    <xf numFmtId="0" fontId="13" fillId="0" borderId="6" xfId="0" applyFont="1" applyBorder="1" applyAlignment="1">
      <alignment wrapText="1"/>
    </xf>
    <xf numFmtId="0" fontId="13" fillId="0" borderId="6" xfId="0" applyFont="1" applyBorder="1" applyAlignment="1">
      <alignment horizontal="left" wrapText="1"/>
    </xf>
    <xf numFmtId="2" fontId="13" fillId="0" borderId="5" xfId="0" applyNumberFormat="1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>
      <alignment horizontal="left" wrapText="1"/>
    </xf>
    <xf numFmtId="2" fontId="13" fillId="0" borderId="4" xfId="0" applyNumberFormat="1" applyFont="1" applyBorder="1" applyAlignment="1">
      <alignment horizontal="center" wrapText="1"/>
    </xf>
    <xf numFmtId="0" fontId="30" fillId="0" borderId="9" xfId="0" applyFont="1" applyBorder="1" applyAlignment="1"/>
    <xf numFmtId="0" fontId="30" fillId="0" borderId="11" xfId="0" applyFont="1" applyBorder="1" applyAlignment="1"/>
    <xf numFmtId="2" fontId="13" fillId="0" borderId="2" xfId="0" applyNumberFormat="1" applyFont="1" applyBorder="1" applyAlignment="1">
      <alignment horizontal="center" wrapText="1"/>
    </xf>
    <xf numFmtId="0" fontId="30" fillId="0" borderId="11" xfId="0" applyFont="1" applyBorder="1"/>
    <xf numFmtId="0" fontId="28" fillId="0" borderId="0" xfId="0" applyFont="1" applyBorder="1" applyAlignment="1">
      <alignment horizontal="right"/>
    </xf>
    <xf numFmtId="0" fontId="37" fillId="0" borderId="0" xfId="0" applyFont="1" applyFill="1" applyBorder="1" applyAlignment="1">
      <alignment horizontal="right" vertical="center"/>
    </xf>
    <xf numFmtId="0" fontId="30" fillId="0" borderId="8" xfId="0" applyFont="1" applyBorder="1"/>
    <xf numFmtId="0" fontId="30" fillId="0" borderId="4" xfId="0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30" fillId="0" borderId="14" xfId="0" applyFont="1" applyBorder="1"/>
    <xf numFmtId="0" fontId="30" fillId="0" borderId="4" xfId="0" applyFont="1" applyBorder="1"/>
    <xf numFmtId="2" fontId="13" fillId="0" borderId="6" xfId="0" applyNumberFormat="1" applyFont="1" applyBorder="1" applyAlignment="1">
      <alignment horizontal="center" wrapText="1"/>
    </xf>
    <xf numFmtId="0" fontId="13" fillId="0" borderId="23" xfId="0" applyFont="1" applyBorder="1" applyAlignment="1">
      <alignment horizontal="left" wrapText="1"/>
    </xf>
    <xf numFmtId="0" fontId="13" fillId="0" borderId="31" xfId="0" applyFont="1" applyBorder="1" applyAlignment="1">
      <alignment horizontal="left" wrapText="1"/>
    </xf>
    <xf numFmtId="0" fontId="13" fillId="0" borderId="31" xfId="0" applyFont="1" applyFill="1" applyBorder="1" applyAlignment="1">
      <alignment horizontal="left" wrapText="1"/>
    </xf>
    <xf numFmtId="0" fontId="13" fillId="2" borderId="31" xfId="0" applyFont="1" applyFill="1" applyBorder="1" applyAlignment="1">
      <alignment horizontal="left" wrapText="1"/>
    </xf>
    <xf numFmtId="2" fontId="13" fillId="0" borderId="7" xfId="0" applyNumberFormat="1" applyFont="1" applyBorder="1" applyAlignment="1">
      <alignment horizontal="center" wrapText="1"/>
    </xf>
    <xf numFmtId="0" fontId="13" fillId="0" borderId="40" xfId="0" applyFont="1" applyBorder="1" applyAlignment="1">
      <alignment horizontal="left" wrapText="1"/>
    </xf>
    <xf numFmtId="0" fontId="30" fillId="0" borderId="17" xfId="0" applyFont="1" applyBorder="1"/>
    <xf numFmtId="0" fontId="30" fillId="0" borderId="32" xfId="0" applyFont="1" applyBorder="1"/>
    <xf numFmtId="0" fontId="30" fillId="0" borderId="41" xfId="0" applyFont="1" applyBorder="1"/>
    <xf numFmtId="0" fontId="35" fillId="0" borderId="29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0" fillId="2" borderId="20" xfId="0" applyFont="1" applyFill="1" applyBorder="1" applyAlignment="1">
      <alignment horizontal="right"/>
    </xf>
    <xf numFmtId="0" fontId="0" fillId="2" borderId="46" xfId="0" applyFont="1" applyFill="1" applyBorder="1" applyAlignment="1"/>
    <xf numFmtId="0" fontId="0" fillId="2" borderId="47" xfId="0" applyFont="1" applyFill="1" applyBorder="1" applyAlignment="1"/>
    <xf numFmtId="0" fontId="13" fillId="3" borderId="31" xfId="1" applyFont="1" applyFill="1" applyBorder="1" applyAlignment="1">
      <alignment horizontal="left" wrapText="1"/>
    </xf>
    <xf numFmtId="0" fontId="18" fillId="0" borderId="4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wrapText="1"/>
    </xf>
    <xf numFmtId="0" fontId="18" fillId="0" borderId="2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18" fillId="0" borderId="0" xfId="0" applyFont="1" applyAlignment="1">
      <alignment horizontal="right"/>
    </xf>
    <xf numFmtId="0" fontId="18" fillId="0" borderId="2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38" fillId="0" borderId="25" xfId="0" applyFont="1" applyBorder="1" applyAlignment="1">
      <alignment horizontal="center" vertical="center" wrapText="1"/>
    </xf>
    <xf numFmtId="0" fontId="13" fillId="0" borderId="11" xfId="0" applyFont="1" applyBorder="1" applyAlignment="1"/>
    <xf numFmtId="2" fontId="13" fillId="0" borderId="27" xfId="0" applyNumberFormat="1" applyFont="1" applyBorder="1" applyAlignment="1">
      <alignment wrapText="1"/>
    </xf>
    <xf numFmtId="0" fontId="13" fillId="0" borderId="24" xfId="0" applyFont="1" applyBorder="1" applyAlignment="1"/>
    <xf numFmtId="0" fontId="18" fillId="0" borderId="48" xfId="0" applyFont="1" applyBorder="1" applyAlignment="1">
      <alignment horizontal="left" wrapText="1"/>
    </xf>
    <xf numFmtId="2" fontId="18" fillId="0" borderId="49" xfId="0" applyNumberFormat="1" applyFont="1" applyBorder="1" applyAlignment="1">
      <alignment horizontal="left" wrapText="1"/>
    </xf>
    <xf numFmtId="0" fontId="18" fillId="0" borderId="48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wrapText="1"/>
    </xf>
    <xf numFmtId="0" fontId="18" fillId="0" borderId="24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 wrapText="1"/>
    </xf>
    <xf numFmtId="2" fontId="18" fillId="0" borderId="49" xfId="0" applyNumberFormat="1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/>
    </xf>
    <xf numFmtId="0" fontId="29" fillId="7" borderId="0" xfId="0" applyFont="1" applyFill="1"/>
    <xf numFmtId="0" fontId="29" fillId="8" borderId="0" xfId="0" applyFont="1" applyFill="1"/>
    <xf numFmtId="0" fontId="34" fillId="0" borderId="0" xfId="0" applyFont="1" applyAlignment="1"/>
    <xf numFmtId="2" fontId="20" fillId="0" borderId="7" xfId="0" applyNumberFormat="1" applyFont="1" applyBorder="1" applyAlignment="1">
      <alignment wrapText="1"/>
    </xf>
    <xf numFmtId="0" fontId="11" fillId="0" borderId="4" xfId="0" applyFont="1" applyFill="1" applyBorder="1" applyAlignment="1">
      <alignment horizontal="left" wrapText="1"/>
    </xf>
    <xf numFmtId="0" fontId="11" fillId="0" borderId="4" xfId="1" applyFont="1" applyBorder="1" applyAlignment="1">
      <alignment horizontal="left" wrapText="1"/>
    </xf>
    <xf numFmtId="0" fontId="11" fillId="2" borderId="4" xfId="0" applyFont="1" applyFill="1" applyBorder="1" applyAlignment="1">
      <alignment horizontal="left" wrapText="1"/>
    </xf>
    <xf numFmtId="0" fontId="11" fillId="0" borderId="8" xfId="0" applyFont="1" applyBorder="1" applyAlignment="1">
      <alignment horizontal="right" vertical="center"/>
    </xf>
    <xf numFmtId="0" fontId="33" fillId="0" borderId="0" xfId="0" applyFont="1" applyBorder="1" applyAlignment="1">
      <alignment horizontal="right"/>
    </xf>
    <xf numFmtId="2" fontId="38" fillId="0" borderId="44" xfId="0" applyNumberFormat="1" applyFont="1" applyBorder="1" applyAlignment="1">
      <alignment horizontal="center" vertical="center" wrapText="1"/>
    </xf>
    <xf numFmtId="0" fontId="13" fillId="0" borderId="14" xfId="0" applyFont="1" applyBorder="1" applyAlignment="1"/>
    <xf numFmtId="0" fontId="13" fillId="0" borderId="15" xfId="0" applyFont="1" applyBorder="1" applyAlignment="1">
      <alignment wrapText="1"/>
    </xf>
    <xf numFmtId="0" fontId="30" fillId="0" borderId="8" xfId="0" applyFont="1" applyBorder="1" applyAlignment="1"/>
    <xf numFmtId="0" fontId="30" fillId="0" borderId="14" xfId="0" applyFont="1" applyBorder="1" applyAlignment="1"/>
    <xf numFmtId="0" fontId="29" fillId="9" borderId="0" xfId="0" applyFont="1" applyFill="1"/>
    <xf numFmtId="0" fontId="30" fillId="0" borderId="17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" xfId="0" applyFont="1" applyBorder="1" applyAlignment="1">
      <alignment wrapText="1"/>
    </xf>
    <xf numFmtId="0" fontId="30" fillId="0" borderId="6" xfId="0" applyFont="1" applyBorder="1" applyAlignment="1">
      <alignment wrapText="1"/>
    </xf>
    <xf numFmtId="2" fontId="13" fillId="2" borderId="4" xfId="0" applyNumberFormat="1" applyFont="1" applyFill="1" applyBorder="1" applyAlignment="1">
      <alignment horizontal="center" wrapText="1"/>
    </xf>
    <xf numFmtId="0" fontId="11" fillId="0" borderId="31" xfId="0" applyFont="1" applyBorder="1" applyAlignment="1">
      <alignment horizontal="left" wrapText="1"/>
    </xf>
    <xf numFmtId="2" fontId="28" fillId="0" borderId="0" xfId="0" applyNumberFormat="1" applyFont="1" applyBorder="1" applyAlignment="1">
      <alignment horizontal="right"/>
    </xf>
    <xf numFmtId="0" fontId="32" fillId="0" borderId="37" xfId="0" applyFont="1" applyBorder="1" applyAlignment="1"/>
    <xf numFmtId="0" fontId="32" fillId="0" borderId="20" xfId="0" applyFont="1" applyBorder="1" applyAlignment="1"/>
    <xf numFmtId="0" fontId="32" fillId="0" borderId="47" xfId="0" applyFont="1" applyBorder="1" applyAlignment="1"/>
    <xf numFmtId="0" fontId="32" fillId="0" borderId="21" xfId="0" applyFont="1" applyBorder="1" applyAlignment="1"/>
    <xf numFmtId="0" fontId="11" fillId="0" borderId="31" xfId="1" applyFont="1" applyBorder="1" applyAlignment="1">
      <alignment horizontal="left" wrapText="1"/>
    </xf>
    <xf numFmtId="0" fontId="11" fillId="2" borderId="31" xfId="0" applyFont="1" applyFill="1" applyBorder="1" applyAlignment="1">
      <alignment horizontal="left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32" fillId="0" borderId="46" xfId="0" applyFont="1" applyBorder="1" applyAlignment="1"/>
    <xf numFmtId="0" fontId="39" fillId="0" borderId="5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0" fillId="0" borderId="24" xfId="0" applyFont="1" applyBorder="1" applyAlignment="1"/>
    <xf numFmtId="0" fontId="0" fillId="2" borderId="45" xfId="0" applyFont="1" applyFill="1" applyBorder="1" applyAlignment="1"/>
    <xf numFmtId="0" fontId="29" fillId="0" borderId="24" xfId="0" applyFont="1" applyBorder="1"/>
    <xf numFmtId="0" fontId="20" fillId="0" borderId="0" xfId="0" applyFont="1" applyFill="1" applyBorder="1" applyAlignment="1">
      <alignment horizontal="left" vertical="center"/>
    </xf>
    <xf numFmtId="0" fontId="18" fillId="0" borderId="0" xfId="0" applyFont="1"/>
    <xf numFmtId="0" fontId="35" fillId="0" borderId="5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2" fontId="18" fillId="0" borderId="48" xfId="0" applyNumberFormat="1" applyFont="1" applyBorder="1" applyAlignment="1">
      <alignment horizontal="left" vertical="center" wrapText="1"/>
    </xf>
    <xf numFmtId="2" fontId="35" fillId="0" borderId="48" xfId="0" applyNumberFormat="1" applyFont="1" applyBorder="1" applyAlignment="1">
      <alignment horizontal="left" vertical="center" wrapText="1"/>
    </xf>
    <xf numFmtId="0" fontId="18" fillId="2" borderId="45" xfId="0" applyFont="1" applyFill="1" applyBorder="1" applyAlignment="1">
      <alignment horizontal="left" vertical="center"/>
    </xf>
    <xf numFmtId="0" fontId="0" fillId="0" borderId="45" xfId="0" applyFont="1" applyBorder="1" applyAlignment="1">
      <alignment vertical="center"/>
    </xf>
    <xf numFmtId="0" fontId="18" fillId="0" borderId="54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/>
    </xf>
    <xf numFmtId="0" fontId="38" fillId="0" borderId="50" xfId="0" applyFont="1" applyFill="1" applyBorder="1" applyAlignment="1">
      <alignment horizontal="center" vertical="center" wrapText="1"/>
    </xf>
    <xf numFmtId="0" fontId="38" fillId="0" borderId="52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2" fontId="18" fillId="0" borderId="48" xfId="0" applyNumberFormat="1" applyFont="1" applyFill="1" applyBorder="1" applyAlignment="1">
      <alignment horizontal="left" vertical="center" wrapText="1"/>
    </xf>
    <xf numFmtId="2" fontId="13" fillId="0" borderId="4" xfId="0" applyNumberFormat="1" applyFont="1" applyBorder="1" applyAlignment="1">
      <alignment horizontal="right" wrapText="1"/>
    </xf>
    <xf numFmtId="2" fontId="38" fillId="0" borderId="25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right" vertical="center" wrapText="1"/>
    </xf>
    <xf numFmtId="2" fontId="13" fillId="2" borderId="4" xfId="0" applyNumberFormat="1" applyFont="1" applyFill="1" applyBorder="1" applyAlignment="1">
      <alignment horizontal="right" wrapText="1"/>
    </xf>
    <xf numFmtId="0" fontId="0" fillId="0" borderId="11" xfId="0" applyFont="1" applyBorder="1" applyAlignment="1"/>
    <xf numFmtId="0" fontId="18" fillId="0" borderId="5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0" fillId="0" borderId="24" xfId="0" applyFont="1" applyBorder="1"/>
    <xf numFmtId="0" fontId="18" fillId="2" borderId="54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2" fontId="18" fillId="2" borderId="48" xfId="0" applyNumberFormat="1" applyFont="1" applyFill="1" applyBorder="1" applyAlignment="1">
      <alignment horizontal="left" vertical="center" wrapText="1"/>
    </xf>
    <xf numFmtId="0" fontId="18" fillId="2" borderId="45" xfId="0" applyFont="1" applyFill="1" applyBorder="1" applyAlignment="1">
      <alignment horizontal="left" vertical="center" wrapText="1"/>
    </xf>
    <xf numFmtId="2" fontId="31" fillId="0" borderId="0" xfId="0" applyNumberFormat="1" applyFont="1" applyAlignment="1">
      <alignment horizontal="right"/>
    </xf>
    <xf numFmtId="0" fontId="0" fillId="0" borderId="0" xfId="0"/>
    <xf numFmtId="0" fontId="10" fillId="0" borderId="8" xfId="0" applyFont="1" applyBorder="1" applyAlignment="1">
      <alignment vertical="center"/>
    </xf>
    <xf numFmtId="0" fontId="0" fillId="2" borderId="30" xfId="0" applyFont="1" applyFill="1" applyBorder="1" applyAlignment="1"/>
    <xf numFmtId="0" fontId="0" fillId="0" borderId="11" xfId="0" applyFont="1" applyBorder="1"/>
    <xf numFmtId="0" fontId="0" fillId="0" borderId="41" xfId="0" applyFont="1" applyFill="1" applyBorder="1"/>
    <xf numFmtId="0" fontId="0" fillId="2" borderId="20" xfId="0" applyFont="1" applyFill="1" applyBorder="1" applyAlignment="1">
      <alignment vertical="center"/>
    </xf>
    <xf numFmtId="0" fontId="11" fillId="0" borderId="31" xfId="0" applyFont="1" applyBorder="1" applyAlignment="1">
      <alignment horizontal="left" vertical="center" wrapText="1"/>
    </xf>
    <xf numFmtId="0" fontId="0" fillId="2" borderId="21" xfId="0" applyFont="1" applyFill="1" applyBorder="1" applyAlignment="1">
      <alignment vertical="center"/>
    </xf>
    <xf numFmtId="0" fontId="0" fillId="0" borderId="20" xfId="0" applyBorder="1"/>
    <xf numFmtId="0" fontId="0" fillId="0" borderId="8" xfId="0" applyFont="1" applyBorder="1" applyAlignment="1">
      <alignment vertical="center"/>
    </xf>
    <xf numFmtId="2" fontId="13" fillId="0" borderId="6" xfId="0" applyNumberFormat="1" applyFont="1" applyBorder="1" applyAlignment="1">
      <alignment horizontal="right" vertical="center" wrapText="1"/>
    </xf>
    <xf numFmtId="0" fontId="0" fillId="2" borderId="37" xfId="0" applyFont="1" applyFill="1" applyBorder="1" applyAlignment="1">
      <alignment vertical="center"/>
    </xf>
    <xf numFmtId="0" fontId="0" fillId="0" borderId="55" xfId="0" applyBorder="1"/>
    <xf numFmtId="2" fontId="13" fillId="0" borderId="2" xfId="0" applyNumberFormat="1" applyFont="1" applyBorder="1" applyAlignment="1">
      <alignment horizontal="right" vertical="center" wrapText="1"/>
    </xf>
    <xf numFmtId="0" fontId="0" fillId="0" borderId="46" xfId="0" applyFont="1" applyBorder="1" applyAlignment="1"/>
    <xf numFmtId="0" fontId="0" fillId="0" borderId="9" xfId="0" applyBorder="1"/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/>
    <xf numFmtId="0" fontId="0" fillId="0" borderId="4" xfId="0" applyBorder="1"/>
    <xf numFmtId="0" fontId="9" fillId="0" borderId="4" xfId="0" applyFont="1" applyBorder="1" applyAlignment="1">
      <alignment wrapText="1"/>
    </xf>
    <xf numFmtId="0" fontId="38" fillId="0" borderId="34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wrapText="1"/>
    </xf>
    <xf numFmtId="0" fontId="9" fillId="0" borderId="57" xfId="0" applyFont="1" applyBorder="1" applyAlignment="1">
      <alignment horizontal="left" wrapText="1"/>
    </xf>
    <xf numFmtId="0" fontId="13" fillId="0" borderId="57" xfId="0" applyFont="1" applyBorder="1" applyAlignment="1">
      <alignment wrapText="1"/>
    </xf>
    <xf numFmtId="2" fontId="13" fillId="0" borderId="56" xfId="0" applyNumberFormat="1" applyFont="1" applyBorder="1" applyAlignment="1">
      <alignment wrapText="1"/>
    </xf>
    <xf numFmtId="0" fontId="13" fillId="0" borderId="59" xfId="0" applyFont="1" applyBorder="1" applyAlignment="1"/>
    <xf numFmtId="0" fontId="13" fillId="0" borderId="57" xfId="0" applyFont="1" applyBorder="1" applyAlignment="1">
      <alignment horizontal="left" wrapText="1"/>
    </xf>
    <xf numFmtId="2" fontId="13" fillId="0" borderId="43" xfId="0" applyNumberFormat="1" applyFont="1" applyBorder="1" applyAlignment="1">
      <alignment wrapText="1"/>
    </xf>
    <xf numFmtId="0" fontId="30" fillId="0" borderId="16" xfId="0" applyFont="1" applyBorder="1"/>
    <xf numFmtId="0" fontId="30" fillId="0" borderId="42" xfId="0" applyFont="1" applyBorder="1"/>
    <xf numFmtId="0" fontId="30" fillId="0" borderId="19" xfId="0" applyFont="1" applyBorder="1"/>
    <xf numFmtId="0" fontId="30" fillId="0" borderId="32" xfId="0" applyFont="1" applyBorder="1" applyAlignment="1">
      <alignment horizontal="center"/>
    </xf>
    <xf numFmtId="2" fontId="20" fillId="0" borderId="0" xfId="0" applyNumberFormat="1" applyFont="1" applyBorder="1" applyAlignment="1"/>
    <xf numFmtId="0" fontId="13" fillId="2" borderId="40" xfId="0" applyFont="1" applyFill="1" applyBorder="1" applyAlignment="1">
      <alignment horizontal="left" wrapText="1"/>
    </xf>
    <xf numFmtId="0" fontId="32" fillId="0" borderId="3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13" fillId="0" borderId="60" xfId="0" applyFont="1" applyBorder="1" applyAlignment="1">
      <alignment horizontal="center" wrapText="1"/>
    </xf>
    <xf numFmtId="0" fontId="13" fillId="0" borderId="51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vertical="center"/>
    </xf>
    <xf numFmtId="2" fontId="13" fillId="0" borderId="7" xfId="0" applyNumberFormat="1" applyFont="1" applyBorder="1" applyAlignment="1">
      <alignment horizontal="right" vertical="center" wrapText="1"/>
    </xf>
    <xf numFmtId="0" fontId="38" fillId="0" borderId="54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2" fontId="38" fillId="0" borderId="48" xfId="0" applyNumberFormat="1" applyFont="1" applyFill="1" applyBorder="1" applyAlignment="1">
      <alignment horizontal="center" vertical="center" wrapText="1"/>
    </xf>
    <xf numFmtId="0" fontId="38" fillId="0" borderId="45" xfId="0" applyFont="1" applyFill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2" fontId="0" fillId="0" borderId="30" xfId="0" applyNumberFormat="1" applyBorder="1"/>
    <xf numFmtId="0" fontId="7" fillId="2" borderId="4" xfId="0" applyFont="1" applyFill="1" applyBorder="1" applyAlignment="1">
      <alignment horizontal="left" wrapText="1"/>
    </xf>
    <xf numFmtId="0" fontId="34" fillId="0" borderId="0" xfId="0" applyFont="1" applyAlignment="1">
      <alignment horizontal="center"/>
    </xf>
    <xf numFmtId="2" fontId="30" fillId="0" borderId="46" xfId="0" applyNumberFormat="1" applyFont="1" applyBorder="1"/>
    <xf numFmtId="2" fontId="30" fillId="0" borderId="30" xfId="0" applyNumberFormat="1" applyFont="1" applyBorder="1"/>
    <xf numFmtId="2" fontId="30" fillId="0" borderId="39" xfId="0" applyNumberFormat="1" applyFont="1" applyBorder="1"/>
    <xf numFmtId="2" fontId="30" fillId="0" borderId="37" xfId="0" applyNumberFormat="1" applyFont="1" applyBorder="1"/>
    <xf numFmtId="2" fontId="30" fillId="0" borderId="20" xfId="0" applyNumberFormat="1" applyFont="1" applyBorder="1"/>
    <xf numFmtId="2" fontId="13" fillId="0" borderId="37" xfId="0" applyNumberFormat="1" applyFont="1" applyBorder="1" applyAlignment="1">
      <alignment horizontal="center" wrapText="1"/>
    </xf>
    <xf numFmtId="2" fontId="13" fillId="0" borderId="20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 wrapText="1"/>
    </xf>
    <xf numFmtId="2" fontId="13" fillId="0" borderId="21" xfId="0" applyNumberFormat="1" applyFont="1" applyBorder="1" applyAlignment="1">
      <alignment horizontal="center" wrapText="1"/>
    </xf>
    <xf numFmtId="2" fontId="13" fillId="0" borderId="20" xfId="0" applyNumberFormat="1" applyFont="1" applyFill="1" applyBorder="1" applyAlignment="1">
      <alignment horizontal="center" wrapText="1"/>
    </xf>
    <xf numFmtId="2" fontId="32" fillId="0" borderId="20" xfId="0" applyNumberFormat="1" applyFont="1" applyBorder="1" applyAlignment="1">
      <alignment horizontal="center" wrapText="1"/>
    </xf>
    <xf numFmtId="2" fontId="13" fillId="0" borderId="46" xfId="0" applyNumberFormat="1" applyFont="1" applyBorder="1" applyAlignment="1">
      <alignment horizontal="center" wrapText="1"/>
    </xf>
    <xf numFmtId="2" fontId="13" fillId="2" borderId="20" xfId="0" applyNumberFormat="1" applyFont="1" applyFill="1" applyBorder="1" applyAlignment="1">
      <alignment horizontal="center" wrapText="1"/>
    </xf>
    <xf numFmtId="2" fontId="11" fillId="2" borderId="20" xfId="0" applyNumberFormat="1" applyFont="1" applyFill="1" applyBorder="1" applyAlignment="1">
      <alignment horizontal="center" wrapText="1"/>
    </xf>
    <xf numFmtId="2" fontId="13" fillId="2" borderId="37" xfId="0" applyNumberFormat="1" applyFont="1" applyFill="1" applyBorder="1" applyAlignment="1">
      <alignment horizontal="center" wrapText="1"/>
    </xf>
    <xf numFmtId="0" fontId="13" fillId="0" borderId="60" xfId="0" applyFont="1" applyBorder="1" applyAlignment="1">
      <alignment horizontal="right" wrapText="1"/>
    </xf>
    <xf numFmtId="0" fontId="13" fillId="0" borderId="20" xfId="0" applyFont="1" applyBorder="1" applyAlignment="1">
      <alignment horizontal="right" wrapText="1"/>
    </xf>
    <xf numFmtId="0" fontId="11" fillId="0" borderId="60" xfId="0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2" fontId="11" fillId="0" borderId="4" xfId="0" applyNumberFormat="1" applyFont="1" applyBorder="1" applyAlignment="1">
      <alignment horizontal="right" wrapText="1"/>
    </xf>
    <xf numFmtId="2" fontId="13" fillId="0" borderId="4" xfId="0" applyNumberFormat="1" applyFont="1" applyFill="1" applyBorder="1" applyAlignment="1">
      <alignment horizontal="right" wrapText="1"/>
    </xf>
    <xf numFmtId="2" fontId="11" fillId="0" borderId="4" xfId="1" applyNumberFormat="1" applyFont="1" applyBorder="1" applyAlignment="1">
      <alignment horizontal="right" wrapText="1"/>
    </xf>
    <xf numFmtId="2" fontId="13" fillId="3" borderId="4" xfId="1" applyNumberFormat="1" applyFont="1" applyFill="1" applyBorder="1" applyAlignment="1">
      <alignment horizontal="right" wrapText="1"/>
    </xf>
    <xf numFmtId="2" fontId="11" fillId="2" borderId="4" xfId="0" applyNumberFormat="1" applyFont="1" applyFill="1" applyBorder="1" applyAlignment="1">
      <alignment horizontal="right" wrapText="1"/>
    </xf>
    <xf numFmtId="2" fontId="13" fillId="0" borderId="4" xfId="0" applyNumberFormat="1" applyFont="1" applyFill="1" applyBorder="1" applyAlignment="1">
      <alignment horizontal="right" vertical="center" wrapText="1"/>
    </xf>
    <xf numFmtId="2" fontId="11" fillId="0" borderId="4" xfId="0" applyNumberFormat="1" applyFont="1" applyBorder="1" applyAlignment="1">
      <alignment horizontal="right" vertical="center" wrapText="1"/>
    </xf>
    <xf numFmtId="0" fontId="13" fillId="0" borderId="60" xfId="0" applyFont="1" applyFill="1" applyBorder="1" applyAlignment="1">
      <alignment horizontal="right" wrapText="1"/>
    </xf>
    <xf numFmtId="0" fontId="13" fillId="0" borderId="20" xfId="0" applyFont="1" applyFill="1" applyBorder="1" applyAlignment="1">
      <alignment horizontal="right" wrapText="1"/>
    </xf>
    <xf numFmtId="0" fontId="13" fillId="0" borderId="60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0" fontId="11" fillId="0" borderId="60" xfId="1" applyFont="1" applyBorder="1" applyAlignment="1">
      <alignment horizontal="right" wrapText="1"/>
    </xf>
    <xf numFmtId="0" fontId="11" fillId="0" borderId="20" xfId="1" applyFont="1" applyBorder="1" applyAlignment="1">
      <alignment horizontal="right" wrapText="1"/>
    </xf>
    <xf numFmtId="0" fontId="13" fillId="3" borderId="60" xfId="1" applyFont="1" applyFill="1" applyBorder="1" applyAlignment="1">
      <alignment horizontal="right" wrapText="1"/>
    </xf>
    <xf numFmtId="0" fontId="13" fillId="3" borderId="20" xfId="1" applyFont="1" applyFill="1" applyBorder="1" applyAlignment="1">
      <alignment horizontal="right" wrapText="1"/>
    </xf>
    <xf numFmtId="0" fontId="13" fillId="2" borderId="60" xfId="0" applyFont="1" applyFill="1" applyBorder="1" applyAlignment="1">
      <alignment horizontal="right" wrapText="1"/>
    </xf>
    <xf numFmtId="0" fontId="13" fillId="2" borderId="20" xfId="0" applyFont="1" applyFill="1" applyBorder="1" applyAlignment="1">
      <alignment horizontal="right" wrapText="1"/>
    </xf>
    <xf numFmtId="0" fontId="11" fillId="2" borderId="60" xfId="0" applyFont="1" applyFill="1" applyBorder="1" applyAlignment="1">
      <alignment horizontal="right" wrapText="1"/>
    </xf>
    <xf numFmtId="0" fontId="11" fillId="2" borderId="20" xfId="0" applyFont="1" applyFill="1" applyBorder="1" applyAlignment="1">
      <alignment horizontal="right" wrapText="1"/>
    </xf>
    <xf numFmtId="0" fontId="13" fillId="0" borderId="60" xfId="0" applyFont="1" applyFill="1" applyBorder="1" applyAlignment="1">
      <alignment horizontal="right" vertical="center" wrapText="1"/>
    </xf>
    <xf numFmtId="0" fontId="13" fillId="0" borderId="20" xfId="0" applyFont="1" applyFill="1" applyBorder="1" applyAlignment="1">
      <alignment horizontal="right" vertical="center" wrapText="1"/>
    </xf>
    <xf numFmtId="0" fontId="11" fillId="0" borderId="60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2" fontId="13" fillId="2" borderId="7" xfId="0" applyNumberFormat="1" applyFont="1" applyFill="1" applyBorder="1" applyAlignment="1">
      <alignment horizontal="center" wrapText="1"/>
    </xf>
    <xf numFmtId="2" fontId="13" fillId="2" borderId="46" xfId="0" applyNumberFormat="1" applyFont="1" applyFill="1" applyBorder="1" applyAlignment="1">
      <alignment horizontal="center" wrapText="1"/>
    </xf>
    <xf numFmtId="2" fontId="38" fillId="0" borderId="29" xfId="0" applyNumberFormat="1" applyFont="1" applyFill="1" applyBorder="1" applyAlignment="1">
      <alignment horizontal="center" vertical="center" wrapText="1"/>
    </xf>
    <xf numFmtId="2" fontId="18" fillId="0" borderId="29" xfId="0" applyNumberFormat="1" applyFont="1" applyFill="1" applyBorder="1" applyAlignment="1">
      <alignment horizontal="left" vertical="center" wrapText="1"/>
    </xf>
    <xf numFmtId="2" fontId="18" fillId="0" borderId="29" xfId="0" applyNumberFormat="1" applyFont="1" applyBorder="1" applyAlignment="1">
      <alignment horizontal="left" vertical="center" wrapText="1"/>
    </xf>
    <xf numFmtId="2" fontId="11" fillId="0" borderId="32" xfId="0" applyNumberFormat="1" applyFont="1" applyBorder="1" applyAlignment="1">
      <alignment horizontal="right" wrapText="1"/>
    </xf>
    <xf numFmtId="2" fontId="13" fillId="0" borderId="32" xfId="0" applyNumberFormat="1" applyFont="1" applyBorder="1" applyAlignment="1">
      <alignment horizontal="right" wrapText="1"/>
    </xf>
    <xf numFmtId="2" fontId="11" fillId="0" borderId="32" xfId="1" applyNumberFormat="1" applyFont="1" applyBorder="1" applyAlignment="1">
      <alignment horizontal="right" wrapText="1"/>
    </xf>
    <xf numFmtId="2" fontId="13" fillId="3" borderId="32" xfId="1" applyNumberFormat="1" applyFont="1" applyFill="1" applyBorder="1" applyAlignment="1">
      <alignment horizontal="right" wrapText="1"/>
    </xf>
    <xf numFmtId="2" fontId="13" fillId="0" borderId="32" xfId="0" applyNumberFormat="1" applyFont="1" applyFill="1" applyBorder="1" applyAlignment="1">
      <alignment horizontal="right" wrapText="1"/>
    </xf>
    <xf numFmtId="2" fontId="35" fillId="0" borderId="29" xfId="0" applyNumberFormat="1" applyFont="1" applyBorder="1" applyAlignment="1">
      <alignment horizontal="left" vertical="center" wrapText="1"/>
    </xf>
    <xf numFmtId="2" fontId="13" fillId="2" borderId="32" xfId="0" applyNumberFormat="1" applyFont="1" applyFill="1" applyBorder="1" applyAlignment="1">
      <alignment horizontal="right" wrapText="1"/>
    </xf>
    <xf numFmtId="2" fontId="11" fillId="2" borderId="32" xfId="0" applyNumberFormat="1" applyFont="1" applyFill="1" applyBorder="1" applyAlignment="1">
      <alignment horizontal="right" wrapText="1"/>
    </xf>
    <xf numFmtId="2" fontId="18" fillId="2" borderId="29" xfId="0" applyNumberFormat="1" applyFont="1" applyFill="1" applyBorder="1" applyAlignment="1">
      <alignment horizontal="left" vertical="center" wrapText="1"/>
    </xf>
    <xf numFmtId="2" fontId="13" fillId="0" borderId="32" xfId="0" applyNumberFormat="1" applyFont="1" applyFill="1" applyBorder="1" applyAlignment="1">
      <alignment horizontal="right" vertical="center" wrapText="1"/>
    </xf>
    <xf numFmtId="2" fontId="13" fillId="0" borderId="32" xfId="0" applyNumberFormat="1" applyFont="1" applyBorder="1" applyAlignment="1">
      <alignment horizontal="right" vertical="center" wrapText="1"/>
    </xf>
    <xf numFmtId="2" fontId="38" fillId="0" borderId="42" xfId="0" applyNumberFormat="1" applyFont="1" applyFill="1" applyBorder="1" applyAlignment="1">
      <alignment horizontal="center" vertical="center" wrapText="1"/>
    </xf>
    <xf numFmtId="2" fontId="11" fillId="0" borderId="32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wrapText="1"/>
    </xf>
    <xf numFmtId="0" fontId="6" fillId="0" borderId="31" xfId="0" applyFont="1" applyBorder="1" applyAlignment="1">
      <alignment horizontal="left" wrapText="1"/>
    </xf>
    <xf numFmtId="0" fontId="6" fillId="0" borderId="40" xfId="0" applyFont="1" applyBorder="1" applyAlignment="1">
      <alignment horizontal="left" wrapText="1"/>
    </xf>
    <xf numFmtId="0" fontId="6" fillId="2" borderId="31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horizontal="left" wrapText="1"/>
    </xf>
    <xf numFmtId="2" fontId="13" fillId="2" borderId="2" xfId="0" applyNumberFormat="1" applyFont="1" applyFill="1" applyBorder="1" applyAlignment="1">
      <alignment horizontal="center" wrapText="1"/>
    </xf>
    <xf numFmtId="0" fontId="11" fillId="0" borderId="23" xfId="0" applyFont="1" applyBorder="1" applyAlignment="1">
      <alignment horizontal="left" wrapText="1"/>
    </xf>
    <xf numFmtId="0" fontId="13" fillId="0" borderId="60" xfId="0" applyFont="1" applyFill="1" applyBorder="1" applyAlignment="1">
      <alignment horizontal="center" wrapText="1"/>
    </xf>
    <xf numFmtId="0" fontId="13" fillId="0" borderId="55" xfId="0" applyFont="1" applyBorder="1" applyAlignment="1">
      <alignment horizontal="center" wrapText="1"/>
    </xf>
    <xf numFmtId="0" fontId="11" fillId="0" borderId="60" xfId="0" applyFont="1" applyBorder="1" applyAlignment="1">
      <alignment horizontal="center" wrapText="1"/>
    </xf>
    <xf numFmtId="0" fontId="13" fillId="0" borderId="53" xfId="0" applyFont="1" applyBorder="1" applyAlignment="1">
      <alignment horizontal="center" wrapText="1"/>
    </xf>
    <xf numFmtId="0" fontId="32" fillId="0" borderId="60" xfId="0" applyFont="1" applyBorder="1" applyAlignment="1">
      <alignment horizontal="center" wrapText="1"/>
    </xf>
    <xf numFmtId="0" fontId="13" fillId="2" borderId="60" xfId="0" applyFont="1" applyFill="1" applyBorder="1" applyAlignment="1">
      <alignment horizontal="center" wrapText="1"/>
    </xf>
    <xf numFmtId="0" fontId="11" fillId="2" borderId="60" xfId="0" applyFont="1" applyFill="1" applyBorder="1" applyAlignment="1">
      <alignment horizontal="center" wrapText="1"/>
    </xf>
    <xf numFmtId="0" fontId="13" fillId="2" borderId="36" xfId="0" applyFont="1" applyFill="1" applyBorder="1" applyAlignment="1">
      <alignment horizontal="center" wrapText="1"/>
    </xf>
    <xf numFmtId="0" fontId="13" fillId="2" borderId="55" xfId="0" applyFont="1" applyFill="1" applyBorder="1" applyAlignment="1">
      <alignment horizontal="center" wrapText="1"/>
    </xf>
    <xf numFmtId="2" fontId="11" fillId="0" borderId="4" xfId="0" applyNumberFormat="1" applyFont="1" applyBorder="1" applyAlignment="1">
      <alignment horizontal="center" wrapText="1"/>
    </xf>
    <xf numFmtId="2" fontId="13" fillId="0" borderId="15" xfId="0" applyNumberFormat="1" applyFont="1" applyBorder="1" applyAlignment="1">
      <alignment horizontal="center" wrapText="1"/>
    </xf>
    <xf numFmtId="2" fontId="13" fillId="0" borderId="39" xfId="0" applyNumberFormat="1" applyFont="1" applyBorder="1" applyAlignment="1">
      <alignment horizontal="center" wrapText="1"/>
    </xf>
    <xf numFmtId="2" fontId="13" fillId="0" borderId="4" xfId="0" applyNumberFormat="1" applyFont="1" applyFill="1" applyBorder="1" applyAlignment="1">
      <alignment horizontal="center" wrapText="1"/>
    </xf>
    <xf numFmtId="2" fontId="32" fillId="0" borderId="4" xfId="0" applyNumberFormat="1" applyFont="1" applyBorder="1" applyAlignment="1">
      <alignment horizontal="center" wrapText="1"/>
    </xf>
    <xf numFmtId="2" fontId="11" fillId="2" borderId="4" xfId="0" applyNumberFormat="1" applyFont="1" applyFill="1" applyBorder="1" applyAlignment="1">
      <alignment horizontal="center" wrapText="1"/>
    </xf>
    <xf numFmtId="2" fontId="13" fillId="2" borderId="6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1" fillId="0" borderId="36" xfId="0" applyFont="1" applyBorder="1" applyAlignment="1">
      <alignment horizontal="right" wrapText="1"/>
    </xf>
    <xf numFmtId="2" fontId="11" fillId="0" borderId="6" xfId="0" applyNumberFormat="1" applyFont="1" applyBorder="1" applyAlignment="1">
      <alignment horizontal="right" wrapText="1"/>
    </xf>
    <xf numFmtId="2" fontId="11" fillId="0" borderId="17" xfId="0" applyNumberFormat="1" applyFont="1" applyBorder="1" applyAlignment="1">
      <alignment horizontal="right" wrapText="1"/>
    </xf>
    <xf numFmtId="0" fontId="11" fillId="0" borderId="37" xfId="0" applyFont="1" applyBorder="1" applyAlignment="1">
      <alignment horizontal="right" wrapText="1"/>
    </xf>
    <xf numFmtId="0" fontId="13" fillId="0" borderId="40" xfId="0" applyFont="1" applyFill="1" applyBorder="1" applyAlignment="1">
      <alignment horizontal="left" wrapText="1"/>
    </xf>
    <xf numFmtId="0" fontId="13" fillId="0" borderId="51" xfId="0" applyFont="1" applyFill="1" applyBorder="1" applyAlignment="1">
      <alignment horizontal="right" wrapText="1"/>
    </xf>
    <xf numFmtId="2" fontId="13" fillId="0" borderId="2" xfId="0" applyNumberFormat="1" applyFont="1" applyFill="1" applyBorder="1" applyAlignment="1">
      <alignment horizontal="right" wrapText="1"/>
    </xf>
    <xf numFmtId="2" fontId="13" fillId="0" borderId="26" xfId="0" applyNumberFormat="1" applyFont="1" applyFill="1" applyBorder="1" applyAlignment="1">
      <alignment horizontal="right" wrapText="1"/>
    </xf>
    <xf numFmtId="0" fontId="13" fillId="0" borderId="21" xfId="0" applyFont="1" applyFill="1" applyBorder="1" applyAlignment="1">
      <alignment horizontal="right" wrapText="1"/>
    </xf>
    <xf numFmtId="0" fontId="13" fillId="0" borderId="22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right" vertical="center" wrapText="1"/>
    </xf>
    <xf numFmtId="2" fontId="13" fillId="0" borderId="16" xfId="0" applyNumberFormat="1" applyFont="1" applyBorder="1" applyAlignment="1">
      <alignment horizontal="right" vertical="center" wrapText="1"/>
    </xf>
    <xf numFmtId="0" fontId="13" fillId="0" borderId="46" xfId="0" applyFont="1" applyBorder="1" applyAlignment="1">
      <alignment horizontal="right" vertical="center" wrapText="1"/>
    </xf>
    <xf numFmtId="0" fontId="0" fillId="2" borderId="46" xfId="0" applyFont="1" applyFill="1" applyBorder="1" applyAlignment="1">
      <alignment vertical="center"/>
    </xf>
    <xf numFmtId="0" fontId="11" fillId="0" borderId="31" xfId="0" applyFont="1" applyFill="1" applyBorder="1" applyAlignment="1">
      <alignment horizontal="left" vertical="center" wrapText="1"/>
    </xf>
    <xf numFmtId="0" fontId="11" fillId="0" borderId="60" xfId="0" applyFont="1" applyFill="1" applyBorder="1" applyAlignment="1">
      <alignment horizontal="right" vertical="center" wrapText="1"/>
    </xf>
    <xf numFmtId="2" fontId="11" fillId="0" borderId="4" xfId="0" applyNumberFormat="1" applyFont="1" applyFill="1" applyBorder="1" applyAlignment="1">
      <alignment horizontal="right" vertical="center" wrapText="1"/>
    </xf>
    <xf numFmtId="2" fontId="11" fillId="0" borderId="32" xfId="0" applyNumberFormat="1" applyFont="1" applyFill="1" applyBorder="1" applyAlignment="1">
      <alignment horizontal="right" vertical="center" wrapText="1"/>
    </xf>
    <xf numFmtId="0" fontId="11" fillId="0" borderId="20" xfId="0" applyFont="1" applyFill="1" applyBorder="1" applyAlignment="1">
      <alignment horizontal="right" vertical="center" wrapText="1"/>
    </xf>
    <xf numFmtId="0" fontId="0" fillId="0" borderId="20" xfId="0" applyFont="1" applyBorder="1" applyAlignment="1">
      <alignment vertical="center"/>
    </xf>
    <xf numFmtId="0" fontId="11" fillId="0" borderId="40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right" vertical="center" wrapText="1"/>
    </xf>
    <xf numFmtId="2" fontId="11" fillId="0" borderId="57" xfId="0" applyNumberFormat="1" applyFont="1" applyBorder="1" applyAlignment="1">
      <alignment horizontal="right" vertical="center" wrapText="1"/>
    </xf>
    <xf numFmtId="2" fontId="11" fillId="0" borderId="61" xfId="0" applyNumberFormat="1" applyFont="1" applyBorder="1" applyAlignment="1">
      <alignment horizontal="right" vertical="center" wrapText="1"/>
    </xf>
    <xf numFmtId="0" fontId="11" fillId="0" borderId="47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right" vertical="center" wrapText="1"/>
    </xf>
    <xf numFmtId="2" fontId="11" fillId="0" borderId="7" xfId="0" applyNumberFormat="1" applyFont="1" applyBorder="1" applyAlignment="1">
      <alignment horizontal="right" vertical="center" wrapText="1"/>
    </xf>
    <xf numFmtId="2" fontId="11" fillId="0" borderId="16" xfId="0" applyNumberFormat="1" applyFont="1" applyBorder="1" applyAlignment="1">
      <alignment horizontal="right" vertical="center" wrapText="1"/>
    </xf>
    <xf numFmtId="0" fontId="11" fillId="0" borderId="46" xfId="0" applyFont="1" applyBorder="1" applyAlignment="1">
      <alignment horizontal="right" vertical="center" wrapText="1"/>
    </xf>
    <xf numFmtId="0" fontId="11" fillId="0" borderId="31" xfId="1" applyFont="1" applyBorder="1" applyAlignment="1">
      <alignment horizontal="left" vertical="center" wrapText="1"/>
    </xf>
    <xf numFmtId="0" fontId="11" fillId="0" borderId="60" xfId="1" applyFont="1" applyBorder="1" applyAlignment="1">
      <alignment horizontal="right" vertical="center" wrapText="1"/>
    </xf>
    <xf numFmtId="2" fontId="11" fillId="0" borderId="4" xfId="1" applyNumberFormat="1" applyFont="1" applyBorder="1" applyAlignment="1">
      <alignment horizontal="right" vertical="center" wrapText="1"/>
    </xf>
    <xf numFmtId="2" fontId="11" fillId="0" borderId="32" xfId="1" applyNumberFormat="1" applyFont="1" applyBorder="1" applyAlignment="1">
      <alignment horizontal="right" vertical="center" wrapText="1"/>
    </xf>
    <xf numFmtId="0" fontId="11" fillId="0" borderId="20" xfId="1" applyFont="1" applyBorder="1" applyAlignment="1">
      <alignment horizontal="right" vertical="center" wrapText="1"/>
    </xf>
    <xf numFmtId="0" fontId="0" fillId="0" borderId="20" xfId="0" applyBorder="1" applyAlignment="1">
      <alignment vertical="center"/>
    </xf>
    <xf numFmtId="0" fontId="0" fillId="2" borderId="30" xfId="0" applyFont="1" applyFill="1" applyBorder="1" applyAlignment="1">
      <alignment vertical="center"/>
    </xf>
    <xf numFmtId="0" fontId="13" fillId="2" borderId="31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>
      <alignment horizontal="right" vertical="center" wrapText="1"/>
    </xf>
    <xf numFmtId="2" fontId="13" fillId="2" borderId="4" xfId="0" applyNumberFormat="1" applyFont="1" applyFill="1" applyBorder="1" applyAlignment="1">
      <alignment horizontal="right" vertical="center" wrapText="1"/>
    </xf>
    <xf numFmtId="2" fontId="13" fillId="2" borderId="32" xfId="0" applyNumberFormat="1" applyFont="1" applyFill="1" applyBorder="1" applyAlignment="1">
      <alignment horizontal="right" vertical="center" wrapText="1"/>
    </xf>
    <xf numFmtId="0" fontId="13" fillId="2" borderId="20" xfId="0" applyFont="1" applyFill="1" applyBorder="1" applyAlignment="1">
      <alignment horizontal="righ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60" xfId="0" applyFont="1" applyFill="1" applyBorder="1" applyAlignment="1">
      <alignment horizontal="right" vertical="center" wrapText="1"/>
    </xf>
    <xf numFmtId="2" fontId="11" fillId="2" borderId="4" xfId="0" applyNumberFormat="1" applyFont="1" applyFill="1" applyBorder="1" applyAlignment="1">
      <alignment horizontal="right" vertical="center" wrapText="1"/>
    </xf>
    <xf numFmtId="2" fontId="11" fillId="2" borderId="32" xfId="0" applyNumberFormat="1" applyFont="1" applyFill="1" applyBorder="1" applyAlignment="1">
      <alignment horizontal="right" vertical="center" wrapText="1"/>
    </xf>
    <xf numFmtId="0" fontId="11" fillId="2" borderId="20" xfId="0" applyFont="1" applyFill="1" applyBorder="1" applyAlignment="1">
      <alignment horizontal="righ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right" vertical="center" wrapText="1"/>
    </xf>
    <xf numFmtId="2" fontId="13" fillId="0" borderId="17" xfId="0" applyNumberFormat="1" applyFont="1" applyBorder="1" applyAlignment="1">
      <alignment horizontal="right" vertical="center" wrapText="1"/>
    </xf>
    <xf numFmtId="0" fontId="13" fillId="0" borderId="37" xfId="0" applyFont="1" applyBorder="1" applyAlignment="1">
      <alignment horizontal="right" vertical="center" wrapText="1"/>
    </xf>
    <xf numFmtId="0" fontId="0" fillId="2" borderId="47" xfId="0" applyFont="1" applyFill="1" applyBorder="1" applyAlignment="1">
      <alignment vertical="center"/>
    </xf>
    <xf numFmtId="0" fontId="0" fillId="0" borderId="60" xfId="0" applyBorder="1" applyAlignment="1">
      <alignment horizontal="right" vertical="center" wrapText="1"/>
    </xf>
    <xf numFmtId="2" fontId="0" fillId="0" borderId="4" xfId="0" applyNumberFormat="1" applyBorder="1" applyAlignment="1">
      <alignment horizontal="right" vertical="center" wrapText="1"/>
    </xf>
    <xf numFmtId="2" fontId="0" fillId="0" borderId="32" xfId="0" applyNumberFormat="1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13" fillId="0" borderId="51" xfId="0" applyFont="1" applyBorder="1" applyAlignment="1">
      <alignment horizontal="right" vertical="center" wrapText="1"/>
    </xf>
    <xf numFmtId="2" fontId="13" fillId="0" borderId="26" xfId="0" applyNumberFormat="1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13" fillId="0" borderId="6" xfId="0" applyFont="1" applyFill="1" applyBorder="1" applyAlignment="1">
      <alignment horizontal="left" wrapText="1"/>
    </xf>
    <xf numFmtId="0" fontId="29" fillId="10" borderId="0" xfId="0" applyFont="1" applyFill="1"/>
    <xf numFmtId="0" fontId="4" fillId="0" borderId="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13" fillId="0" borderId="7" xfId="0" applyFont="1" applyFill="1" applyBorder="1" applyAlignment="1">
      <alignment horizontal="left" wrapText="1"/>
    </xf>
    <xf numFmtId="1" fontId="39" fillId="0" borderId="67" xfId="0" applyNumberFormat="1" applyFont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right" wrapText="1"/>
    </xf>
    <xf numFmtId="1" fontId="13" fillId="0" borderId="64" xfId="0" applyNumberFormat="1" applyFont="1" applyBorder="1" applyAlignment="1">
      <alignment horizontal="right" wrapText="1"/>
    </xf>
    <xf numFmtId="1" fontId="13" fillId="0" borderId="65" xfId="0" applyNumberFormat="1" applyFont="1" applyBorder="1" applyAlignment="1">
      <alignment horizontal="right" wrapText="1"/>
    </xf>
    <xf numFmtId="1" fontId="13" fillId="0" borderId="63" xfId="0" applyNumberFormat="1" applyFont="1" applyBorder="1" applyAlignment="1">
      <alignment horizontal="right" wrapText="1"/>
    </xf>
    <xf numFmtId="1" fontId="11" fillId="2" borderId="65" xfId="0" applyNumberFormat="1" applyFont="1" applyFill="1" applyBorder="1" applyAlignment="1">
      <alignment horizontal="right" wrapText="1"/>
    </xf>
    <xf numFmtId="1" fontId="11" fillId="0" borderId="65" xfId="0" applyNumberFormat="1" applyFont="1" applyBorder="1" applyAlignment="1">
      <alignment horizontal="right" wrapText="1"/>
    </xf>
    <xf numFmtId="1" fontId="13" fillId="2" borderId="65" xfId="0" applyNumberFormat="1" applyFont="1" applyFill="1" applyBorder="1" applyAlignment="1">
      <alignment horizontal="right" wrapText="1"/>
    </xf>
    <xf numFmtId="1" fontId="13" fillId="0" borderId="66" xfId="0" applyNumberFormat="1" applyFont="1" applyBorder="1" applyAlignment="1">
      <alignment horizontal="right" wrapText="1"/>
    </xf>
    <xf numFmtId="1" fontId="13" fillId="2" borderId="18" xfId="0" applyNumberFormat="1" applyFont="1" applyFill="1" applyBorder="1" applyAlignment="1">
      <alignment horizontal="right" wrapText="1"/>
    </xf>
    <xf numFmtId="1" fontId="13" fillId="2" borderId="64" xfId="0" applyNumberFormat="1" applyFont="1" applyFill="1" applyBorder="1" applyAlignment="1">
      <alignment horizontal="right" wrapText="1"/>
    </xf>
    <xf numFmtId="1" fontId="13" fillId="0" borderId="65" xfId="0" applyNumberFormat="1" applyFont="1" applyFill="1" applyBorder="1" applyAlignment="1">
      <alignment horizontal="right" wrapText="1"/>
    </xf>
    <xf numFmtId="1" fontId="32" fillId="0" borderId="65" xfId="0" applyNumberFormat="1" applyFont="1" applyBorder="1" applyAlignment="1">
      <alignment horizontal="right" wrapText="1"/>
    </xf>
    <xf numFmtId="0" fontId="13" fillId="0" borderId="37" xfId="0" applyNumberFormat="1" applyFont="1" applyBorder="1" applyAlignment="1">
      <alignment horizontal="right"/>
    </xf>
    <xf numFmtId="0" fontId="13" fillId="0" borderId="20" xfId="0" applyNumberFormat="1" applyFont="1" applyBorder="1" applyAlignment="1">
      <alignment horizontal="right"/>
    </xf>
    <xf numFmtId="0" fontId="13" fillId="0" borderId="21" xfId="0" applyNumberFormat="1" applyFont="1" applyBorder="1" applyAlignment="1">
      <alignment horizontal="right"/>
    </xf>
    <xf numFmtId="0" fontId="13" fillId="0" borderId="46" xfId="0" applyNumberFormat="1" applyFont="1" applyBorder="1" applyAlignment="1">
      <alignment horizontal="right"/>
    </xf>
    <xf numFmtId="0" fontId="13" fillId="0" borderId="47" xfId="0" applyNumberFormat="1" applyFont="1" applyBorder="1" applyAlignment="1">
      <alignment horizontal="right"/>
    </xf>
    <xf numFmtId="1" fontId="39" fillId="0" borderId="2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right" wrapText="1"/>
    </xf>
    <xf numFmtId="1" fontId="13" fillId="0" borderId="7" xfId="0" applyNumberFormat="1" applyFont="1" applyBorder="1" applyAlignment="1">
      <alignment horizontal="right" wrapText="1"/>
    </xf>
    <xf numFmtId="1" fontId="13" fillId="0" borderId="4" xfId="0" applyNumberFormat="1" applyFont="1" applyBorder="1" applyAlignment="1">
      <alignment horizontal="right" wrapText="1"/>
    </xf>
    <xf numFmtId="1" fontId="13" fillId="0" borderId="15" xfId="0" applyNumberFormat="1" applyFont="1" applyBorder="1" applyAlignment="1">
      <alignment horizontal="right" wrapText="1"/>
    </xf>
    <xf numFmtId="1" fontId="11" fillId="2" borderId="4" xfId="0" applyNumberFormat="1" applyFont="1" applyFill="1" applyBorder="1" applyAlignment="1">
      <alignment horizontal="right" wrapText="1"/>
    </xf>
    <xf numFmtId="1" fontId="11" fillId="0" borderId="4" xfId="0" applyNumberFormat="1" applyFont="1" applyBorder="1" applyAlignment="1">
      <alignment horizontal="right" wrapText="1"/>
    </xf>
    <xf numFmtId="1" fontId="13" fillId="2" borderId="4" xfId="0" applyNumberFormat="1" applyFont="1" applyFill="1" applyBorder="1" applyAlignment="1">
      <alignment horizontal="right" wrapText="1"/>
    </xf>
    <xf numFmtId="1" fontId="13" fillId="0" borderId="57" xfId="0" applyNumberFormat="1" applyFont="1" applyBorder="1" applyAlignment="1">
      <alignment horizontal="right" wrapText="1"/>
    </xf>
    <xf numFmtId="1" fontId="13" fillId="2" borderId="6" xfId="0" applyNumberFormat="1" applyFont="1" applyFill="1" applyBorder="1" applyAlignment="1">
      <alignment horizontal="right" wrapText="1"/>
    </xf>
    <xf numFmtId="1" fontId="13" fillId="2" borderId="2" xfId="0" applyNumberFormat="1" applyFont="1" applyFill="1" applyBorder="1" applyAlignment="1">
      <alignment horizontal="right" wrapText="1"/>
    </xf>
    <xf numFmtId="1" fontId="13" fillId="2" borderId="7" xfId="0" applyNumberFormat="1" applyFont="1" applyFill="1" applyBorder="1" applyAlignment="1">
      <alignment horizontal="right" wrapText="1"/>
    </xf>
    <xf numFmtId="1" fontId="13" fillId="0" borderId="4" xfId="0" applyNumberFormat="1" applyFont="1" applyFill="1" applyBorder="1" applyAlignment="1">
      <alignment horizontal="right" wrapText="1"/>
    </xf>
    <xf numFmtId="1" fontId="32" fillId="0" borderId="4" xfId="0" applyNumberFormat="1" applyFont="1" applyBorder="1" applyAlignment="1">
      <alignment horizontal="right" wrapText="1"/>
    </xf>
    <xf numFmtId="1" fontId="13" fillId="0" borderId="2" xfId="0" applyNumberFormat="1" applyFont="1" applyBorder="1" applyAlignment="1">
      <alignment horizontal="right" wrapText="1"/>
    </xf>
    <xf numFmtId="1" fontId="13" fillId="0" borderId="0" xfId="0" applyNumberFormat="1" applyFont="1" applyBorder="1" applyAlignment="1">
      <alignment horizontal="right" wrapText="1"/>
    </xf>
    <xf numFmtId="0" fontId="30" fillId="0" borderId="4" xfId="0" applyFont="1" applyBorder="1" applyAlignment="1">
      <alignment horizontal="center"/>
    </xf>
    <xf numFmtId="0" fontId="30" fillId="0" borderId="7" xfId="0" applyFont="1" applyBorder="1" applyAlignment="1">
      <alignment wrapText="1"/>
    </xf>
    <xf numFmtId="0" fontId="13" fillId="2" borderId="23" xfId="0" applyFont="1" applyFill="1" applyBorder="1" applyAlignment="1">
      <alignment horizontal="left" wrapText="1"/>
    </xf>
    <xf numFmtId="0" fontId="13" fillId="0" borderId="52" xfId="0" applyFont="1" applyBorder="1" applyAlignment="1">
      <alignment horizontal="center" wrapText="1"/>
    </xf>
    <xf numFmtId="0" fontId="13" fillId="0" borderId="62" xfId="0" applyFont="1" applyBorder="1" applyAlignment="1">
      <alignment horizontal="center" wrapText="1"/>
    </xf>
    <xf numFmtId="2" fontId="13" fillId="0" borderId="25" xfId="0" applyNumberFormat="1" applyFont="1" applyBorder="1" applyAlignment="1">
      <alignment horizontal="center" wrapText="1"/>
    </xf>
    <xf numFmtId="2" fontId="13" fillId="0" borderId="57" xfId="0" applyNumberFormat="1" applyFont="1" applyBorder="1" applyAlignment="1">
      <alignment horizontal="center" wrapText="1"/>
    </xf>
    <xf numFmtId="2" fontId="13" fillId="0" borderId="30" xfId="0" applyNumberFormat="1" applyFont="1" applyBorder="1" applyAlignment="1">
      <alignment horizontal="center" wrapText="1"/>
    </xf>
    <xf numFmtId="2" fontId="13" fillId="0" borderId="47" xfId="0" applyNumberFormat="1" applyFont="1" applyBorder="1" applyAlignment="1">
      <alignment horizontal="center" wrapText="1"/>
    </xf>
    <xf numFmtId="1" fontId="13" fillId="0" borderId="25" xfId="0" applyNumberFormat="1" applyFont="1" applyBorder="1" applyAlignment="1">
      <alignment horizontal="right" wrapText="1"/>
    </xf>
    <xf numFmtId="0" fontId="3" fillId="2" borderId="31" xfId="0" applyFont="1" applyFill="1" applyBorder="1" applyAlignment="1">
      <alignment horizontal="left" wrapText="1"/>
    </xf>
    <xf numFmtId="0" fontId="30" fillId="0" borderId="9" xfId="0" applyFont="1" applyBorder="1"/>
    <xf numFmtId="0" fontId="30" fillId="0" borderId="10" xfId="0" applyFont="1" applyBorder="1"/>
    <xf numFmtId="0" fontId="13" fillId="2" borderId="9" xfId="0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2" fontId="13" fillId="0" borderId="3" xfId="0" applyNumberFormat="1" applyFont="1" applyBorder="1" applyAlignment="1">
      <alignment horizontal="center" wrapText="1"/>
    </xf>
    <xf numFmtId="0" fontId="13" fillId="2" borderId="10" xfId="0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 wrapText="1"/>
    </xf>
    <xf numFmtId="1" fontId="13" fillId="2" borderId="9" xfId="0" applyNumberFormat="1" applyFont="1" applyFill="1" applyBorder="1" applyAlignment="1">
      <alignment horizontal="right" wrapText="1"/>
    </xf>
    <xf numFmtId="0" fontId="13" fillId="0" borderId="3" xfId="0" applyNumberFormat="1" applyFont="1" applyBorder="1" applyAlignment="1">
      <alignment horizontal="right"/>
    </xf>
    <xf numFmtId="1" fontId="13" fillId="0" borderId="9" xfId="0" applyNumberFormat="1" applyFont="1" applyBorder="1" applyAlignment="1">
      <alignment horizontal="right" wrapText="1"/>
    </xf>
    <xf numFmtId="1" fontId="13" fillId="0" borderId="10" xfId="0" applyNumberFormat="1" applyFont="1" applyBorder="1" applyAlignment="1">
      <alignment horizontal="right" wrapText="1"/>
    </xf>
    <xf numFmtId="0" fontId="13" fillId="0" borderId="1" xfId="0" applyNumberFormat="1" applyFont="1" applyBorder="1" applyAlignment="1">
      <alignment horizontal="right"/>
    </xf>
    <xf numFmtId="1" fontId="13" fillId="2" borderId="8" xfId="0" applyNumberFormat="1" applyFont="1" applyFill="1" applyBorder="1" applyAlignment="1">
      <alignment horizontal="right" wrapText="1"/>
    </xf>
    <xf numFmtId="0" fontId="13" fillId="0" borderId="5" xfId="0" applyNumberFormat="1" applyFont="1" applyBorder="1" applyAlignment="1">
      <alignment horizontal="right"/>
    </xf>
    <xf numFmtId="1" fontId="13" fillId="2" borderId="10" xfId="0" applyNumberFormat="1" applyFont="1" applyFill="1" applyBorder="1" applyAlignment="1">
      <alignment horizontal="right" wrapText="1"/>
    </xf>
    <xf numFmtId="2" fontId="30" fillId="0" borderId="3" xfId="0" applyNumberFormat="1" applyFont="1" applyBorder="1"/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2" fontId="30" fillId="0" borderId="1" xfId="0" applyNumberFormat="1" applyFont="1" applyBorder="1"/>
    <xf numFmtId="0" fontId="3" fillId="0" borderId="31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3" fillId="0" borderId="9" xfId="0" applyFont="1" applyFill="1" applyBorder="1" applyAlignment="1">
      <alignment horizontal="center" wrapText="1"/>
    </xf>
    <xf numFmtId="2" fontId="13" fillId="0" borderId="3" xfId="0" applyNumberFormat="1" applyFont="1" applyFill="1" applyBorder="1" applyAlignment="1">
      <alignment horizontal="center" wrapText="1"/>
    </xf>
    <xf numFmtId="1" fontId="13" fillId="0" borderId="9" xfId="0" applyNumberFormat="1" applyFont="1" applyFill="1" applyBorder="1" applyAlignment="1">
      <alignment horizontal="right" wrapText="1"/>
    </xf>
    <xf numFmtId="0" fontId="13" fillId="3" borderId="55" xfId="1" applyFont="1" applyFill="1" applyBorder="1" applyAlignment="1">
      <alignment horizontal="center" wrapText="1"/>
    </xf>
    <xf numFmtId="2" fontId="13" fillId="3" borderId="7" xfId="1" applyNumberFormat="1" applyFont="1" applyFill="1" applyBorder="1" applyAlignment="1">
      <alignment horizontal="center" wrapText="1"/>
    </xf>
    <xf numFmtId="2" fontId="13" fillId="3" borderId="46" xfId="1" applyNumberFormat="1" applyFont="1" applyFill="1" applyBorder="1" applyAlignment="1">
      <alignment horizontal="center" wrapText="1"/>
    </xf>
    <xf numFmtId="1" fontId="13" fillId="3" borderId="64" xfId="1" applyNumberFormat="1" applyFont="1" applyFill="1" applyBorder="1" applyAlignment="1">
      <alignment horizontal="right" wrapText="1"/>
    </xf>
    <xf numFmtId="1" fontId="13" fillId="3" borderId="7" xfId="1" applyNumberFormat="1" applyFont="1" applyFill="1" applyBorder="1" applyAlignment="1">
      <alignment horizontal="right" wrapText="1"/>
    </xf>
    <xf numFmtId="0" fontId="13" fillId="0" borderId="22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13" fillId="0" borderId="41" xfId="0" applyFont="1" applyBorder="1" applyAlignment="1"/>
    <xf numFmtId="0" fontId="13" fillId="0" borderId="25" xfId="0" applyFont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2" fontId="13" fillId="0" borderId="44" xfId="0" applyNumberFormat="1" applyFont="1" applyBorder="1" applyAlignment="1">
      <alignment wrapText="1"/>
    </xf>
    <xf numFmtId="0" fontId="2" fillId="0" borderId="25" xfId="0" applyFont="1" applyFill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2" fillId="0" borderId="57" xfId="0" applyFont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18" fillId="0" borderId="43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35" fillId="0" borderId="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6" fillId="0" borderId="43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33" fillId="0" borderId="0" xfId="0" applyFont="1" applyBorder="1" applyAlignment="1">
      <alignment horizontal="right" wrapText="1"/>
    </xf>
    <xf numFmtId="0" fontId="33" fillId="0" borderId="42" xfId="0" applyFont="1" applyBorder="1" applyAlignment="1">
      <alignment horizontal="right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13" fillId="2" borderId="15" xfId="0" applyFont="1" applyFill="1" applyBorder="1" applyAlignment="1">
      <alignment horizontal="left" wrapText="1"/>
    </xf>
    <xf numFmtId="0" fontId="30" fillId="0" borderId="26" xfId="0" applyFont="1" applyBorder="1"/>
    <xf numFmtId="0" fontId="30" fillId="0" borderId="59" xfId="0" applyFont="1" applyBorder="1"/>
    <xf numFmtId="0" fontId="30" fillId="0" borderId="57" xfId="0" applyFont="1" applyBorder="1"/>
    <xf numFmtId="0" fontId="30" fillId="0" borderId="57" xfId="0" applyFont="1" applyBorder="1" applyAlignment="1">
      <alignment horizontal="center"/>
    </xf>
    <xf numFmtId="2" fontId="30" fillId="0" borderId="56" xfId="0" applyNumberFormat="1" applyFont="1" applyBorder="1"/>
    <xf numFmtId="0" fontId="30" fillId="0" borderId="6" xfId="0" applyFont="1" applyBorder="1"/>
    <xf numFmtId="0" fontId="30" fillId="0" borderId="6" xfId="0" applyFont="1" applyBorder="1" applyAlignment="1">
      <alignment horizontal="center"/>
    </xf>
    <xf numFmtId="2" fontId="30" fillId="0" borderId="5" xfId="0" applyNumberFormat="1" applyFont="1" applyBorder="1"/>
    <xf numFmtId="2" fontId="30" fillId="0" borderId="23" xfId="0" applyNumberFormat="1" applyFont="1" applyBorder="1"/>
    <xf numFmtId="2" fontId="30" fillId="0" borderId="31" xfId="0" applyNumberFormat="1" applyFont="1" applyBorder="1"/>
    <xf numFmtId="2" fontId="30" fillId="0" borderId="12" xfId="0" applyNumberFormat="1" applyFont="1" applyBorder="1"/>
    <xf numFmtId="2" fontId="30" fillId="0" borderId="40" xfId="0" applyNumberFormat="1" applyFont="1" applyBorder="1"/>
    <xf numFmtId="0" fontId="30" fillId="0" borderId="61" xfId="0" applyFont="1" applyBorder="1"/>
    <xf numFmtId="1" fontId="13" fillId="0" borderId="32" xfId="0" applyNumberFormat="1" applyFont="1" applyBorder="1" applyAlignment="1">
      <alignment horizontal="right" wrapText="1"/>
    </xf>
    <xf numFmtId="1" fontId="13" fillId="2" borderId="32" xfId="0" applyNumberFormat="1" applyFont="1" applyFill="1" applyBorder="1" applyAlignment="1">
      <alignment horizontal="right" wrapText="1"/>
    </xf>
    <xf numFmtId="1" fontId="13" fillId="0" borderId="32" xfId="0" applyNumberFormat="1" applyFont="1" applyFill="1" applyBorder="1" applyAlignment="1">
      <alignment horizontal="right" wrapText="1"/>
    </xf>
    <xf numFmtId="1" fontId="13" fillId="2" borderId="26" xfId="0" applyNumberFormat="1" applyFont="1" applyFill="1" applyBorder="1" applyAlignment="1">
      <alignment horizontal="right" wrapText="1"/>
    </xf>
    <xf numFmtId="1" fontId="13" fillId="2" borderId="17" xfId="0" applyNumberFormat="1" applyFont="1" applyFill="1" applyBorder="1" applyAlignment="1">
      <alignment horizontal="right" wrapText="1"/>
    </xf>
    <xf numFmtId="1" fontId="39" fillId="0" borderId="10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right" wrapText="1"/>
    </xf>
    <xf numFmtId="1" fontId="13" fillId="0" borderId="59" xfId="0" applyNumberFormat="1" applyFont="1" applyBorder="1" applyAlignment="1">
      <alignment horizontal="right" wrapText="1"/>
    </xf>
    <xf numFmtId="1" fontId="11" fillId="0" borderId="9" xfId="0" applyNumberFormat="1" applyFont="1" applyBorder="1" applyAlignment="1">
      <alignment horizontal="right" wrapText="1"/>
    </xf>
    <xf numFmtId="1" fontId="11" fillId="2" borderId="9" xfId="0" applyNumberFormat="1" applyFont="1" applyFill="1" applyBorder="1" applyAlignment="1">
      <alignment horizontal="right" wrapText="1"/>
    </xf>
    <xf numFmtId="1" fontId="13" fillId="0" borderId="14" xfId="0" applyNumberFormat="1" applyFont="1" applyBorder="1" applyAlignment="1">
      <alignment horizontal="right" wrapText="1"/>
    </xf>
    <xf numFmtId="1" fontId="13" fillId="0" borderId="8" xfId="0" applyNumberFormat="1" applyFont="1" applyBorder="1" applyAlignment="1">
      <alignment horizontal="right" wrapText="1"/>
    </xf>
    <xf numFmtId="1" fontId="13" fillId="2" borderId="11" xfId="0" applyNumberFormat="1" applyFont="1" applyFill="1" applyBorder="1" applyAlignment="1">
      <alignment horizontal="right" wrapText="1"/>
    </xf>
    <xf numFmtId="1" fontId="32" fillId="0" borderId="9" xfId="0" applyNumberFormat="1" applyFont="1" applyBorder="1" applyAlignment="1">
      <alignment horizontal="right" wrapText="1"/>
    </xf>
    <xf numFmtId="1" fontId="13" fillId="0" borderId="41" xfId="0" applyNumberFormat="1" applyFont="1" applyBorder="1" applyAlignment="1">
      <alignment horizontal="right" wrapText="1"/>
    </xf>
    <xf numFmtId="1" fontId="13" fillId="3" borderId="11" xfId="1" applyNumberFormat="1" applyFont="1" applyFill="1" applyBorder="1" applyAlignment="1">
      <alignment horizontal="right" wrapText="1"/>
    </xf>
    <xf numFmtId="0" fontId="13" fillId="0" borderId="59" xfId="0" applyFont="1" applyBorder="1" applyAlignment="1">
      <alignment horizontal="center" wrapText="1"/>
    </xf>
    <xf numFmtId="2" fontId="13" fillId="0" borderId="56" xfId="0" applyNumberFormat="1" applyFont="1" applyBorder="1" applyAlignment="1">
      <alignment horizontal="center" wrapText="1"/>
    </xf>
    <xf numFmtId="1" fontId="13" fillId="0" borderId="61" xfId="0" applyNumberFormat="1" applyFont="1" applyBorder="1" applyAlignment="1">
      <alignment horizontal="right" wrapText="1"/>
    </xf>
    <xf numFmtId="0" fontId="13" fillId="0" borderId="56" xfId="0" applyNumberFormat="1" applyFont="1" applyBorder="1" applyAlignment="1">
      <alignment horizontal="right"/>
    </xf>
    <xf numFmtId="1" fontId="32" fillId="0" borderId="47" xfId="0" applyNumberFormat="1" applyFont="1" applyBorder="1" applyAlignment="1"/>
    <xf numFmtId="2" fontId="13" fillId="2" borderId="23" xfId="0" applyNumberFormat="1" applyFont="1" applyFill="1" applyBorder="1" applyAlignment="1">
      <alignment horizontal="center" wrapText="1"/>
    </xf>
    <xf numFmtId="2" fontId="13" fillId="2" borderId="31" xfId="0" applyNumberFormat="1" applyFont="1" applyFill="1" applyBorder="1" applyAlignment="1">
      <alignment horizontal="center" wrapText="1"/>
    </xf>
    <xf numFmtId="2" fontId="13" fillId="0" borderId="31" xfId="0" applyNumberFormat="1" applyFont="1" applyFill="1" applyBorder="1" applyAlignment="1">
      <alignment horizontal="center" wrapText="1"/>
    </xf>
    <xf numFmtId="2" fontId="13" fillId="0" borderId="12" xfId="0" applyNumberFormat="1" applyFont="1" applyBorder="1" applyAlignment="1">
      <alignment horizontal="center" wrapText="1"/>
    </xf>
    <xf numFmtId="2" fontId="13" fillId="0" borderId="31" xfId="0" applyNumberFormat="1" applyFont="1" applyBorder="1" applyAlignment="1">
      <alignment horizontal="center" wrapText="1"/>
    </xf>
    <xf numFmtId="1" fontId="32" fillId="0" borderId="20" xfId="0" applyNumberFormat="1" applyFont="1" applyBorder="1" applyAlignment="1"/>
    <xf numFmtId="0" fontId="13" fillId="2" borderId="17" xfId="0" applyFont="1" applyFill="1" applyBorder="1" applyAlignment="1">
      <alignment horizontal="center" wrapText="1"/>
    </xf>
    <xf numFmtId="0" fontId="13" fillId="2" borderId="32" xfId="0" applyFont="1" applyFill="1" applyBorder="1" applyAlignment="1">
      <alignment horizontal="center" wrapText="1"/>
    </xf>
    <xf numFmtId="0" fontId="13" fillId="0" borderId="32" xfId="0" applyFont="1" applyFill="1" applyBorder="1" applyAlignment="1">
      <alignment horizontal="center" wrapText="1"/>
    </xf>
    <xf numFmtId="0" fontId="13" fillId="0" borderId="61" xfId="0" applyFont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 wrapText="1"/>
    </xf>
    <xf numFmtId="0" fontId="13" fillId="0" borderId="56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11" fillId="0" borderId="60" xfId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2" fontId="11" fillId="0" borderId="4" xfId="1" applyNumberFormat="1" applyFont="1" applyBorder="1" applyAlignment="1">
      <alignment horizontal="center" wrapText="1"/>
    </xf>
    <xf numFmtId="2" fontId="11" fillId="0" borderId="20" xfId="1" applyNumberFormat="1" applyFont="1" applyBorder="1" applyAlignment="1">
      <alignment horizontal="center" wrapText="1"/>
    </xf>
    <xf numFmtId="2" fontId="11" fillId="0" borderId="3" xfId="0" applyNumberFormat="1" applyFont="1" applyBorder="1" applyAlignment="1">
      <alignment horizontal="center" wrapText="1"/>
    </xf>
    <xf numFmtId="1" fontId="11" fillId="0" borderId="9" xfId="1" applyNumberFormat="1" applyFont="1" applyBorder="1" applyAlignment="1">
      <alignment horizontal="right" wrapText="1"/>
    </xf>
    <xf numFmtId="1" fontId="13" fillId="0" borderId="11" xfId="0" applyNumberFormat="1" applyFont="1" applyFill="1" applyBorder="1" applyAlignment="1">
      <alignment horizontal="right" wrapText="1"/>
    </xf>
    <xf numFmtId="1" fontId="11" fillId="0" borderId="65" xfId="1" applyNumberFormat="1" applyFont="1" applyBorder="1" applyAlignment="1">
      <alignment horizontal="right" wrapText="1"/>
    </xf>
    <xf numFmtId="1" fontId="13" fillId="0" borderId="67" xfId="0" applyNumberFormat="1" applyFont="1" applyBorder="1" applyAlignment="1">
      <alignment horizontal="right" wrapText="1"/>
    </xf>
    <xf numFmtId="1" fontId="13" fillId="0" borderId="64" xfId="0" applyNumberFormat="1" applyFont="1" applyFill="1" applyBorder="1" applyAlignment="1">
      <alignment horizontal="right" wrapText="1"/>
    </xf>
    <xf numFmtId="1" fontId="11" fillId="0" borderId="32" xfId="0" applyNumberFormat="1" applyFont="1" applyBorder="1" applyAlignment="1">
      <alignment horizontal="right" wrapText="1"/>
    </xf>
    <xf numFmtId="1" fontId="11" fillId="0" borderId="4" xfId="1" applyNumberFormat="1" applyFont="1" applyBorder="1" applyAlignment="1">
      <alignment horizontal="right" wrapText="1"/>
    </xf>
    <xf numFmtId="1" fontId="13" fillId="0" borderId="7" xfId="0" applyNumberFormat="1" applyFont="1" applyFill="1" applyBorder="1" applyAlignment="1">
      <alignment horizontal="right" wrapText="1"/>
    </xf>
    <xf numFmtId="0" fontId="3" fillId="0" borderId="40" xfId="0" applyFont="1" applyBorder="1" applyAlignment="1">
      <alignment horizontal="left" wrapText="1"/>
    </xf>
    <xf numFmtId="1" fontId="11" fillId="0" borderId="11" xfId="0" applyNumberFormat="1" applyFont="1" applyBorder="1" applyAlignment="1">
      <alignment horizontal="right" wrapText="1"/>
    </xf>
    <xf numFmtId="1" fontId="11" fillId="0" borderId="64" xfId="0" applyNumberFormat="1" applyFont="1" applyBorder="1" applyAlignment="1">
      <alignment horizontal="right" wrapText="1"/>
    </xf>
    <xf numFmtId="1" fontId="11" fillId="0" borderId="7" xfId="0" applyNumberFormat="1" applyFon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13" fillId="0" borderId="33" xfId="0" applyFont="1" applyBorder="1" applyAlignment="1"/>
    <xf numFmtId="0" fontId="13" fillId="0" borderId="34" xfId="0" applyFont="1" applyBorder="1" applyAlignment="1">
      <alignment wrapText="1"/>
    </xf>
    <xf numFmtId="2" fontId="13" fillId="0" borderId="58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1" fillId="0" borderId="7" xfId="0" applyFont="1" applyBorder="1" applyAlignment="1">
      <alignment horizontal="left" wrapText="1"/>
    </xf>
    <xf numFmtId="0" fontId="13" fillId="0" borderId="34" xfId="0" applyFont="1" applyBorder="1" applyAlignment="1">
      <alignment horizontal="left" wrapText="1"/>
    </xf>
    <xf numFmtId="0" fontId="32" fillId="0" borderId="2" xfId="0" applyFont="1" applyBorder="1" applyAlignment="1">
      <alignment horizontal="left" wrapText="1"/>
    </xf>
    <xf numFmtId="0" fontId="8" fillId="0" borderId="57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3" fillId="2" borderId="57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3" fillId="0" borderId="57" xfId="0" applyFont="1" applyFill="1" applyBorder="1" applyAlignment="1">
      <alignment horizontal="left" wrapText="1"/>
    </xf>
    <xf numFmtId="0" fontId="6" fillId="0" borderId="57" xfId="0" applyFont="1" applyBorder="1" applyAlignment="1">
      <alignment horizontal="left" wrapText="1"/>
    </xf>
    <xf numFmtId="2" fontId="0" fillId="0" borderId="27" xfId="0" applyNumberFormat="1" applyBorder="1"/>
    <xf numFmtId="2" fontId="13" fillId="5" borderId="56" xfId="0" applyNumberFormat="1" applyFont="1" applyFill="1" applyBorder="1" applyAlignment="1">
      <alignment wrapText="1"/>
    </xf>
    <xf numFmtId="0" fontId="1" fillId="0" borderId="31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left" wrapText="1"/>
    </xf>
    <xf numFmtId="0" fontId="1" fillId="2" borderId="31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11" fillId="0" borderId="55" xfId="0" applyFont="1" applyBorder="1" applyAlignment="1">
      <alignment horizontal="center" wrapText="1"/>
    </xf>
    <xf numFmtId="0" fontId="13" fillId="0" borderId="36" xfId="0" applyFont="1" applyFill="1" applyBorder="1" applyAlignment="1">
      <alignment horizontal="center" wrapText="1"/>
    </xf>
    <xf numFmtId="2" fontId="11" fillId="0" borderId="7" xfId="0" applyNumberFormat="1" applyFont="1" applyBorder="1" applyAlignment="1">
      <alignment horizontal="center" wrapText="1"/>
    </xf>
    <xf numFmtId="2" fontId="13" fillId="0" borderId="6" xfId="0" applyNumberFormat="1" applyFont="1" applyFill="1" applyBorder="1" applyAlignment="1">
      <alignment horizontal="center" wrapText="1"/>
    </xf>
    <xf numFmtId="2" fontId="11" fillId="0" borderId="46" xfId="0" applyNumberFormat="1" applyFont="1" applyBorder="1" applyAlignment="1">
      <alignment horizontal="center" wrapText="1"/>
    </xf>
    <xf numFmtId="2" fontId="13" fillId="0" borderId="37" xfId="0" applyNumberFormat="1" applyFont="1" applyFill="1" applyBorder="1" applyAlignment="1">
      <alignment horizontal="center" wrapText="1"/>
    </xf>
    <xf numFmtId="0" fontId="24" fillId="0" borderId="0" xfId="0" applyFont="1" applyBorder="1"/>
    <xf numFmtId="0" fontId="23" fillId="0" borderId="0" xfId="0" applyFont="1" applyBorder="1" applyAlignment="1"/>
    <xf numFmtId="0" fontId="3" fillId="2" borderId="22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3" fillId="2" borderId="26" xfId="0" applyFont="1" applyFill="1" applyBorder="1" applyAlignment="1">
      <alignment horizontal="center" wrapText="1"/>
    </xf>
    <xf numFmtId="2" fontId="13" fillId="2" borderId="40" xfId="0" applyNumberFormat="1" applyFont="1" applyFill="1" applyBorder="1" applyAlignment="1">
      <alignment horizontal="center" wrapText="1"/>
    </xf>
    <xf numFmtId="0" fontId="13" fillId="0" borderId="62" xfId="0" applyFont="1" applyFill="1" applyBorder="1" applyAlignment="1">
      <alignment horizontal="center" wrapText="1"/>
    </xf>
    <xf numFmtId="2" fontId="13" fillId="0" borderId="57" xfId="0" applyNumberFormat="1" applyFont="1" applyFill="1" applyBorder="1" applyAlignment="1">
      <alignment horizontal="center" wrapText="1"/>
    </xf>
    <xf numFmtId="2" fontId="13" fillId="0" borderId="47" xfId="0" applyNumberFormat="1" applyFont="1" applyFill="1" applyBorder="1" applyAlignment="1">
      <alignment horizontal="center" wrapText="1"/>
    </xf>
    <xf numFmtId="1" fontId="13" fillId="0" borderId="59" xfId="0" applyNumberFormat="1" applyFont="1" applyFill="1" applyBorder="1" applyAlignment="1">
      <alignment horizontal="right" vertical="center" wrapText="1"/>
    </xf>
    <xf numFmtId="1" fontId="13" fillId="0" borderId="59" xfId="0" applyNumberFormat="1" applyFont="1" applyFill="1" applyBorder="1" applyAlignment="1">
      <alignment horizontal="right" wrapText="1"/>
    </xf>
    <xf numFmtId="1" fontId="13" fillId="0" borderId="66" xfId="0" applyNumberFormat="1" applyFont="1" applyFill="1" applyBorder="1" applyAlignment="1">
      <alignment horizontal="right" vertical="center" wrapText="1"/>
    </xf>
    <xf numFmtId="1" fontId="13" fillId="0" borderId="66" xfId="0" applyNumberFormat="1" applyFont="1" applyFill="1" applyBorder="1" applyAlignment="1">
      <alignment horizontal="right" wrapText="1"/>
    </xf>
    <xf numFmtId="1" fontId="13" fillId="0" borderId="57" xfId="0" applyNumberFormat="1" applyFont="1" applyFill="1" applyBorder="1" applyAlignment="1">
      <alignment horizontal="right" vertical="center" wrapText="1"/>
    </xf>
    <xf numFmtId="1" fontId="13" fillId="0" borderId="57" xfId="0" applyNumberFormat="1" applyFont="1" applyFill="1" applyBorder="1" applyAlignment="1">
      <alignment horizontal="right" wrapText="1"/>
    </xf>
    <xf numFmtId="1" fontId="32" fillId="0" borderId="37" xfId="0" applyNumberFormat="1" applyFont="1" applyBorder="1" applyAlignment="1"/>
    <xf numFmtId="0" fontId="11" fillId="0" borderId="2" xfId="0" applyFont="1" applyBorder="1" applyAlignment="1">
      <alignment vertical="center" wrapText="1"/>
    </xf>
    <xf numFmtId="0" fontId="3" fillId="2" borderId="5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wrapText="1"/>
    </xf>
    <xf numFmtId="0" fontId="13" fillId="0" borderId="51" xfId="0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0" borderId="21" xfId="0" applyNumberFormat="1" applyFont="1" applyFill="1" applyBorder="1" applyAlignment="1">
      <alignment horizontal="center" vertical="center" wrapText="1"/>
    </xf>
    <xf numFmtId="0" fontId="13" fillId="0" borderId="47" xfId="0" applyNumberFormat="1" applyFont="1" applyBorder="1" applyAlignment="1">
      <alignment horizontal="right" vertical="center"/>
    </xf>
    <xf numFmtId="0" fontId="32" fillId="0" borderId="47" xfId="0" applyFont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</cellXfs>
  <cellStyles count="19">
    <cellStyle name="Excel Built-in Normal" xfId="1"/>
    <cellStyle name="Excel Built-in Normal 1" xfId="7"/>
    <cellStyle name="Excel Built-in Normal 1 2" xfId="17"/>
    <cellStyle name="Excel Built-in Normal 2" xfId="3"/>
    <cellStyle name="TableStyleLight1" xfId="6"/>
    <cellStyle name="Денежный 2" xfId="15"/>
    <cellStyle name="Денежный 3" xfId="18"/>
    <cellStyle name="Обычный" xfId="0" builtinId="0"/>
    <cellStyle name="Обычный 2" xfId="8"/>
    <cellStyle name="Обычный 2 2" xfId="9"/>
    <cellStyle name="Обычный 3" xfId="5"/>
    <cellStyle name="Обычный 4" xfId="4"/>
    <cellStyle name="Обычный 4 2" xfId="10"/>
    <cellStyle name="Обычный 4 3" xfId="12"/>
    <cellStyle name="Обычный 5" xfId="11"/>
    <cellStyle name="Обычный 6" xfId="13"/>
    <cellStyle name="Обычный 7" xfId="14"/>
    <cellStyle name="Обычный 8" xfId="16"/>
    <cellStyle name="Процентный" xfId="2" builtinId="5"/>
  </cellStyles>
  <dxfs count="103"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CCFF99"/>
      <color rgb="FFFFFF66"/>
      <color rgb="FFFF0066"/>
      <color rgb="FFD28764"/>
      <color rgb="FF993300"/>
      <color rgb="FFFFCCCC"/>
      <color rgb="FFCC99FF"/>
      <color rgb="FFFF6699"/>
      <color rgb="FFA0A0A0"/>
      <color rgb="FFFEA4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Физика  </a:t>
            </a:r>
            <a:r>
              <a:rPr lang="ru-RU" b="1" baseline="0"/>
              <a:t>11 ЕГЭ 2021-2024</a:t>
            </a:r>
            <a:endParaRPr lang="ru-RU" b="1"/>
          </a:p>
        </c:rich>
      </c:tx>
      <c:layout>
        <c:manualLayout>
          <c:xMode val="edge"/>
          <c:yMode val="edge"/>
          <c:x val="2.6937457449934629E-2"/>
          <c:y val="2.532603496920758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502703249253595E-2"/>
          <c:y val="6.9409694038907649E-2"/>
          <c:w val="0.98458619735252451"/>
          <c:h val="0.62222280211690983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'Физика-11 диаграмма по районам'!$B$5:$B$117</c:f>
              <c:strCache>
                <c:ptCount val="11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Школа-интернат № 1</c:v>
                </c:pt>
                <c:pt idx="47">
                  <c:v>МАОУ СШ № 3</c:v>
                </c:pt>
                <c:pt idx="48">
                  <c:v>МБОУ СШ № 21</c:v>
                </c:pt>
                <c:pt idx="49">
                  <c:v>МБОУ СШ № 30</c:v>
                </c:pt>
                <c:pt idx="50">
                  <c:v>МБОУ СШ № 36</c:v>
                </c:pt>
                <c:pt idx="51">
                  <c:v>МАОУ СШ № 72 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</c:v>
                </c:pt>
                <c:pt idx="110">
                  <c:v>МБОУ СШ № 27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</c:strCache>
            </c:strRef>
          </c:cat>
          <c:val>
            <c:numRef>
              <c:f>'Физика-11 диаграмма по районам'!$E$5:$E$117</c:f>
              <c:numCache>
                <c:formatCode>0.00</c:formatCode>
                <c:ptCount val="113"/>
                <c:pt idx="0">
                  <c:v>62.96</c:v>
                </c:pt>
                <c:pt idx="1">
                  <c:v>62.96</c:v>
                </c:pt>
                <c:pt idx="2">
                  <c:v>62.96</c:v>
                </c:pt>
                <c:pt idx="3">
                  <c:v>62.96</c:v>
                </c:pt>
                <c:pt idx="4">
                  <c:v>62.96</c:v>
                </c:pt>
                <c:pt idx="5">
                  <c:v>62.96</c:v>
                </c:pt>
                <c:pt idx="6">
                  <c:v>62.96</c:v>
                </c:pt>
                <c:pt idx="7">
                  <c:v>62.96</c:v>
                </c:pt>
                <c:pt idx="8">
                  <c:v>62.96</c:v>
                </c:pt>
                <c:pt idx="9">
                  <c:v>62.96</c:v>
                </c:pt>
                <c:pt idx="10">
                  <c:v>62.96</c:v>
                </c:pt>
                <c:pt idx="11">
                  <c:v>62.96</c:v>
                </c:pt>
                <c:pt idx="12">
                  <c:v>62.96</c:v>
                </c:pt>
                <c:pt idx="13">
                  <c:v>62.96</c:v>
                </c:pt>
                <c:pt idx="14">
                  <c:v>62.96</c:v>
                </c:pt>
                <c:pt idx="15">
                  <c:v>62.96</c:v>
                </c:pt>
                <c:pt idx="16">
                  <c:v>62.96</c:v>
                </c:pt>
                <c:pt idx="17">
                  <c:v>62.96</c:v>
                </c:pt>
                <c:pt idx="18">
                  <c:v>62.96</c:v>
                </c:pt>
                <c:pt idx="19">
                  <c:v>62.96</c:v>
                </c:pt>
                <c:pt idx="20">
                  <c:v>62.96</c:v>
                </c:pt>
                <c:pt idx="21">
                  <c:v>62.96</c:v>
                </c:pt>
                <c:pt idx="22">
                  <c:v>62.96</c:v>
                </c:pt>
                <c:pt idx="23">
                  <c:v>62.96</c:v>
                </c:pt>
                <c:pt idx="24">
                  <c:v>62.96</c:v>
                </c:pt>
                <c:pt idx="25">
                  <c:v>62.96</c:v>
                </c:pt>
                <c:pt idx="26">
                  <c:v>62.96</c:v>
                </c:pt>
                <c:pt idx="27">
                  <c:v>62.96</c:v>
                </c:pt>
                <c:pt idx="28">
                  <c:v>62.96</c:v>
                </c:pt>
                <c:pt idx="29">
                  <c:v>62.96</c:v>
                </c:pt>
                <c:pt idx="30">
                  <c:v>62.96</c:v>
                </c:pt>
                <c:pt idx="31">
                  <c:v>62.96</c:v>
                </c:pt>
                <c:pt idx="32">
                  <c:v>62.96</c:v>
                </c:pt>
                <c:pt idx="33">
                  <c:v>62.96</c:v>
                </c:pt>
                <c:pt idx="34">
                  <c:v>62.96</c:v>
                </c:pt>
                <c:pt idx="35">
                  <c:v>62.96</c:v>
                </c:pt>
                <c:pt idx="36">
                  <c:v>62.96</c:v>
                </c:pt>
                <c:pt idx="37">
                  <c:v>62.96</c:v>
                </c:pt>
                <c:pt idx="38">
                  <c:v>62.96</c:v>
                </c:pt>
                <c:pt idx="39">
                  <c:v>62.96</c:v>
                </c:pt>
                <c:pt idx="40">
                  <c:v>62.96</c:v>
                </c:pt>
                <c:pt idx="41">
                  <c:v>62.96</c:v>
                </c:pt>
                <c:pt idx="42">
                  <c:v>62.96</c:v>
                </c:pt>
                <c:pt idx="43">
                  <c:v>62.96</c:v>
                </c:pt>
                <c:pt idx="44">
                  <c:v>62.96</c:v>
                </c:pt>
                <c:pt idx="45">
                  <c:v>62.96</c:v>
                </c:pt>
                <c:pt idx="46">
                  <c:v>62.96</c:v>
                </c:pt>
                <c:pt idx="47">
                  <c:v>62.96</c:v>
                </c:pt>
                <c:pt idx="48">
                  <c:v>62.96</c:v>
                </c:pt>
                <c:pt idx="49">
                  <c:v>62.96</c:v>
                </c:pt>
                <c:pt idx="50">
                  <c:v>62.96</c:v>
                </c:pt>
                <c:pt idx="51">
                  <c:v>62.96</c:v>
                </c:pt>
                <c:pt idx="52">
                  <c:v>62.96</c:v>
                </c:pt>
                <c:pt idx="53">
                  <c:v>62.96</c:v>
                </c:pt>
                <c:pt idx="54">
                  <c:v>62.96</c:v>
                </c:pt>
                <c:pt idx="55">
                  <c:v>62.96</c:v>
                </c:pt>
                <c:pt idx="56">
                  <c:v>62.96</c:v>
                </c:pt>
                <c:pt idx="57">
                  <c:v>62.96</c:v>
                </c:pt>
                <c:pt idx="58">
                  <c:v>62.96</c:v>
                </c:pt>
                <c:pt idx="59">
                  <c:v>62.96</c:v>
                </c:pt>
                <c:pt idx="60">
                  <c:v>62.96</c:v>
                </c:pt>
                <c:pt idx="61">
                  <c:v>62.96</c:v>
                </c:pt>
                <c:pt idx="62">
                  <c:v>62.96</c:v>
                </c:pt>
                <c:pt idx="63">
                  <c:v>62.96</c:v>
                </c:pt>
                <c:pt idx="64">
                  <c:v>62.96</c:v>
                </c:pt>
                <c:pt idx="65">
                  <c:v>62.96</c:v>
                </c:pt>
                <c:pt idx="66">
                  <c:v>62.96</c:v>
                </c:pt>
                <c:pt idx="67">
                  <c:v>62.96</c:v>
                </c:pt>
                <c:pt idx="68">
                  <c:v>62.96</c:v>
                </c:pt>
                <c:pt idx="69">
                  <c:v>62.96</c:v>
                </c:pt>
                <c:pt idx="70">
                  <c:v>62.96</c:v>
                </c:pt>
                <c:pt idx="71">
                  <c:v>62.96</c:v>
                </c:pt>
                <c:pt idx="72">
                  <c:v>62.96</c:v>
                </c:pt>
                <c:pt idx="73">
                  <c:v>62.96</c:v>
                </c:pt>
                <c:pt idx="74">
                  <c:v>62.96</c:v>
                </c:pt>
                <c:pt idx="75">
                  <c:v>62.96</c:v>
                </c:pt>
                <c:pt idx="76">
                  <c:v>62.96</c:v>
                </c:pt>
                <c:pt idx="77">
                  <c:v>62.96</c:v>
                </c:pt>
                <c:pt idx="78">
                  <c:v>62.96</c:v>
                </c:pt>
                <c:pt idx="79">
                  <c:v>62.96</c:v>
                </c:pt>
                <c:pt idx="80">
                  <c:v>62.96</c:v>
                </c:pt>
                <c:pt idx="81">
                  <c:v>62.96</c:v>
                </c:pt>
                <c:pt idx="82">
                  <c:v>62.96</c:v>
                </c:pt>
                <c:pt idx="83">
                  <c:v>62.96</c:v>
                </c:pt>
                <c:pt idx="84">
                  <c:v>62.96</c:v>
                </c:pt>
                <c:pt idx="85">
                  <c:v>62.96</c:v>
                </c:pt>
                <c:pt idx="86">
                  <c:v>62.96</c:v>
                </c:pt>
                <c:pt idx="87">
                  <c:v>62.96</c:v>
                </c:pt>
                <c:pt idx="88">
                  <c:v>62.96</c:v>
                </c:pt>
                <c:pt idx="89">
                  <c:v>62.96</c:v>
                </c:pt>
                <c:pt idx="90">
                  <c:v>62.96</c:v>
                </c:pt>
                <c:pt idx="91">
                  <c:v>62.96</c:v>
                </c:pt>
                <c:pt idx="92">
                  <c:v>62.96</c:v>
                </c:pt>
                <c:pt idx="93">
                  <c:v>62.96</c:v>
                </c:pt>
                <c:pt idx="94">
                  <c:v>62.96</c:v>
                </c:pt>
                <c:pt idx="95">
                  <c:v>62.96</c:v>
                </c:pt>
                <c:pt idx="96">
                  <c:v>62.96</c:v>
                </c:pt>
                <c:pt idx="97">
                  <c:v>62.96</c:v>
                </c:pt>
                <c:pt idx="98">
                  <c:v>62.96</c:v>
                </c:pt>
                <c:pt idx="99">
                  <c:v>62.96</c:v>
                </c:pt>
                <c:pt idx="100">
                  <c:v>62.96</c:v>
                </c:pt>
                <c:pt idx="101">
                  <c:v>62.96</c:v>
                </c:pt>
                <c:pt idx="102">
                  <c:v>62.96</c:v>
                </c:pt>
                <c:pt idx="103">
                  <c:v>62.96</c:v>
                </c:pt>
                <c:pt idx="104">
                  <c:v>62.96</c:v>
                </c:pt>
                <c:pt idx="105">
                  <c:v>62.96</c:v>
                </c:pt>
                <c:pt idx="106">
                  <c:v>62.96</c:v>
                </c:pt>
                <c:pt idx="107">
                  <c:v>62.96</c:v>
                </c:pt>
                <c:pt idx="108">
                  <c:v>62.96</c:v>
                </c:pt>
                <c:pt idx="109">
                  <c:v>62.96</c:v>
                </c:pt>
                <c:pt idx="110">
                  <c:v>62.96</c:v>
                </c:pt>
                <c:pt idx="111">
                  <c:v>62.96</c:v>
                </c:pt>
                <c:pt idx="112">
                  <c:v>62.96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'Физика-11 диаграмма по районам'!$B$5:$B$117</c:f>
              <c:strCache>
                <c:ptCount val="11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Школа-интернат № 1</c:v>
                </c:pt>
                <c:pt idx="47">
                  <c:v>МАОУ СШ № 3</c:v>
                </c:pt>
                <c:pt idx="48">
                  <c:v>МБОУ СШ № 21</c:v>
                </c:pt>
                <c:pt idx="49">
                  <c:v>МБОУ СШ № 30</c:v>
                </c:pt>
                <c:pt idx="50">
                  <c:v>МБОУ СШ № 36</c:v>
                </c:pt>
                <c:pt idx="51">
                  <c:v>МАОУ СШ № 72 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</c:v>
                </c:pt>
                <c:pt idx="110">
                  <c:v>МБОУ СШ № 27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</c:strCache>
            </c:strRef>
          </c:cat>
          <c:val>
            <c:numRef>
              <c:f>'Физика-11 диаграмма по районам'!$D$5:$D$117</c:f>
              <c:numCache>
                <c:formatCode>0.00</c:formatCode>
                <c:ptCount val="113"/>
                <c:pt idx="0">
                  <c:v>59.925297619047612</c:v>
                </c:pt>
                <c:pt idx="1">
                  <c:v>58.666666666666664</c:v>
                </c:pt>
                <c:pt idx="2">
                  <c:v>67</c:v>
                </c:pt>
                <c:pt idx="3">
                  <c:v>67.599999999999994</c:v>
                </c:pt>
                <c:pt idx="4">
                  <c:v>48.285714285714285</c:v>
                </c:pt>
                <c:pt idx="5">
                  <c:v>49.5</c:v>
                </c:pt>
                <c:pt idx="6">
                  <c:v>68.75</c:v>
                </c:pt>
                <c:pt idx="7">
                  <c:v>69.599999999999994</c:v>
                </c:pt>
                <c:pt idx="8">
                  <c:v>50</c:v>
                </c:pt>
                <c:pt idx="9">
                  <c:v>59.457142857142863</c:v>
                </c:pt>
                <c:pt idx="10">
                  <c:v>57</c:v>
                </c:pt>
                <c:pt idx="11">
                  <c:v>54</c:v>
                </c:pt>
                <c:pt idx="12">
                  <c:v>78.2</c:v>
                </c:pt>
                <c:pt idx="13">
                  <c:v>69.3</c:v>
                </c:pt>
                <c:pt idx="14">
                  <c:v>52.1</c:v>
                </c:pt>
                <c:pt idx="15">
                  <c:v>52.5</c:v>
                </c:pt>
                <c:pt idx="16">
                  <c:v>53.1</c:v>
                </c:pt>
                <c:pt idx="19">
                  <c:v>46</c:v>
                </c:pt>
                <c:pt idx="20">
                  <c:v>51.7</c:v>
                </c:pt>
                <c:pt idx="21">
                  <c:v>52.4</c:v>
                </c:pt>
                <c:pt idx="22">
                  <c:v>62.092857142857135</c:v>
                </c:pt>
                <c:pt idx="23">
                  <c:v>67.599999999999994</c:v>
                </c:pt>
                <c:pt idx="24">
                  <c:v>67</c:v>
                </c:pt>
                <c:pt idx="25">
                  <c:v>64.8</c:v>
                </c:pt>
                <c:pt idx="26">
                  <c:v>75</c:v>
                </c:pt>
                <c:pt idx="27">
                  <c:v>55.7</c:v>
                </c:pt>
                <c:pt idx="28">
                  <c:v>54</c:v>
                </c:pt>
                <c:pt idx="30">
                  <c:v>39</c:v>
                </c:pt>
                <c:pt idx="31">
                  <c:v>51</c:v>
                </c:pt>
                <c:pt idx="32">
                  <c:v>74</c:v>
                </c:pt>
                <c:pt idx="33">
                  <c:v>67.8</c:v>
                </c:pt>
                <c:pt idx="35">
                  <c:v>66.5</c:v>
                </c:pt>
                <c:pt idx="36">
                  <c:v>72</c:v>
                </c:pt>
                <c:pt idx="37">
                  <c:v>61.9</c:v>
                </c:pt>
                <c:pt idx="38">
                  <c:v>53</c:v>
                </c:pt>
                <c:pt idx="39">
                  <c:v>56.646666666666668</c:v>
                </c:pt>
                <c:pt idx="40">
                  <c:v>70.3</c:v>
                </c:pt>
                <c:pt idx="41">
                  <c:v>64</c:v>
                </c:pt>
                <c:pt idx="42">
                  <c:v>65.7</c:v>
                </c:pt>
                <c:pt idx="43">
                  <c:v>62</c:v>
                </c:pt>
                <c:pt idx="44">
                  <c:v>62</c:v>
                </c:pt>
                <c:pt idx="46">
                  <c:v>57</c:v>
                </c:pt>
                <c:pt idx="47">
                  <c:v>72.5</c:v>
                </c:pt>
                <c:pt idx="49">
                  <c:v>25</c:v>
                </c:pt>
                <c:pt idx="50">
                  <c:v>41</c:v>
                </c:pt>
                <c:pt idx="51">
                  <c:v>66.2</c:v>
                </c:pt>
                <c:pt idx="52">
                  <c:v>61</c:v>
                </c:pt>
                <c:pt idx="54">
                  <c:v>49</c:v>
                </c:pt>
                <c:pt idx="55">
                  <c:v>64.2</c:v>
                </c:pt>
                <c:pt idx="56">
                  <c:v>49.8</c:v>
                </c:pt>
                <c:pt idx="57">
                  <c:v>40</c:v>
                </c:pt>
                <c:pt idx="58">
                  <c:v>57.046153846153842</c:v>
                </c:pt>
                <c:pt idx="59">
                  <c:v>60</c:v>
                </c:pt>
                <c:pt idx="60">
                  <c:v>59</c:v>
                </c:pt>
                <c:pt idx="61">
                  <c:v>64</c:v>
                </c:pt>
                <c:pt idx="62">
                  <c:v>67</c:v>
                </c:pt>
                <c:pt idx="63">
                  <c:v>71.5</c:v>
                </c:pt>
                <c:pt idx="64">
                  <c:v>36</c:v>
                </c:pt>
                <c:pt idx="66">
                  <c:v>53</c:v>
                </c:pt>
                <c:pt idx="67">
                  <c:v>48</c:v>
                </c:pt>
                <c:pt idx="68">
                  <c:v>63</c:v>
                </c:pt>
                <c:pt idx="69">
                  <c:v>47</c:v>
                </c:pt>
                <c:pt idx="70">
                  <c:v>57.3</c:v>
                </c:pt>
                <c:pt idx="71">
                  <c:v>60</c:v>
                </c:pt>
                <c:pt idx="72">
                  <c:v>55.8</c:v>
                </c:pt>
                <c:pt idx="73">
                  <c:v>59.922413793103459</c:v>
                </c:pt>
                <c:pt idx="74">
                  <c:v>61.2</c:v>
                </c:pt>
                <c:pt idx="75">
                  <c:v>36</c:v>
                </c:pt>
                <c:pt idx="76">
                  <c:v>63</c:v>
                </c:pt>
                <c:pt idx="77">
                  <c:v>64.099999999999994</c:v>
                </c:pt>
                <c:pt idx="78">
                  <c:v>55</c:v>
                </c:pt>
                <c:pt idx="79">
                  <c:v>65.8</c:v>
                </c:pt>
                <c:pt idx="81">
                  <c:v>48</c:v>
                </c:pt>
                <c:pt idx="82">
                  <c:v>60.7</c:v>
                </c:pt>
                <c:pt idx="83">
                  <c:v>58.7</c:v>
                </c:pt>
                <c:pt idx="84">
                  <c:v>54.9</c:v>
                </c:pt>
                <c:pt idx="85">
                  <c:v>63.8</c:v>
                </c:pt>
                <c:pt idx="86">
                  <c:v>51</c:v>
                </c:pt>
                <c:pt idx="87">
                  <c:v>60</c:v>
                </c:pt>
                <c:pt idx="88">
                  <c:v>44</c:v>
                </c:pt>
                <c:pt idx="89">
                  <c:v>54</c:v>
                </c:pt>
                <c:pt idx="90">
                  <c:v>63.1</c:v>
                </c:pt>
                <c:pt idx="91">
                  <c:v>55.2</c:v>
                </c:pt>
                <c:pt idx="92">
                  <c:v>54</c:v>
                </c:pt>
                <c:pt idx="93">
                  <c:v>73.95</c:v>
                </c:pt>
                <c:pt idx="94">
                  <c:v>70.900000000000006</c:v>
                </c:pt>
                <c:pt idx="95">
                  <c:v>73</c:v>
                </c:pt>
                <c:pt idx="96">
                  <c:v>57</c:v>
                </c:pt>
                <c:pt idx="97">
                  <c:v>63</c:v>
                </c:pt>
                <c:pt idx="98">
                  <c:v>62.7</c:v>
                </c:pt>
                <c:pt idx="99">
                  <c:v>62.5</c:v>
                </c:pt>
                <c:pt idx="100">
                  <c:v>76.2</c:v>
                </c:pt>
                <c:pt idx="101">
                  <c:v>57</c:v>
                </c:pt>
                <c:pt idx="102">
                  <c:v>53</c:v>
                </c:pt>
                <c:pt idx="103">
                  <c:v>76</c:v>
                </c:pt>
                <c:pt idx="104">
                  <c:v>65.004421768707488</c:v>
                </c:pt>
                <c:pt idx="105">
                  <c:v>81.714285714285708</c:v>
                </c:pt>
                <c:pt idx="106">
                  <c:v>63</c:v>
                </c:pt>
                <c:pt idx="107">
                  <c:v>72.166666666666671</c:v>
                </c:pt>
                <c:pt idx="109">
                  <c:v>70</c:v>
                </c:pt>
                <c:pt idx="110">
                  <c:v>56</c:v>
                </c:pt>
                <c:pt idx="111">
                  <c:v>56.4</c:v>
                </c:pt>
                <c:pt idx="112">
                  <c:v>55.75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'Физика-11 диаграмма по районам'!$B$5:$B$117</c:f>
              <c:strCache>
                <c:ptCount val="11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Школа-интернат № 1</c:v>
                </c:pt>
                <c:pt idx="47">
                  <c:v>МАОУ СШ № 3</c:v>
                </c:pt>
                <c:pt idx="48">
                  <c:v>МБОУ СШ № 21</c:v>
                </c:pt>
                <c:pt idx="49">
                  <c:v>МБОУ СШ № 30</c:v>
                </c:pt>
                <c:pt idx="50">
                  <c:v>МБОУ СШ № 36</c:v>
                </c:pt>
                <c:pt idx="51">
                  <c:v>МАОУ СШ № 72 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</c:v>
                </c:pt>
                <c:pt idx="110">
                  <c:v>МБОУ СШ № 27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</c:strCache>
            </c:strRef>
          </c:cat>
          <c:val>
            <c:numRef>
              <c:f>'Физика-11 диаграмма по районам'!$I$5:$I$117</c:f>
              <c:numCache>
                <c:formatCode>0.00</c:formatCode>
                <c:ptCount val="113"/>
                <c:pt idx="0">
                  <c:v>54.84</c:v>
                </c:pt>
                <c:pt idx="1">
                  <c:v>54.84</c:v>
                </c:pt>
                <c:pt idx="2">
                  <c:v>54.84</c:v>
                </c:pt>
                <c:pt idx="3">
                  <c:v>54.84</c:v>
                </c:pt>
                <c:pt idx="4">
                  <c:v>54.84</c:v>
                </c:pt>
                <c:pt idx="5">
                  <c:v>54.84</c:v>
                </c:pt>
                <c:pt idx="6">
                  <c:v>54.84</c:v>
                </c:pt>
                <c:pt idx="7">
                  <c:v>54.84</c:v>
                </c:pt>
                <c:pt idx="8">
                  <c:v>54.84</c:v>
                </c:pt>
                <c:pt idx="9">
                  <c:v>54.84</c:v>
                </c:pt>
                <c:pt idx="10">
                  <c:v>54.84</c:v>
                </c:pt>
                <c:pt idx="11">
                  <c:v>54.84</c:v>
                </c:pt>
                <c:pt idx="12">
                  <c:v>54.84</c:v>
                </c:pt>
                <c:pt idx="13">
                  <c:v>54.84</c:v>
                </c:pt>
                <c:pt idx="14">
                  <c:v>54.84</c:v>
                </c:pt>
                <c:pt idx="15">
                  <c:v>54.84</c:v>
                </c:pt>
                <c:pt idx="16">
                  <c:v>54.84</c:v>
                </c:pt>
                <c:pt idx="17">
                  <c:v>54.84</c:v>
                </c:pt>
                <c:pt idx="18">
                  <c:v>54.84</c:v>
                </c:pt>
                <c:pt idx="19">
                  <c:v>54.84</c:v>
                </c:pt>
                <c:pt idx="20">
                  <c:v>54.84</c:v>
                </c:pt>
                <c:pt idx="21">
                  <c:v>54.84</c:v>
                </c:pt>
                <c:pt idx="22">
                  <c:v>54.84</c:v>
                </c:pt>
                <c:pt idx="23">
                  <c:v>54.84</c:v>
                </c:pt>
                <c:pt idx="24">
                  <c:v>54.84</c:v>
                </c:pt>
                <c:pt idx="25">
                  <c:v>54.84</c:v>
                </c:pt>
                <c:pt idx="26">
                  <c:v>54.84</c:v>
                </c:pt>
                <c:pt idx="27">
                  <c:v>54.84</c:v>
                </c:pt>
                <c:pt idx="28">
                  <c:v>54.84</c:v>
                </c:pt>
                <c:pt idx="29">
                  <c:v>54.84</c:v>
                </c:pt>
                <c:pt idx="30">
                  <c:v>54.84</c:v>
                </c:pt>
                <c:pt idx="31">
                  <c:v>54.84</c:v>
                </c:pt>
                <c:pt idx="32">
                  <c:v>54.84</c:v>
                </c:pt>
                <c:pt idx="33">
                  <c:v>54.84</c:v>
                </c:pt>
                <c:pt idx="34">
                  <c:v>54.84</c:v>
                </c:pt>
                <c:pt idx="35">
                  <c:v>54.84</c:v>
                </c:pt>
                <c:pt idx="36">
                  <c:v>54.84</c:v>
                </c:pt>
                <c:pt idx="37">
                  <c:v>54.84</c:v>
                </c:pt>
                <c:pt idx="38">
                  <c:v>54.84</c:v>
                </c:pt>
                <c:pt idx="39">
                  <c:v>54.84</c:v>
                </c:pt>
                <c:pt idx="40">
                  <c:v>54.84</c:v>
                </c:pt>
                <c:pt idx="41">
                  <c:v>54.84</c:v>
                </c:pt>
                <c:pt idx="42">
                  <c:v>54.84</c:v>
                </c:pt>
                <c:pt idx="43">
                  <c:v>54.84</c:v>
                </c:pt>
                <c:pt idx="44">
                  <c:v>54.84</c:v>
                </c:pt>
                <c:pt idx="45">
                  <c:v>54.84</c:v>
                </c:pt>
                <c:pt idx="46">
                  <c:v>54.84</c:v>
                </c:pt>
                <c:pt idx="47">
                  <c:v>54.84</c:v>
                </c:pt>
                <c:pt idx="48">
                  <c:v>54.84</c:v>
                </c:pt>
                <c:pt idx="49">
                  <c:v>54.84</c:v>
                </c:pt>
                <c:pt idx="50">
                  <c:v>54.84</c:v>
                </c:pt>
                <c:pt idx="51">
                  <c:v>54.84</c:v>
                </c:pt>
                <c:pt idx="52">
                  <c:v>54.84</c:v>
                </c:pt>
                <c:pt idx="53">
                  <c:v>54.84</c:v>
                </c:pt>
                <c:pt idx="54">
                  <c:v>54.84</c:v>
                </c:pt>
                <c:pt idx="55">
                  <c:v>54.84</c:v>
                </c:pt>
                <c:pt idx="56">
                  <c:v>54.84</c:v>
                </c:pt>
                <c:pt idx="57">
                  <c:v>54.84</c:v>
                </c:pt>
                <c:pt idx="58">
                  <c:v>54.84</c:v>
                </c:pt>
                <c:pt idx="59">
                  <c:v>54.84</c:v>
                </c:pt>
                <c:pt idx="60">
                  <c:v>54.84</c:v>
                </c:pt>
                <c:pt idx="61">
                  <c:v>54.84</c:v>
                </c:pt>
                <c:pt idx="62">
                  <c:v>54.84</c:v>
                </c:pt>
                <c:pt idx="63">
                  <c:v>54.84</c:v>
                </c:pt>
                <c:pt idx="64">
                  <c:v>54.84</c:v>
                </c:pt>
                <c:pt idx="65">
                  <c:v>54.84</c:v>
                </c:pt>
                <c:pt idx="66">
                  <c:v>54.84</c:v>
                </c:pt>
                <c:pt idx="67">
                  <c:v>54.84</c:v>
                </c:pt>
                <c:pt idx="68">
                  <c:v>54.84</c:v>
                </c:pt>
                <c:pt idx="69">
                  <c:v>54.84</c:v>
                </c:pt>
                <c:pt idx="70">
                  <c:v>54.84</c:v>
                </c:pt>
                <c:pt idx="71">
                  <c:v>54.84</c:v>
                </c:pt>
                <c:pt idx="72">
                  <c:v>54.84</c:v>
                </c:pt>
                <c:pt idx="73">
                  <c:v>54.84</c:v>
                </c:pt>
                <c:pt idx="74">
                  <c:v>54.84</c:v>
                </c:pt>
                <c:pt idx="75">
                  <c:v>54.84</c:v>
                </c:pt>
                <c:pt idx="76">
                  <c:v>54.84</c:v>
                </c:pt>
                <c:pt idx="77">
                  <c:v>54.84</c:v>
                </c:pt>
                <c:pt idx="78">
                  <c:v>54.84</c:v>
                </c:pt>
                <c:pt idx="79">
                  <c:v>54.84</c:v>
                </c:pt>
                <c:pt idx="80">
                  <c:v>54.84</c:v>
                </c:pt>
                <c:pt idx="81">
                  <c:v>54.84</c:v>
                </c:pt>
                <c:pt idx="82">
                  <c:v>54.84</c:v>
                </c:pt>
                <c:pt idx="83">
                  <c:v>54.84</c:v>
                </c:pt>
                <c:pt idx="84">
                  <c:v>54.84</c:v>
                </c:pt>
                <c:pt idx="85">
                  <c:v>54.84</c:v>
                </c:pt>
                <c:pt idx="86">
                  <c:v>54.84</c:v>
                </c:pt>
                <c:pt idx="87">
                  <c:v>54.84</c:v>
                </c:pt>
                <c:pt idx="88">
                  <c:v>54.84</c:v>
                </c:pt>
                <c:pt idx="89">
                  <c:v>54.84</c:v>
                </c:pt>
                <c:pt idx="90">
                  <c:v>54.84</c:v>
                </c:pt>
                <c:pt idx="91">
                  <c:v>54.84</c:v>
                </c:pt>
                <c:pt idx="92">
                  <c:v>54.84</c:v>
                </c:pt>
                <c:pt idx="93">
                  <c:v>54.84</c:v>
                </c:pt>
                <c:pt idx="94">
                  <c:v>54.84</c:v>
                </c:pt>
                <c:pt idx="95">
                  <c:v>54.84</c:v>
                </c:pt>
                <c:pt idx="96">
                  <c:v>54.84</c:v>
                </c:pt>
                <c:pt idx="97">
                  <c:v>54.84</c:v>
                </c:pt>
                <c:pt idx="98">
                  <c:v>54.84</c:v>
                </c:pt>
                <c:pt idx="99">
                  <c:v>54.84</c:v>
                </c:pt>
                <c:pt idx="100">
                  <c:v>54.84</c:v>
                </c:pt>
                <c:pt idx="101">
                  <c:v>54.84</c:v>
                </c:pt>
                <c:pt idx="102">
                  <c:v>54.84</c:v>
                </c:pt>
                <c:pt idx="103">
                  <c:v>54.84</c:v>
                </c:pt>
                <c:pt idx="104">
                  <c:v>54.84</c:v>
                </c:pt>
                <c:pt idx="105">
                  <c:v>54.84</c:v>
                </c:pt>
                <c:pt idx="106">
                  <c:v>54.84</c:v>
                </c:pt>
                <c:pt idx="107">
                  <c:v>54.84</c:v>
                </c:pt>
                <c:pt idx="108">
                  <c:v>54.84</c:v>
                </c:pt>
                <c:pt idx="109">
                  <c:v>54.84</c:v>
                </c:pt>
                <c:pt idx="110">
                  <c:v>54.84</c:v>
                </c:pt>
                <c:pt idx="111">
                  <c:v>54.84</c:v>
                </c:pt>
                <c:pt idx="112">
                  <c:v>54.84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'Физика-11 диаграмма по районам'!$B$5:$B$117</c:f>
              <c:strCache>
                <c:ptCount val="11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Школа-интернат № 1</c:v>
                </c:pt>
                <c:pt idx="47">
                  <c:v>МАОУ СШ № 3</c:v>
                </c:pt>
                <c:pt idx="48">
                  <c:v>МБОУ СШ № 21</c:v>
                </c:pt>
                <c:pt idx="49">
                  <c:v>МБОУ СШ № 30</c:v>
                </c:pt>
                <c:pt idx="50">
                  <c:v>МБОУ СШ № 36</c:v>
                </c:pt>
                <c:pt idx="51">
                  <c:v>МАОУ СШ № 72 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</c:v>
                </c:pt>
                <c:pt idx="110">
                  <c:v>МБОУ СШ № 27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</c:strCache>
            </c:strRef>
          </c:cat>
          <c:val>
            <c:numRef>
              <c:f>'Физика-11 диаграмма по районам'!$H$5:$H$117</c:f>
              <c:numCache>
                <c:formatCode>0.00</c:formatCode>
                <c:ptCount val="113"/>
                <c:pt idx="0">
                  <c:v>52.980000000000004</c:v>
                </c:pt>
                <c:pt idx="1">
                  <c:v>68</c:v>
                </c:pt>
                <c:pt idx="2">
                  <c:v>48</c:v>
                </c:pt>
                <c:pt idx="3">
                  <c:v>60.3</c:v>
                </c:pt>
                <c:pt idx="4">
                  <c:v>50.2</c:v>
                </c:pt>
                <c:pt idx="5">
                  <c:v>42.7</c:v>
                </c:pt>
                <c:pt idx="6">
                  <c:v>54</c:v>
                </c:pt>
                <c:pt idx="7">
                  <c:v>47.66</c:v>
                </c:pt>
                <c:pt idx="9">
                  <c:v>54.692857142857143</c:v>
                </c:pt>
                <c:pt idx="10">
                  <c:v>50.8</c:v>
                </c:pt>
                <c:pt idx="11">
                  <c:v>45</c:v>
                </c:pt>
                <c:pt idx="12">
                  <c:v>60.25</c:v>
                </c:pt>
                <c:pt idx="13">
                  <c:v>67.2</c:v>
                </c:pt>
                <c:pt idx="14">
                  <c:v>55</c:v>
                </c:pt>
                <c:pt idx="15">
                  <c:v>53</c:v>
                </c:pt>
                <c:pt idx="16">
                  <c:v>51.6</c:v>
                </c:pt>
                <c:pt idx="18">
                  <c:v>65</c:v>
                </c:pt>
                <c:pt idx="20">
                  <c:v>31.7</c:v>
                </c:pt>
                <c:pt idx="22">
                  <c:v>47.65</c:v>
                </c:pt>
                <c:pt idx="23">
                  <c:v>61.6</c:v>
                </c:pt>
                <c:pt idx="24">
                  <c:v>45.5</c:v>
                </c:pt>
                <c:pt idx="25">
                  <c:v>42</c:v>
                </c:pt>
                <c:pt idx="26">
                  <c:v>58.3</c:v>
                </c:pt>
                <c:pt idx="27">
                  <c:v>45</c:v>
                </c:pt>
                <c:pt idx="28">
                  <c:v>41</c:v>
                </c:pt>
                <c:pt idx="31">
                  <c:v>40.700000000000003</c:v>
                </c:pt>
                <c:pt idx="32">
                  <c:v>35.700000000000003</c:v>
                </c:pt>
                <c:pt idx="33">
                  <c:v>57.6</c:v>
                </c:pt>
                <c:pt idx="35">
                  <c:v>56</c:v>
                </c:pt>
                <c:pt idx="37">
                  <c:v>47.4</c:v>
                </c:pt>
                <c:pt idx="38">
                  <c:v>41</c:v>
                </c:pt>
                <c:pt idx="39">
                  <c:v>52.071428571428569</c:v>
                </c:pt>
                <c:pt idx="40">
                  <c:v>60.7</c:v>
                </c:pt>
                <c:pt idx="41">
                  <c:v>56</c:v>
                </c:pt>
                <c:pt idx="42">
                  <c:v>58.4</c:v>
                </c:pt>
                <c:pt idx="43">
                  <c:v>51.8</c:v>
                </c:pt>
                <c:pt idx="44">
                  <c:v>47.9</c:v>
                </c:pt>
                <c:pt idx="45">
                  <c:v>49.6</c:v>
                </c:pt>
                <c:pt idx="46">
                  <c:v>47</c:v>
                </c:pt>
                <c:pt idx="47">
                  <c:v>66.8</c:v>
                </c:pt>
                <c:pt idx="48">
                  <c:v>51</c:v>
                </c:pt>
                <c:pt idx="50">
                  <c:v>52.4</c:v>
                </c:pt>
                <c:pt idx="51">
                  <c:v>55</c:v>
                </c:pt>
                <c:pt idx="52">
                  <c:v>46</c:v>
                </c:pt>
                <c:pt idx="55">
                  <c:v>53.1</c:v>
                </c:pt>
                <c:pt idx="56">
                  <c:v>33.299999999999997</c:v>
                </c:pt>
                <c:pt idx="58">
                  <c:v>53.75454545454545</c:v>
                </c:pt>
                <c:pt idx="59">
                  <c:v>59</c:v>
                </c:pt>
                <c:pt idx="60">
                  <c:v>61</c:v>
                </c:pt>
                <c:pt idx="61">
                  <c:v>52.6</c:v>
                </c:pt>
                <c:pt idx="62">
                  <c:v>50</c:v>
                </c:pt>
                <c:pt idx="63">
                  <c:v>56</c:v>
                </c:pt>
                <c:pt idx="64">
                  <c:v>52.6</c:v>
                </c:pt>
                <c:pt idx="65">
                  <c:v>59</c:v>
                </c:pt>
                <c:pt idx="67">
                  <c:v>48</c:v>
                </c:pt>
                <c:pt idx="68">
                  <c:v>56</c:v>
                </c:pt>
                <c:pt idx="71">
                  <c:v>52.3</c:v>
                </c:pt>
                <c:pt idx="72">
                  <c:v>44.8</c:v>
                </c:pt>
                <c:pt idx="73">
                  <c:v>51.088558554971584</c:v>
                </c:pt>
                <c:pt idx="74">
                  <c:v>43.428571428571431</c:v>
                </c:pt>
                <c:pt idx="75">
                  <c:v>62</c:v>
                </c:pt>
                <c:pt idx="76">
                  <c:v>49.2</c:v>
                </c:pt>
                <c:pt idx="77">
                  <c:v>56.333333333333336</c:v>
                </c:pt>
                <c:pt idx="78">
                  <c:v>50.8</c:v>
                </c:pt>
                <c:pt idx="79">
                  <c:v>58.666666666666664</c:v>
                </c:pt>
                <c:pt idx="80">
                  <c:v>46</c:v>
                </c:pt>
                <c:pt idx="81">
                  <c:v>51</c:v>
                </c:pt>
                <c:pt idx="82">
                  <c:v>44</c:v>
                </c:pt>
                <c:pt idx="83">
                  <c:v>46.375</c:v>
                </c:pt>
                <c:pt idx="84">
                  <c:v>49.666666666666664</c:v>
                </c:pt>
                <c:pt idx="85">
                  <c:v>55.25</c:v>
                </c:pt>
                <c:pt idx="86">
                  <c:v>42</c:v>
                </c:pt>
                <c:pt idx="87">
                  <c:v>60.333333333333336</c:v>
                </c:pt>
                <c:pt idx="88">
                  <c:v>45</c:v>
                </c:pt>
                <c:pt idx="89">
                  <c:v>46</c:v>
                </c:pt>
                <c:pt idx="90">
                  <c:v>61.8</c:v>
                </c:pt>
                <c:pt idx="91">
                  <c:v>59</c:v>
                </c:pt>
                <c:pt idx="92">
                  <c:v>46.4</c:v>
                </c:pt>
                <c:pt idx="93">
                  <c:v>57.07692307692308</c:v>
                </c:pt>
                <c:pt idx="94">
                  <c:v>52.833333333333336</c:v>
                </c:pt>
                <c:pt idx="95">
                  <c:v>57.043478260869563</c:v>
                </c:pt>
                <c:pt idx="96">
                  <c:v>47</c:v>
                </c:pt>
                <c:pt idx="97">
                  <c:v>48.428571428571431</c:v>
                </c:pt>
                <c:pt idx="98">
                  <c:v>42.692307692307693</c:v>
                </c:pt>
                <c:pt idx="99">
                  <c:v>53</c:v>
                </c:pt>
                <c:pt idx="100">
                  <c:v>58.642857142857146</c:v>
                </c:pt>
                <c:pt idx="101">
                  <c:v>50.285714285714285</c:v>
                </c:pt>
                <c:pt idx="102">
                  <c:v>46.4</c:v>
                </c:pt>
                <c:pt idx="103">
                  <c:v>46</c:v>
                </c:pt>
                <c:pt idx="104">
                  <c:v>50.894444444444446</c:v>
                </c:pt>
                <c:pt idx="105">
                  <c:v>60.2</c:v>
                </c:pt>
                <c:pt idx="106">
                  <c:v>52.7</c:v>
                </c:pt>
                <c:pt idx="107">
                  <c:v>53.3</c:v>
                </c:pt>
                <c:pt idx="108">
                  <c:v>45</c:v>
                </c:pt>
                <c:pt idx="109">
                  <c:v>59.555555555555557</c:v>
                </c:pt>
                <c:pt idx="110">
                  <c:v>43</c:v>
                </c:pt>
                <c:pt idx="111">
                  <c:v>48.3</c:v>
                </c:pt>
                <c:pt idx="112">
                  <c:v>45.1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'Физика-11 диаграмма по районам'!$B$5:$B$117</c:f>
              <c:strCache>
                <c:ptCount val="11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Школа-интернат № 1</c:v>
                </c:pt>
                <c:pt idx="47">
                  <c:v>МАОУ СШ № 3</c:v>
                </c:pt>
                <c:pt idx="48">
                  <c:v>МБОУ СШ № 21</c:v>
                </c:pt>
                <c:pt idx="49">
                  <c:v>МБОУ СШ № 30</c:v>
                </c:pt>
                <c:pt idx="50">
                  <c:v>МБОУ СШ № 36</c:v>
                </c:pt>
                <c:pt idx="51">
                  <c:v>МАОУ СШ № 72 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</c:v>
                </c:pt>
                <c:pt idx="110">
                  <c:v>МБОУ СШ № 27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</c:strCache>
            </c:strRef>
          </c:cat>
          <c:val>
            <c:numRef>
              <c:f>'Физика-11 диаграмма по районам'!$M$5:$M$117</c:f>
              <c:numCache>
                <c:formatCode>0.00</c:formatCode>
                <c:ptCount val="113"/>
                <c:pt idx="0">
                  <c:v>56.26</c:v>
                </c:pt>
                <c:pt idx="1">
                  <c:v>56.26</c:v>
                </c:pt>
                <c:pt idx="2">
                  <c:v>56.26</c:v>
                </c:pt>
                <c:pt idx="3">
                  <c:v>56.26</c:v>
                </c:pt>
                <c:pt idx="4">
                  <c:v>56.26</c:v>
                </c:pt>
                <c:pt idx="5">
                  <c:v>56.26</c:v>
                </c:pt>
                <c:pt idx="6">
                  <c:v>56.26</c:v>
                </c:pt>
                <c:pt idx="7">
                  <c:v>56.26</c:v>
                </c:pt>
                <c:pt idx="8">
                  <c:v>56.26</c:v>
                </c:pt>
                <c:pt idx="9">
                  <c:v>56.26</c:v>
                </c:pt>
                <c:pt idx="10">
                  <c:v>56.26</c:v>
                </c:pt>
                <c:pt idx="11">
                  <c:v>56.26</c:v>
                </c:pt>
                <c:pt idx="12">
                  <c:v>56.26</c:v>
                </c:pt>
                <c:pt idx="13">
                  <c:v>56.26</c:v>
                </c:pt>
                <c:pt idx="14">
                  <c:v>56.26</c:v>
                </c:pt>
                <c:pt idx="15">
                  <c:v>56.26</c:v>
                </c:pt>
                <c:pt idx="16">
                  <c:v>56.26</c:v>
                </c:pt>
                <c:pt idx="17">
                  <c:v>56.26</c:v>
                </c:pt>
                <c:pt idx="18">
                  <c:v>56.26</c:v>
                </c:pt>
                <c:pt idx="19">
                  <c:v>56.26</c:v>
                </c:pt>
                <c:pt idx="20">
                  <c:v>56.26</c:v>
                </c:pt>
                <c:pt idx="21">
                  <c:v>56.26</c:v>
                </c:pt>
                <c:pt idx="22">
                  <c:v>56.26</c:v>
                </c:pt>
                <c:pt idx="23">
                  <c:v>56.26</c:v>
                </c:pt>
                <c:pt idx="24">
                  <c:v>56.26</c:v>
                </c:pt>
                <c:pt idx="25">
                  <c:v>56.26</c:v>
                </c:pt>
                <c:pt idx="26">
                  <c:v>56.26</c:v>
                </c:pt>
                <c:pt idx="27">
                  <c:v>56.26</c:v>
                </c:pt>
                <c:pt idx="28">
                  <c:v>56.26</c:v>
                </c:pt>
                <c:pt idx="29">
                  <c:v>56.26</c:v>
                </c:pt>
                <c:pt idx="30">
                  <c:v>56.26</c:v>
                </c:pt>
                <c:pt idx="31">
                  <c:v>56.26</c:v>
                </c:pt>
                <c:pt idx="32">
                  <c:v>56.26</c:v>
                </c:pt>
                <c:pt idx="33">
                  <c:v>56.26</c:v>
                </c:pt>
                <c:pt idx="34">
                  <c:v>56.26</c:v>
                </c:pt>
                <c:pt idx="35">
                  <c:v>56.26</c:v>
                </c:pt>
                <c:pt idx="36">
                  <c:v>56.26</c:v>
                </c:pt>
                <c:pt idx="37">
                  <c:v>56.26</c:v>
                </c:pt>
                <c:pt idx="38">
                  <c:v>56.26</c:v>
                </c:pt>
                <c:pt idx="39">
                  <c:v>56.26</c:v>
                </c:pt>
                <c:pt idx="40">
                  <c:v>56.26</c:v>
                </c:pt>
                <c:pt idx="41">
                  <c:v>56.26</c:v>
                </c:pt>
                <c:pt idx="42">
                  <c:v>56.26</c:v>
                </c:pt>
                <c:pt idx="43">
                  <c:v>56.26</c:v>
                </c:pt>
                <c:pt idx="44">
                  <c:v>56.26</c:v>
                </c:pt>
                <c:pt idx="45">
                  <c:v>56.26</c:v>
                </c:pt>
                <c:pt idx="46">
                  <c:v>56.26</c:v>
                </c:pt>
                <c:pt idx="47">
                  <c:v>56.26</c:v>
                </c:pt>
                <c:pt idx="48">
                  <c:v>56.26</c:v>
                </c:pt>
                <c:pt idx="49">
                  <c:v>56.26</c:v>
                </c:pt>
                <c:pt idx="50">
                  <c:v>56.26</c:v>
                </c:pt>
                <c:pt idx="51">
                  <c:v>56.26</c:v>
                </c:pt>
                <c:pt idx="52">
                  <c:v>56.26</c:v>
                </c:pt>
                <c:pt idx="53">
                  <c:v>56.26</c:v>
                </c:pt>
                <c:pt idx="54">
                  <c:v>56.26</c:v>
                </c:pt>
                <c:pt idx="55">
                  <c:v>56.26</c:v>
                </c:pt>
                <c:pt idx="56">
                  <c:v>56.26</c:v>
                </c:pt>
                <c:pt idx="57">
                  <c:v>56.26</c:v>
                </c:pt>
                <c:pt idx="58">
                  <c:v>56.26</c:v>
                </c:pt>
                <c:pt idx="59">
                  <c:v>56.26</c:v>
                </c:pt>
                <c:pt idx="60">
                  <c:v>56.26</c:v>
                </c:pt>
                <c:pt idx="61">
                  <c:v>56.26</c:v>
                </c:pt>
                <c:pt idx="62">
                  <c:v>56.26</c:v>
                </c:pt>
                <c:pt idx="63">
                  <c:v>56.26</c:v>
                </c:pt>
                <c:pt idx="64">
                  <c:v>56.26</c:v>
                </c:pt>
                <c:pt idx="65">
                  <c:v>56.26</c:v>
                </c:pt>
                <c:pt idx="66">
                  <c:v>56.26</c:v>
                </c:pt>
                <c:pt idx="67">
                  <c:v>56.26</c:v>
                </c:pt>
                <c:pt idx="68">
                  <c:v>56.26</c:v>
                </c:pt>
                <c:pt idx="69">
                  <c:v>56.26</c:v>
                </c:pt>
                <c:pt idx="70">
                  <c:v>56.26</c:v>
                </c:pt>
                <c:pt idx="71">
                  <c:v>56.26</c:v>
                </c:pt>
                <c:pt idx="72">
                  <c:v>56.26</c:v>
                </c:pt>
                <c:pt idx="73">
                  <c:v>56.26</c:v>
                </c:pt>
                <c:pt idx="74">
                  <c:v>56.26</c:v>
                </c:pt>
                <c:pt idx="75">
                  <c:v>56.26</c:v>
                </c:pt>
                <c:pt idx="76">
                  <c:v>56.26</c:v>
                </c:pt>
                <c:pt idx="77">
                  <c:v>56.26</c:v>
                </c:pt>
                <c:pt idx="78">
                  <c:v>56.26</c:v>
                </c:pt>
                <c:pt idx="79">
                  <c:v>56.26</c:v>
                </c:pt>
                <c:pt idx="80">
                  <c:v>56.26</c:v>
                </c:pt>
                <c:pt idx="81">
                  <c:v>56.26</c:v>
                </c:pt>
                <c:pt idx="82">
                  <c:v>56.26</c:v>
                </c:pt>
                <c:pt idx="83">
                  <c:v>56.26</c:v>
                </c:pt>
                <c:pt idx="84">
                  <c:v>56.26</c:v>
                </c:pt>
                <c:pt idx="85">
                  <c:v>56.26</c:v>
                </c:pt>
                <c:pt idx="86">
                  <c:v>56.26</c:v>
                </c:pt>
                <c:pt idx="87">
                  <c:v>56.26</c:v>
                </c:pt>
                <c:pt idx="88">
                  <c:v>56.26</c:v>
                </c:pt>
                <c:pt idx="89">
                  <c:v>56.26</c:v>
                </c:pt>
                <c:pt idx="90">
                  <c:v>56.26</c:v>
                </c:pt>
                <c:pt idx="91">
                  <c:v>56.26</c:v>
                </c:pt>
                <c:pt idx="92">
                  <c:v>56.26</c:v>
                </c:pt>
                <c:pt idx="93">
                  <c:v>56.26</c:v>
                </c:pt>
                <c:pt idx="94">
                  <c:v>56.26</c:v>
                </c:pt>
                <c:pt idx="95">
                  <c:v>56.26</c:v>
                </c:pt>
                <c:pt idx="96">
                  <c:v>56.26</c:v>
                </c:pt>
                <c:pt idx="97">
                  <c:v>56.26</c:v>
                </c:pt>
                <c:pt idx="98">
                  <c:v>56.26</c:v>
                </c:pt>
                <c:pt idx="99">
                  <c:v>56.26</c:v>
                </c:pt>
                <c:pt idx="100">
                  <c:v>56.26</c:v>
                </c:pt>
                <c:pt idx="101">
                  <c:v>56.26</c:v>
                </c:pt>
                <c:pt idx="102">
                  <c:v>56.26</c:v>
                </c:pt>
                <c:pt idx="103">
                  <c:v>56.26</c:v>
                </c:pt>
                <c:pt idx="104">
                  <c:v>56.26</c:v>
                </c:pt>
                <c:pt idx="105">
                  <c:v>56.26</c:v>
                </c:pt>
                <c:pt idx="106">
                  <c:v>56.26</c:v>
                </c:pt>
                <c:pt idx="107">
                  <c:v>56.26</c:v>
                </c:pt>
                <c:pt idx="108">
                  <c:v>56.26</c:v>
                </c:pt>
                <c:pt idx="109">
                  <c:v>56.26</c:v>
                </c:pt>
                <c:pt idx="110">
                  <c:v>56.26</c:v>
                </c:pt>
                <c:pt idx="111">
                  <c:v>56.26</c:v>
                </c:pt>
                <c:pt idx="112">
                  <c:v>56.26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'Физика-11 диаграмма по районам'!$B$5:$B$117</c:f>
              <c:strCache>
                <c:ptCount val="11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Школа-интернат № 1</c:v>
                </c:pt>
                <c:pt idx="47">
                  <c:v>МАОУ СШ № 3</c:v>
                </c:pt>
                <c:pt idx="48">
                  <c:v>МБОУ СШ № 21</c:v>
                </c:pt>
                <c:pt idx="49">
                  <c:v>МБОУ СШ № 30</c:v>
                </c:pt>
                <c:pt idx="50">
                  <c:v>МБОУ СШ № 36</c:v>
                </c:pt>
                <c:pt idx="51">
                  <c:v>МАОУ СШ № 72 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</c:v>
                </c:pt>
                <c:pt idx="110">
                  <c:v>МБОУ СШ № 27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</c:strCache>
            </c:strRef>
          </c:cat>
          <c:val>
            <c:numRef>
              <c:f>'Физика-11 диаграмма по районам'!$L$5:$L$117</c:f>
              <c:numCache>
                <c:formatCode>0.00</c:formatCode>
                <c:ptCount val="113"/>
                <c:pt idx="0">
                  <c:v>54.678492647058825</c:v>
                </c:pt>
                <c:pt idx="1">
                  <c:v>58</c:v>
                </c:pt>
                <c:pt idx="2">
                  <c:v>53.352941176470587</c:v>
                </c:pt>
                <c:pt idx="3">
                  <c:v>69.2</c:v>
                </c:pt>
                <c:pt idx="4">
                  <c:v>72.625</c:v>
                </c:pt>
                <c:pt idx="5">
                  <c:v>33</c:v>
                </c:pt>
                <c:pt idx="6">
                  <c:v>57.666666666666664</c:v>
                </c:pt>
                <c:pt idx="7">
                  <c:v>50.333333333333336</c:v>
                </c:pt>
                <c:pt idx="8">
                  <c:v>43.25</c:v>
                </c:pt>
                <c:pt idx="9">
                  <c:v>50.8</c:v>
                </c:pt>
                <c:pt idx="10">
                  <c:v>45.1</c:v>
                </c:pt>
                <c:pt idx="11">
                  <c:v>45.3</c:v>
                </c:pt>
                <c:pt idx="12">
                  <c:v>69.3</c:v>
                </c:pt>
                <c:pt idx="13">
                  <c:v>59</c:v>
                </c:pt>
                <c:pt idx="14">
                  <c:v>53.4</c:v>
                </c:pt>
                <c:pt idx="15">
                  <c:v>40</c:v>
                </c:pt>
                <c:pt idx="16">
                  <c:v>43.5</c:v>
                </c:pt>
                <c:pt idx="20">
                  <c:v>47.7</c:v>
                </c:pt>
                <c:pt idx="21">
                  <c:v>58</c:v>
                </c:pt>
                <c:pt idx="22">
                  <c:v>50.5</c:v>
                </c:pt>
                <c:pt idx="23">
                  <c:v>59.3</c:v>
                </c:pt>
                <c:pt idx="24">
                  <c:v>50</c:v>
                </c:pt>
                <c:pt idx="25">
                  <c:v>40.799999999999997</c:v>
                </c:pt>
                <c:pt idx="26">
                  <c:v>63.5</c:v>
                </c:pt>
                <c:pt idx="27">
                  <c:v>50.3</c:v>
                </c:pt>
                <c:pt idx="30">
                  <c:v>22</c:v>
                </c:pt>
                <c:pt idx="31">
                  <c:v>68</c:v>
                </c:pt>
                <c:pt idx="32">
                  <c:v>49.4</c:v>
                </c:pt>
                <c:pt idx="33">
                  <c:v>52.1</c:v>
                </c:pt>
                <c:pt idx="35">
                  <c:v>45</c:v>
                </c:pt>
                <c:pt idx="36">
                  <c:v>58.5</c:v>
                </c:pt>
                <c:pt idx="37">
                  <c:v>52.6</c:v>
                </c:pt>
                <c:pt idx="38">
                  <c:v>45</c:v>
                </c:pt>
                <c:pt idx="39">
                  <c:v>55.578571428571429</c:v>
                </c:pt>
                <c:pt idx="40">
                  <c:v>65</c:v>
                </c:pt>
                <c:pt idx="41">
                  <c:v>47</c:v>
                </c:pt>
                <c:pt idx="42">
                  <c:v>66.7</c:v>
                </c:pt>
                <c:pt idx="43">
                  <c:v>57.9</c:v>
                </c:pt>
                <c:pt idx="44">
                  <c:v>60.4</c:v>
                </c:pt>
                <c:pt idx="45">
                  <c:v>54.2</c:v>
                </c:pt>
                <c:pt idx="46">
                  <c:v>48</c:v>
                </c:pt>
                <c:pt idx="47">
                  <c:v>57.3</c:v>
                </c:pt>
                <c:pt idx="51">
                  <c:v>54.3</c:v>
                </c:pt>
                <c:pt idx="52">
                  <c:v>45</c:v>
                </c:pt>
                <c:pt idx="53">
                  <c:v>62</c:v>
                </c:pt>
                <c:pt idx="54">
                  <c:v>54.5</c:v>
                </c:pt>
                <c:pt idx="55">
                  <c:v>51.2</c:v>
                </c:pt>
                <c:pt idx="56">
                  <c:v>54.6</c:v>
                </c:pt>
                <c:pt idx="58">
                  <c:v>50.071428571428569</c:v>
                </c:pt>
                <c:pt idx="59">
                  <c:v>60.5</c:v>
                </c:pt>
                <c:pt idx="60">
                  <c:v>71</c:v>
                </c:pt>
                <c:pt idx="61">
                  <c:v>47.1</c:v>
                </c:pt>
                <c:pt idx="62">
                  <c:v>58</c:v>
                </c:pt>
                <c:pt idx="63">
                  <c:v>57.3</c:v>
                </c:pt>
                <c:pt idx="64">
                  <c:v>52</c:v>
                </c:pt>
                <c:pt idx="65">
                  <c:v>56</c:v>
                </c:pt>
                <c:pt idx="66">
                  <c:v>34.200000000000003</c:v>
                </c:pt>
                <c:pt idx="67">
                  <c:v>38</c:v>
                </c:pt>
                <c:pt idx="68">
                  <c:v>53.2</c:v>
                </c:pt>
                <c:pt idx="69">
                  <c:v>30</c:v>
                </c:pt>
                <c:pt idx="70">
                  <c:v>50</c:v>
                </c:pt>
                <c:pt idx="71">
                  <c:v>46.7</c:v>
                </c:pt>
                <c:pt idx="72">
                  <c:v>47</c:v>
                </c:pt>
                <c:pt idx="73">
                  <c:v>54.68928571428571</c:v>
                </c:pt>
                <c:pt idx="74">
                  <c:v>48</c:v>
                </c:pt>
                <c:pt idx="76">
                  <c:v>53</c:v>
                </c:pt>
                <c:pt idx="77">
                  <c:v>49.7</c:v>
                </c:pt>
                <c:pt idx="78">
                  <c:v>50</c:v>
                </c:pt>
                <c:pt idx="79">
                  <c:v>57</c:v>
                </c:pt>
                <c:pt idx="80">
                  <c:v>49.8</c:v>
                </c:pt>
                <c:pt idx="81">
                  <c:v>56.7</c:v>
                </c:pt>
                <c:pt idx="82">
                  <c:v>44</c:v>
                </c:pt>
                <c:pt idx="83">
                  <c:v>51</c:v>
                </c:pt>
                <c:pt idx="84">
                  <c:v>53.1</c:v>
                </c:pt>
                <c:pt idx="85">
                  <c:v>57.2</c:v>
                </c:pt>
                <c:pt idx="86">
                  <c:v>50.8</c:v>
                </c:pt>
                <c:pt idx="87">
                  <c:v>53.1</c:v>
                </c:pt>
                <c:pt idx="88">
                  <c:v>49</c:v>
                </c:pt>
                <c:pt idx="89">
                  <c:v>45</c:v>
                </c:pt>
                <c:pt idx="90">
                  <c:v>53.2</c:v>
                </c:pt>
                <c:pt idx="92">
                  <c:v>57.3</c:v>
                </c:pt>
                <c:pt idx="93">
                  <c:v>54</c:v>
                </c:pt>
                <c:pt idx="94">
                  <c:v>59.2</c:v>
                </c:pt>
                <c:pt idx="95">
                  <c:v>76</c:v>
                </c:pt>
                <c:pt idx="96">
                  <c:v>47.2</c:v>
                </c:pt>
                <c:pt idx="97">
                  <c:v>61</c:v>
                </c:pt>
                <c:pt idx="98">
                  <c:v>58</c:v>
                </c:pt>
                <c:pt idx="99">
                  <c:v>61</c:v>
                </c:pt>
                <c:pt idx="100">
                  <c:v>65.2</c:v>
                </c:pt>
                <c:pt idx="101">
                  <c:v>69</c:v>
                </c:pt>
                <c:pt idx="102">
                  <c:v>52.8</c:v>
                </c:pt>
                <c:pt idx="103">
                  <c:v>50</c:v>
                </c:pt>
                <c:pt idx="104">
                  <c:v>59.361855158730158</c:v>
                </c:pt>
                <c:pt idx="105">
                  <c:v>80.5</c:v>
                </c:pt>
                <c:pt idx="106">
                  <c:v>51.666666666666664</c:v>
                </c:pt>
                <c:pt idx="107">
                  <c:v>72.875</c:v>
                </c:pt>
                <c:pt idx="108">
                  <c:v>50.666666666666664</c:v>
                </c:pt>
                <c:pt idx="109">
                  <c:v>59.222222222222221</c:v>
                </c:pt>
                <c:pt idx="110">
                  <c:v>49.25</c:v>
                </c:pt>
                <c:pt idx="111">
                  <c:v>55.714285714285715</c:v>
                </c:pt>
                <c:pt idx="112">
                  <c:v>55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'Физика-11 диаграмма по районам'!$B$5:$B$117</c:f>
              <c:strCache>
                <c:ptCount val="11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Школа-интернат № 1</c:v>
                </c:pt>
                <c:pt idx="47">
                  <c:v>МАОУ СШ № 3</c:v>
                </c:pt>
                <c:pt idx="48">
                  <c:v>МБОУ СШ № 21</c:v>
                </c:pt>
                <c:pt idx="49">
                  <c:v>МБОУ СШ № 30</c:v>
                </c:pt>
                <c:pt idx="50">
                  <c:v>МБОУ СШ № 36</c:v>
                </c:pt>
                <c:pt idx="51">
                  <c:v>МАОУ СШ № 72 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</c:v>
                </c:pt>
                <c:pt idx="110">
                  <c:v>МБОУ СШ № 27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</c:strCache>
            </c:strRef>
          </c:cat>
          <c:val>
            <c:numRef>
              <c:f>'Физика-11 диаграмма по районам'!$Q$5:$Q$117</c:f>
              <c:numCache>
                <c:formatCode>0.00</c:formatCode>
                <c:ptCount val="113"/>
                <c:pt idx="0">
                  <c:v>54.53</c:v>
                </c:pt>
                <c:pt idx="1">
                  <c:v>54.53</c:v>
                </c:pt>
                <c:pt idx="2">
                  <c:v>54.53</c:v>
                </c:pt>
                <c:pt idx="3">
                  <c:v>54.53</c:v>
                </c:pt>
                <c:pt idx="4">
                  <c:v>54.53</c:v>
                </c:pt>
                <c:pt idx="5">
                  <c:v>54.53</c:v>
                </c:pt>
                <c:pt idx="6">
                  <c:v>54.53</c:v>
                </c:pt>
                <c:pt idx="7">
                  <c:v>54.53</c:v>
                </c:pt>
                <c:pt idx="8">
                  <c:v>54.53</c:v>
                </c:pt>
                <c:pt idx="9">
                  <c:v>54.53</c:v>
                </c:pt>
                <c:pt idx="10">
                  <c:v>54.53</c:v>
                </c:pt>
                <c:pt idx="11">
                  <c:v>54.53</c:v>
                </c:pt>
                <c:pt idx="12">
                  <c:v>54.53</c:v>
                </c:pt>
                <c:pt idx="13">
                  <c:v>54.53</c:v>
                </c:pt>
                <c:pt idx="14">
                  <c:v>54.53</c:v>
                </c:pt>
                <c:pt idx="15">
                  <c:v>54.53</c:v>
                </c:pt>
                <c:pt idx="16">
                  <c:v>54.53</c:v>
                </c:pt>
                <c:pt idx="17">
                  <c:v>54.53</c:v>
                </c:pt>
                <c:pt idx="18">
                  <c:v>54.53</c:v>
                </c:pt>
                <c:pt idx="19">
                  <c:v>54.53</c:v>
                </c:pt>
                <c:pt idx="20">
                  <c:v>54.53</c:v>
                </c:pt>
                <c:pt idx="21">
                  <c:v>54.53</c:v>
                </c:pt>
                <c:pt idx="22">
                  <c:v>54.53</c:v>
                </c:pt>
                <c:pt idx="23">
                  <c:v>54.53</c:v>
                </c:pt>
                <c:pt idx="24">
                  <c:v>54.53</c:v>
                </c:pt>
                <c:pt idx="25">
                  <c:v>54.53</c:v>
                </c:pt>
                <c:pt idx="26">
                  <c:v>54.53</c:v>
                </c:pt>
                <c:pt idx="27">
                  <c:v>54.53</c:v>
                </c:pt>
                <c:pt idx="28">
                  <c:v>54.53</c:v>
                </c:pt>
                <c:pt idx="29">
                  <c:v>54.53</c:v>
                </c:pt>
                <c:pt idx="30">
                  <c:v>54.53</c:v>
                </c:pt>
                <c:pt idx="31">
                  <c:v>54.53</c:v>
                </c:pt>
                <c:pt idx="32">
                  <c:v>54.53</c:v>
                </c:pt>
                <c:pt idx="33">
                  <c:v>54.53</c:v>
                </c:pt>
                <c:pt idx="34">
                  <c:v>54.53</c:v>
                </c:pt>
                <c:pt idx="35">
                  <c:v>54.53</c:v>
                </c:pt>
                <c:pt idx="36">
                  <c:v>54.53</c:v>
                </c:pt>
                <c:pt idx="37">
                  <c:v>54.53</c:v>
                </c:pt>
                <c:pt idx="38">
                  <c:v>54.53</c:v>
                </c:pt>
                <c:pt idx="39">
                  <c:v>54.53</c:v>
                </c:pt>
                <c:pt idx="40">
                  <c:v>54.53</c:v>
                </c:pt>
                <c:pt idx="41">
                  <c:v>54.53</c:v>
                </c:pt>
                <c:pt idx="42">
                  <c:v>54.53</c:v>
                </c:pt>
                <c:pt idx="43">
                  <c:v>54.53</c:v>
                </c:pt>
                <c:pt idx="44">
                  <c:v>54.53</c:v>
                </c:pt>
                <c:pt idx="45">
                  <c:v>54.53</c:v>
                </c:pt>
                <c:pt idx="46">
                  <c:v>54.53</c:v>
                </c:pt>
                <c:pt idx="47">
                  <c:v>54.53</c:v>
                </c:pt>
                <c:pt idx="48">
                  <c:v>54.53</c:v>
                </c:pt>
                <c:pt idx="49">
                  <c:v>54.53</c:v>
                </c:pt>
                <c:pt idx="50">
                  <c:v>54.53</c:v>
                </c:pt>
                <c:pt idx="51">
                  <c:v>54.53</c:v>
                </c:pt>
                <c:pt idx="52">
                  <c:v>54.53</c:v>
                </c:pt>
                <c:pt idx="53">
                  <c:v>54.53</c:v>
                </c:pt>
                <c:pt idx="54">
                  <c:v>54.53</c:v>
                </c:pt>
                <c:pt idx="55">
                  <c:v>54.53</c:v>
                </c:pt>
                <c:pt idx="56">
                  <c:v>54.53</c:v>
                </c:pt>
                <c:pt idx="57">
                  <c:v>54.53</c:v>
                </c:pt>
                <c:pt idx="58">
                  <c:v>54.53</c:v>
                </c:pt>
                <c:pt idx="59">
                  <c:v>54.53</c:v>
                </c:pt>
                <c:pt idx="60">
                  <c:v>54.53</c:v>
                </c:pt>
                <c:pt idx="61">
                  <c:v>54.53</c:v>
                </c:pt>
                <c:pt idx="62">
                  <c:v>54.53</c:v>
                </c:pt>
                <c:pt idx="63">
                  <c:v>54.53</c:v>
                </c:pt>
                <c:pt idx="64">
                  <c:v>54.53</c:v>
                </c:pt>
                <c:pt idx="65">
                  <c:v>54.53</c:v>
                </c:pt>
                <c:pt idx="66">
                  <c:v>54.53</c:v>
                </c:pt>
                <c:pt idx="67">
                  <c:v>54.53</c:v>
                </c:pt>
                <c:pt idx="68">
                  <c:v>54.53</c:v>
                </c:pt>
                <c:pt idx="69">
                  <c:v>54.53</c:v>
                </c:pt>
                <c:pt idx="70">
                  <c:v>54.53</c:v>
                </c:pt>
                <c:pt idx="71">
                  <c:v>54.53</c:v>
                </c:pt>
                <c:pt idx="72">
                  <c:v>54.53</c:v>
                </c:pt>
                <c:pt idx="73">
                  <c:v>54.53</c:v>
                </c:pt>
                <c:pt idx="74">
                  <c:v>54.53</c:v>
                </c:pt>
                <c:pt idx="75">
                  <c:v>54.53</c:v>
                </c:pt>
                <c:pt idx="76">
                  <c:v>54.53</c:v>
                </c:pt>
                <c:pt idx="77">
                  <c:v>54.53</c:v>
                </c:pt>
                <c:pt idx="78">
                  <c:v>54.53</c:v>
                </c:pt>
                <c:pt idx="79">
                  <c:v>54.53</c:v>
                </c:pt>
                <c:pt idx="80">
                  <c:v>54.53</c:v>
                </c:pt>
                <c:pt idx="81">
                  <c:v>54.53</c:v>
                </c:pt>
                <c:pt idx="82">
                  <c:v>54.53</c:v>
                </c:pt>
                <c:pt idx="83">
                  <c:v>54.53</c:v>
                </c:pt>
                <c:pt idx="84">
                  <c:v>54.53</c:v>
                </c:pt>
                <c:pt idx="85">
                  <c:v>54.53</c:v>
                </c:pt>
                <c:pt idx="86">
                  <c:v>54.53</c:v>
                </c:pt>
                <c:pt idx="87">
                  <c:v>54.53</c:v>
                </c:pt>
                <c:pt idx="88">
                  <c:v>54.53</c:v>
                </c:pt>
                <c:pt idx="89">
                  <c:v>54.53</c:v>
                </c:pt>
                <c:pt idx="90">
                  <c:v>54.53</c:v>
                </c:pt>
                <c:pt idx="91">
                  <c:v>54.53</c:v>
                </c:pt>
                <c:pt idx="92">
                  <c:v>54.53</c:v>
                </c:pt>
                <c:pt idx="93">
                  <c:v>54.53</c:v>
                </c:pt>
                <c:pt idx="94">
                  <c:v>54.53</c:v>
                </c:pt>
                <c:pt idx="95">
                  <c:v>54.53</c:v>
                </c:pt>
                <c:pt idx="96">
                  <c:v>54.53</c:v>
                </c:pt>
                <c:pt idx="97">
                  <c:v>54.53</c:v>
                </c:pt>
                <c:pt idx="98">
                  <c:v>54.53</c:v>
                </c:pt>
                <c:pt idx="99">
                  <c:v>54.53</c:v>
                </c:pt>
                <c:pt idx="100">
                  <c:v>54.53</c:v>
                </c:pt>
                <c:pt idx="101">
                  <c:v>54.53</c:v>
                </c:pt>
                <c:pt idx="102">
                  <c:v>54.53</c:v>
                </c:pt>
                <c:pt idx="103">
                  <c:v>54.53</c:v>
                </c:pt>
                <c:pt idx="104">
                  <c:v>54.53</c:v>
                </c:pt>
                <c:pt idx="105">
                  <c:v>54.53</c:v>
                </c:pt>
                <c:pt idx="106">
                  <c:v>54.53</c:v>
                </c:pt>
                <c:pt idx="107">
                  <c:v>54.53</c:v>
                </c:pt>
                <c:pt idx="108">
                  <c:v>54.53</c:v>
                </c:pt>
                <c:pt idx="109">
                  <c:v>54.53</c:v>
                </c:pt>
                <c:pt idx="110">
                  <c:v>54.53</c:v>
                </c:pt>
                <c:pt idx="111">
                  <c:v>54.53</c:v>
                </c:pt>
                <c:pt idx="112">
                  <c:v>54.53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'Физика-11 диаграмма по районам'!$B$5:$B$117</c:f>
              <c:strCache>
                <c:ptCount val="11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 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Школа-интернат № 1</c:v>
                </c:pt>
                <c:pt idx="47">
                  <c:v>МАОУ СШ № 3</c:v>
                </c:pt>
                <c:pt idx="48">
                  <c:v>МБОУ СШ № 21</c:v>
                </c:pt>
                <c:pt idx="49">
                  <c:v>МБОУ СШ № 30</c:v>
                </c:pt>
                <c:pt idx="50">
                  <c:v>МБОУ СШ № 36</c:v>
                </c:pt>
                <c:pt idx="51">
                  <c:v>МАОУ СШ № 72 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</c:v>
                </c:pt>
                <c:pt idx="110">
                  <c:v>МБОУ СШ № 27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</c:strCache>
            </c:strRef>
          </c:cat>
          <c:val>
            <c:numRef>
              <c:f>'Физика-11 диаграмма по районам'!$P$5:$P$117</c:f>
              <c:numCache>
                <c:formatCode>0.00</c:formatCode>
                <c:ptCount val="113"/>
                <c:pt idx="0">
                  <c:v>51.608265856950069</c:v>
                </c:pt>
                <c:pt idx="1">
                  <c:v>46.125</c:v>
                </c:pt>
                <c:pt idx="2">
                  <c:v>51.153846153846153</c:v>
                </c:pt>
                <c:pt idx="3">
                  <c:v>66.078947368421055</c:v>
                </c:pt>
                <c:pt idx="4">
                  <c:v>46.7</c:v>
                </c:pt>
                <c:pt idx="5">
                  <c:v>45.333333333333336</c:v>
                </c:pt>
                <c:pt idx="6">
                  <c:v>55.875</c:v>
                </c:pt>
                <c:pt idx="7">
                  <c:v>46.6</c:v>
                </c:pt>
                <c:pt idx="8">
                  <c:v>55</c:v>
                </c:pt>
                <c:pt idx="9">
                  <c:v>53.612499999999997</c:v>
                </c:pt>
                <c:pt idx="10">
                  <c:v>54.1</c:v>
                </c:pt>
                <c:pt idx="11">
                  <c:v>53</c:v>
                </c:pt>
                <c:pt idx="12">
                  <c:v>63.1</c:v>
                </c:pt>
                <c:pt idx="13">
                  <c:v>60.9</c:v>
                </c:pt>
                <c:pt idx="14">
                  <c:v>55.6</c:v>
                </c:pt>
                <c:pt idx="15">
                  <c:v>46.8</c:v>
                </c:pt>
                <c:pt idx="16">
                  <c:v>45.2</c:v>
                </c:pt>
                <c:pt idx="17">
                  <c:v>50.2</c:v>
                </c:pt>
                <c:pt idx="18">
                  <c:v>47</c:v>
                </c:pt>
                <c:pt idx="19">
                  <c:v>39</c:v>
                </c:pt>
                <c:pt idx="20">
                  <c:v>52.2</c:v>
                </c:pt>
                <c:pt idx="22">
                  <c:v>48.907142857142851</c:v>
                </c:pt>
                <c:pt idx="23">
                  <c:v>51.4</c:v>
                </c:pt>
                <c:pt idx="24">
                  <c:v>71.599999999999994</c:v>
                </c:pt>
                <c:pt idx="25">
                  <c:v>42.7</c:v>
                </c:pt>
                <c:pt idx="26">
                  <c:v>62.1</c:v>
                </c:pt>
                <c:pt idx="27">
                  <c:v>48</c:v>
                </c:pt>
                <c:pt idx="29">
                  <c:v>51</c:v>
                </c:pt>
                <c:pt idx="31">
                  <c:v>51.4</c:v>
                </c:pt>
                <c:pt idx="32">
                  <c:v>36</c:v>
                </c:pt>
                <c:pt idx="33">
                  <c:v>55.4</c:v>
                </c:pt>
                <c:pt idx="34">
                  <c:v>38</c:v>
                </c:pt>
                <c:pt idx="35">
                  <c:v>50.7</c:v>
                </c:pt>
                <c:pt idx="36">
                  <c:v>44</c:v>
                </c:pt>
                <c:pt idx="37">
                  <c:v>42.8</c:v>
                </c:pt>
                <c:pt idx="38">
                  <c:v>39.6</c:v>
                </c:pt>
                <c:pt idx="39">
                  <c:v>52.38</c:v>
                </c:pt>
                <c:pt idx="40">
                  <c:v>64</c:v>
                </c:pt>
                <c:pt idx="41">
                  <c:v>55</c:v>
                </c:pt>
                <c:pt idx="42">
                  <c:v>67.599999999999994</c:v>
                </c:pt>
                <c:pt idx="43">
                  <c:v>55.7</c:v>
                </c:pt>
                <c:pt idx="44">
                  <c:v>48.6</c:v>
                </c:pt>
                <c:pt idx="45">
                  <c:v>56</c:v>
                </c:pt>
                <c:pt idx="46">
                  <c:v>58.3</c:v>
                </c:pt>
                <c:pt idx="47">
                  <c:v>42.7</c:v>
                </c:pt>
                <c:pt idx="49">
                  <c:v>36</c:v>
                </c:pt>
                <c:pt idx="51">
                  <c:v>65.3</c:v>
                </c:pt>
                <c:pt idx="52">
                  <c:v>52</c:v>
                </c:pt>
                <c:pt idx="53">
                  <c:v>46</c:v>
                </c:pt>
                <c:pt idx="54">
                  <c:v>46</c:v>
                </c:pt>
                <c:pt idx="55">
                  <c:v>57.9</c:v>
                </c:pt>
                <c:pt idx="56">
                  <c:v>34.6</c:v>
                </c:pt>
                <c:pt idx="58">
                  <c:v>51.877272727272725</c:v>
                </c:pt>
                <c:pt idx="59">
                  <c:v>60</c:v>
                </c:pt>
                <c:pt idx="60">
                  <c:v>48</c:v>
                </c:pt>
                <c:pt idx="61">
                  <c:v>49.8</c:v>
                </c:pt>
                <c:pt idx="62">
                  <c:v>58</c:v>
                </c:pt>
                <c:pt idx="63">
                  <c:v>52.2</c:v>
                </c:pt>
                <c:pt idx="64">
                  <c:v>46</c:v>
                </c:pt>
                <c:pt idx="65">
                  <c:v>64</c:v>
                </c:pt>
                <c:pt idx="66">
                  <c:v>51.8</c:v>
                </c:pt>
                <c:pt idx="68">
                  <c:v>48</c:v>
                </c:pt>
                <c:pt idx="70">
                  <c:v>38.85</c:v>
                </c:pt>
                <c:pt idx="71">
                  <c:v>54</c:v>
                </c:pt>
                <c:pt idx="73">
                  <c:v>52.317857142857143</c:v>
                </c:pt>
                <c:pt idx="74">
                  <c:v>63</c:v>
                </c:pt>
                <c:pt idx="76">
                  <c:v>64</c:v>
                </c:pt>
                <c:pt idx="77">
                  <c:v>56.3</c:v>
                </c:pt>
                <c:pt idx="78">
                  <c:v>55</c:v>
                </c:pt>
                <c:pt idx="79">
                  <c:v>52</c:v>
                </c:pt>
                <c:pt idx="80">
                  <c:v>47</c:v>
                </c:pt>
                <c:pt idx="81">
                  <c:v>46.2</c:v>
                </c:pt>
                <c:pt idx="82">
                  <c:v>48.3</c:v>
                </c:pt>
                <c:pt idx="83">
                  <c:v>50.2</c:v>
                </c:pt>
                <c:pt idx="84">
                  <c:v>58.5</c:v>
                </c:pt>
                <c:pt idx="85">
                  <c:v>54</c:v>
                </c:pt>
                <c:pt idx="86">
                  <c:v>39</c:v>
                </c:pt>
                <c:pt idx="87">
                  <c:v>50.8</c:v>
                </c:pt>
                <c:pt idx="88">
                  <c:v>41</c:v>
                </c:pt>
                <c:pt idx="89">
                  <c:v>49</c:v>
                </c:pt>
                <c:pt idx="90">
                  <c:v>59</c:v>
                </c:pt>
                <c:pt idx="91">
                  <c:v>40.799999999999997</c:v>
                </c:pt>
                <c:pt idx="92">
                  <c:v>43.4</c:v>
                </c:pt>
                <c:pt idx="93">
                  <c:v>58.7</c:v>
                </c:pt>
                <c:pt idx="94">
                  <c:v>56.3</c:v>
                </c:pt>
                <c:pt idx="95">
                  <c:v>58.3</c:v>
                </c:pt>
                <c:pt idx="96">
                  <c:v>59</c:v>
                </c:pt>
                <c:pt idx="97">
                  <c:v>63</c:v>
                </c:pt>
                <c:pt idx="98">
                  <c:v>48</c:v>
                </c:pt>
                <c:pt idx="99">
                  <c:v>52</c:v>
                </c:pt>
                <c:pt idx="100">
                  <c:v>67</c:v>
                </c:pt>
                <c:pt idx="101">
                  <c:v>46.7</c:v>
                </c:pt>
                <c:pt idx="102">
                  <c:v>38.4</c:v>
                </c:pt>
                <c:pt idx="104">
                  <c:v>51.452768759018767</c:v>
                </c:pt>
                <c:pt idx="105">
                  <c:v>63.666666666666664</c:v>
                </c:pt>
                <c:pt idx="106">
                  <c:v>52.083333333333336</c:v>
                </c:pt>
                <c:pt idx="107">
                  <c:v>54.777777777777779</c:v>
                </c:pt>
                <c:pt idx="108">
                  <c:v>49.833333333333336</c:v>
                </c:pt>
                <c:pt idx="109">
                  <c:v>58.81818181818182</c:v>
                </c:pt>
                <c:pt idx="110">
                  <c:v>35.5</c:v>
                </c:pt>
                <c:pt idx="111">
                  <c:v>60.142857142857146</c:v>
                </c:pt>
                <c:pt idx="112">
                  <c:v>36.799999999999997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72896"/>
        <c:axId val="86674432"/>
      </c:lineChart>
      <c:catAx>
        <c:axId val="8667289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674432"/>
        <c:crosses val="autoZero"/>
        <c:auto val="1"/>
        <c:lblAlgn val="ctr"/>
        <c:lblOffset val="100"/>
        <c:noMultiLvlLbl val="0"/>
      </c:catAx>
      <c:valAx>
        <c:axId val="86674432"/>
        <c:scaling>
          <c:orientation val="minMax"/>
          <c:max val="9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672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900363479253218"/>
          <c:y val="5.3759926189137601E-3"/>
          <c:w val="0.59848705013522197"/>
          <c:h val="4.2225191168320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Физика  </a:t>
            </a:r>
            <a:r>
              <a:rPr lang="ru-RU" b="1" baseline="0"/>
              <a:t>11 ЕГЭ 2021-2024</a:t>
            </a:r>
            <a:endParaRPr lang="ru-RU" b="1"/>
          </a:p>
        </c:rich>
      </c:tx>
      <c:layout>
        <c:manualLayout>
          <c:xMode val="edge"/>
          <c:yMode val="edge"/>
          <c:x val="2.8224248459982698E-2"/>
          <c:y val="1.24253314193480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4737554257484336E-2"/>
          <c:y val="7.2643722547099915E-2"/>
          <c:w val="0.98487566974035146"/>
          <c:h val="0.57693695921094412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'Физика-11 диаграмма'!$B$5:$B$117</c:f>
              <c:strCache>
                <c:ptCount val="113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 </c:v>
                </c:pt>
                <c:pt idx="7">
                  <c:v>МАОУ СШ № 12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СШ № 46</c:v>
                </c:pt>
                <c:pt idx="15">
                  <c:v>МАОУ СШ № 8 "Созидание"</c:v>
                </c:pt>
                <c:pt idx="16">
                  <c:v>МАОУ СШ № 135</c:v>
                </c:pt>
                <c:pt idx="17">
                  <c:v>МАОУ Лицей № 11</c:v>
                </c:pt>
                <c:pt idx="18">
                  <c:v>МАОУ СШ № 90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СШ № 53</c:v>
                </c:pt>
                <c:pt idx="25">
                  <c:v>МАОУ СШ № 89</c:v>
                </c:pt>
                <c:pt idx="26">
                  <c:v>МБОУ СШ № 64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79</c:v>
                </c:pt>
                <c:pt idx="30">
                  <c:v>МАОУ Гимназия № 15</c:v>
                </c:pt>
                <c:pt idx="31">
                  <c:v>МБОУ СШ № 94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МАОУ СШ № 148</c:v>
                </c:pt>
                <c:pt idx="35">
                  <c:v>МБОУ СШ № 44</c:v>
                </c:pt>
                <c:pt idx="36">
                  <c:v>МБОУ СШ № 31</c:v>
                </c:pt>
                <c:pt idx="37">
                  <c:v>МАОУ СШ № 16</c:v>
                </c:pt>
                <c:pt idx="38">
                  <c:v>МАОУ СШ № 65</c:v>
                </c:pt>
                <c:pt idx="39">
                  <c:v>ОКТЯБРЬСКИЙ РАЙОН</c:v>
                </c:pt>
                <c:pt idx="40">
                  <c:v>МАОУ СШ № 3</c:v>
                </c:pt>
                <c:pt idx="41">
                  <c:v>МАОУ "КУГ № 1 - Универс"</c:v>
                </c:pt>
                <c:pt idx="42">
                  <c:v>МАОУ СШ № 72 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МБОУ Гимназия № 3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МАОУ Школа-интернат № 1</c:v>
                </c:pt>
                <c:pt idx="50">
                  <c:v>МБОУ СШ № 133</c:v>
                </c:pt>
                <c:pt idx="51">
                  <c:v>МБОУ СШ № 95</c:v>
                </c:pt>
                <c:pt idx="52">
                  <c:v>МБОУ СШ № 36</c:v>
                </c:pt>
                <c:pt idx="53">
                  <c:v>МБОУ СШ № 159</c:v>
                </c:pt>
                <c:pt idx="54">
                  <c:v>МБОУ СШ № 30</c:v>
                </c:pt>
                <c:pt idx="55">
                  <c:v>МБОУ Лицей № 10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СВЕРДЛОВСКИЙ РАЙОН</c:v>
                </c:pt>
                <c:pt idx="59">
                  <c:v>МАОУ СШ № 23</c:v>
                </c:pt>
                <c:pt idx="60">
                  <c:v>МАОУ СШ № 17</c:v>
                </c:pt>
                <c:pt idx="61">
                  <c:v>МАОУ СШ № 6</c:v>
                </c:pt>
                <c:pt idx="62">
                  <c:v>МАОУ СШ № 76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Лицей № 9 "Лидер"</c:v>
                </c:pt>
                <c:pt idx="66">
                  <c:v>МАОУ СШ № 93</c:v>
                </c:pt>
                <c:pt idx="67">
                  <c:v>МАОУ СШ № 158 "Грани"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78</c:v>
                </c:pt>
                <c:pt idx="71">
                  <c:v>МАОУ СШ № 34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152</c:v>
                </c:pt>
                <c:pt idx="75">
                  <c:v>МАОУ СШ № 157</c:v>
                </c:pt>
                <c:pt idx="76">
                  <c:v>МАОУ СШ № 143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24</c:v>
                </c:pt>
                <c:pt idx="80">
                  <c:v>МАОУ СШ № 7</c:v>
                </c:pt>
                <c:pt idx="81">
                  <c:v>МАОУ СШ № 98</c:v>
                </c:pt>
                <c:pt idx="82">
                  <c:v>МАОУ СШ № 134</c:v>
                </c:pt>
                <c:pt idx="83">
                  <c:v>МАОУ СШ № 149</c:v>
                </c:pt>
                <c:pt idx="84">
                  <c:v>МАОУ СШ № 5</c:v>
                </c:pt>
                <c:pt idx="85">
                  <c:v>МАОУ СШ № 150</c:v>
                </c:pt>
                <c:pt idx="86">
                  <c:v>МАОУ СШ № 151</c:v>
                </c:pt>
                <c:pt idx="87">
                  <c:v>МАОУ СШ № 1</c:v>
                </c:pt>
                <c:pt idx="88">
                  <c:v>МАОУ СШ № 69</c:v>
                </c:pt>
                <c:pt idx="89">
                  <c:v>МАОУ СШ № 115</c:v>
                </c:pt>
                <c:pt idx="90">
                  <c:v>МАОУ СШ № 85</c:v>
                </c:pt>
                <c:pt idx="91">
                  <c:v>МАОУ СШ № 147</c:v>
                </c:pt>
                <c:pt idx="92">
                  <c:v>МАОУ СШ № 154</c:v>
                </c:pt>
                <c:pt idx="93">
                  <c:v>МАОУ СШ № 139</c:v>
                </c:pt>
                <c:pt idx="94">
                  <c:v>МАОУ СШ № 18</c:v>
                </c:pt>
                <c:pt idx="95">
                  <c:v>МАОУ СШ № 91</c:v>
                </c:pt>
                <c:pt idx="96">
                  <c:v>МАОУ СШ № 129</c:v>
                </c:pt>
                <c:pt idx="97">
                  <c:v>МАОУ СШ № 141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66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Лицей № 2</c:v>
                </c:pt>
                <c:pt idx="107">
                  <c:v>МБОУ СШ № 10</c:v>
                </c:pt>
                <c:pt idx="108">
                  <c:v>МБОУ Гимназия  № 16</c:v>
                </c:pt>
                <c:pt idx="109">
                  <c:v>МАОУ СШ "Комплекс Покровский"</c:v>
                </c:pt>
                <c:pt idx="110">
                  <c:v>МБОУ СШ № 27</c:v>
                </c:pt>
                <c:pt idx="111">
                  <c:v>МАОУ СШ № 155</c:v>
                </c:pt>
                <c:pt idx="112">
                  <c:v>МБОУ СШ № 4</c:v>
                </c:pt>
              </c:strCache>
            </c:strRef>
          </c:cat>
          <c:val>
            <c:numRef>
              <c:f>'Физика-11 диаграмма'!$E$5:$E$117</c:f>
              <c:numCache>
                <c:formatCode>0.00</c:formatCode>
                <c:ptCount val="113"/>
                <c:pt idx="0">
                  <c:v>62.96</c:v>
                </c:pt>
                <c:pt idx="1">
                  <c:v>62.96</c:v>
                </c:pt>
                <c:pt idx="2">
                  <c:v>62.96</c:v>
                </c:pt>
                <c:pt idx="3">
                  <c:v>62.96</c:v>
                </c:pt>
                <c:pt idx="4">
                  <c:v>62.96</c:v>
                </c:pt>
                <c:pt idx="5">
                  <c:v>62.96</c:v>
                </c:pt>
                <c:pt idx="6">
                  <c:v>62.96</c:v>
                </c:pt>
                <c:pt idx="7">
                  <c:v>62.96</c:v>
                </c:pt>
                <c:pt idx="8">
                  <c:v>62.96</c:v>
                </c:pt>
                <c:pt idx="9">
                  <c:v>62.96</c:v>
                </c:pt>
                <c:pt idx="10">
                  <c:v>62.96</c:v>
                </c:pt>
                <c:pt idx="11">
                  <c:v>62.96</c:v>
                </c:pt>
                <c:pt idx="12">
                  <c:v>62.96</c:v>
                </c:pt>
                <c:pt idx="13">
                  <c:v>62.96</c:v>
                </c:pt>
                <c:pt idx="14">
                  <c:v>62.96</c:v>
                </c:pt>
                <c:pt idx="15">
                  <c:v>62.96</c:v>
                </c:pt>
                <c:pt idx="16">
                  <c:v>62.96</c:v>
                </c:pt>
                <c:pt idx="17">
                  <c:v>62.96</c:v>
                </c:pt>
                <c:pt idx="18">
                  <c:v>62.96</c:v>
                </c:pt>
                <c:pt idx="19">
                  <c:v>62.96</c:v>
                </c:pt>
                <c:pt idx="20">
                  <c:v>62.96</c:v>
                </c:pt>
                <c:pt idx="21">
                  <c:v>62.96</c:v>
                </c:pt>
                <c:pt idx="22">
                  <c:v>62.96</c:v>
                </c:pt>
                <c:pt idx="23">
                  <c:v>62.96</c:v>
                </c:pt>
                <c:pt idx="24">
                  <c:v>62.96</c:v>
                </c:pt>
                <c:pt idx="25">
                  <c:v>62.96</c:v>
                </c:pt>
                <c:pt idx="26">
                  <c:v>62.96</c:v>
                </c:pt>
                <c:pt idx="27">
                  <c:v>62.96</c:v>
                </c:pt>
                <c:pt idx="28">
                  <c:v>62.96</c:v>
                </c:pt>
                <c:pt idx="29">
                  <c:v>62.96</c:v>
                </c:pt>
                <c:pt idx="30">
                  <c:v>62.96</c:v>
                </c:pt>
                <c:pt idx="31">
                  <c:v>62.96</c:v>
                </c:pt>
                <c:pt idx="32">
                  <c:v>62.96</c:v>
                </c:pt>
                <c:pt idx="33">
                  <c:v>62.96</c:v>
                </c:pt>
                <c:pt idx="34">
                  <c:v>62.96</c:v>
                </c:pt>
                <c:pt idx="35">
                  <c:v>62.96</c:v>
                </c:pt>
                <c:pt idx="36">
                  <c:v>62.96</c:v>
                </c:pt>
                <c:pt idx="37">
                  <c:v>62.96</c:v>
                </c:pt>
                <c:pt idx="38">
                  <c:v>62.96</c:v>
                </c:pt>
                <c:pt idx="39">
                  <c:v>62.96</c:v>
                </c:pt>
                <c:pt idx="40">
                  <c:v>62.96</c:v>
                </c:pt>
                <c:pt idx="41">
                  <c:v>62.96</c:v>
                </c:pt>
                <c:pt idx="42">
                  <c:v>62.96</c:v>
                </c:pt>
                <c:pt idx="43">
                  <c:v>62.96</c:v>
                </c:pt>
                <c:pt idx="44">
                  <c:v>62.96</c:v>
                </c:pt>
                <c:pt idx="45">
                  <c:v>62.96</c:v>
                </c:pt>
                <c:pt idx="46">
                  <c:v>62.96</c:v>
                </c:pt>
                <c:pt idx="47">
                  <c:v>62.96</c:v>
                </c:pt>
                <c:pt idx="48">
                  <c:v>62.96</c:v>
                </c:pt>
                <c:pt idx="49">
                  <c:v>62.96</c:v>
                </c:pt>
                <c:pt idx="50">
                  <c:v>62.96</c:v>
                </c:pt>
                <c:pt idx="51">
                  <c:v>62.96</c:v>
                </c:pt>
                <c:pt idx="52">
                  <c:v>62.96</c:v>
                </c:pt>
                <c:pt idx="53">
                  <c:v>62.96</c:v>
                </c:pt>
                <c:pt idx="54">
                  <c:v>62.96</c:v>
                </c:pt>
                <c:pt idx="55">
                  <c:v>62.96</c:v>
                </c:pt>
                <c:pt idx="56">
                  <c:v>62.96</c:v>
                </c:pt>
                <c:pt idx="57">
                  <c:v>62.96</c:v>
                </c:pt>
                <c:pt idx="58">
                  <c:v>62.96</c:v>
                </c:pt>
                <c:pt idx="59">
                  <c:v>62.96</c:v>
                </c:pt>
                <c:pt idx="60">
                  <c:v>62.96</c:v>
                </c:pt>
                <c:pt idx="61">
                  <c:v>62.96</c:v>
                </c:pt>
                <c:pt idx="62">
                  <c:v>62.96</c:v>
                </c:pt>
                <c:pt idx="63">
                  <c:v>62.96</c:v>
                </c:pt>
                <c:pt idx="64">
                  <c:v>62.96</c:v>
                </c:pt>
                <c:pt idx="65">
                  <c:v>62.96</c:v>
                </c:pt>
                <c:pt idx="66">
                  <c:v>62.96</c:v>
                </c:pt>
                <c:pt idx="67">
                  <c:v>62.96</c:v>
                </c:pt>
                <c:pt idx="68">
                  <c:v>62.96</c:v>
                </c:pt>
                <c:pt idx="69">
                  <c:v>62.96</c:v>
                </c:pt>
                <c:pt idx="70">
                  <c:v>62.96</c:v>
                </c:pt>
                <c:pt idx="71">
                  <c:v>62.96</c:v>
                </c:pt>
                <c:pt idx="72">
                  <c:v>62.96</c:v>
                </c:pt>
                <c:pt idx="73">
                  <c:v>62.96</c:v>
                </c:pt>
                <c:pt idx="74">
                  <c:v>62.96</c:v>
                </c:pt>
                <c:pt idx="75">
                  <c:v>62.96</c:v>
                </c:pt>
                <c:pt idx="76">
                  <c:v>62.96</c:v>
                </c:pt>
                <c:pt idx="77">
                  <c:v>62.96</c:v>
                </c:pt>
                <c:pt idx="78">
                  <c:v>62.96</c:v>
                </c:pt>
                <c:pt idx="79">
                  <c:v>62.96</c:v>
                </c:pt>
                <c:pt idx="80">
                  <c:v>62.96</c:v>
                </c:pt>
                <c:pt idx="81">
                  <c:v>62.96</c:v>
                </c:pt>
                <c:pt idx="82">
                  <c:v>62.96</c:v>
                </c:pt>
                <c:pt idx="83">
                  <c:v>62.96</c:v>
                </c:pt>
                <c:pt idx="84">
                  <c:v>62.96</c:v>
                </c:pt>
                <c:pt idx="85">
                  <c:v>62.96</c:v>
                </c:pt>
                <c:pt idx="86">
                  <c:v>62.96</c:v>
                </c:pt>
                <c:pt idx="87">
                  <c:v>62.96</c:v>
                </c:pt>
                <c:pt idx="88">
                  <c:v>62.96</c:v>
                </c:pt>
                <c:pt idx="89">
                  <c:v>62.96</c:v>
                </c:pt>
                <c:pt idx="90">
                  <c:v>62.96</c:v>
                </c:pt>
                <c:pt idx="91">
                  <c:v>62.96</c:v>
                </c:pt>
                <c:pt idx="92">
                  <c:v>62.96</c:v>
                </c:pt>
                <c:pt idx="93">
                  <c:v>62.96</c:v>
                </c:pt>
                <c:pt idx="94">
                  <c:v>62.96</c:v>
                </c:pt>
                <c:pt idx="95">
                  <c:v>62.96</c:v>
                </c:pt>
                <c:pt idx="96">
                  <c:v>62.96</c:v>
                </c:pt>
                <c:pt idx="97">
                  <c:v>62.96</c:v>
                </c:pt>
                <c:pt idx="98">
                  <c:v>62.96</c:v>
                </c:pt>
                <c:pt idx="99">
                  <c:v>62.96</c:v>
                </c:pt>
                <c:pt idx="100">
                  <c:v>62.96</c:v>
                </c:pt>
                <c:pt idx="101">
                  <c:v>62.96</c:v>
                </c:pt>
                <c:pt idx="102">
                  <c:v>62.96</c:v>
                </c:pt>
                <c:pt idx="103">
                  <c:v>62.96</c:v>
                </c:pt>
                <c:pt idx="104">
                  <c:v>62.96</c:v>
                </c:pt>
                <c:pt idx="105">
                  <c:v>62.96</c:v>
                </c:pt>
                <c:pt idx="106">
                  <c:v>62.96</c:v>
                </c:pt>
                <c:pt idx="107">
                  <c:v>62.96</c:v>
                </c:pt>
                <c:pt idx="108">
                  <c:v>62.96</c:v>
                </c:pt>
                <c:pt idx="109">
                  <c:v>62.96</c:v>
                </c:pt>
                <c:pt idx="110">
                  <c:v>62.96</c:v>
                </c:pt>
                <c:pt idx="111">
                  <c:v>62.96</c:v>
                </c:pt>
                <c:pt idx="112">
                  <c:v>62.96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'Физика-11 диаграмма'!$B$5:$B$117</c:f>
              <c:strCache>
                <c:ptCount val="113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 </c:v>
                </c:pt>
                <c:pt idx="7">
                  <c:v>МАОУ СШ № 12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СШ № 46</c:v>
                </c:pt>
                <c:pt idx="15">
                  <c:v>МАОУ СШ № 8 "Созидание"</c:v>
                </c:pt>
                <c:pt idx="16">
                  <c:v>МАОУ СШ № 135</c:v>
                </c:pt>
                <c:pt idx="17">
                  <c:v>МАОУ Лицей № 11</c:v>
                </c:pt>
                <c:pt idx="18">
                  <c:v>МАОУ СШ № 90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СШ № 53</c:v>
                </c:pt>
                <c:pt idx="25">
                  <c:v>МАОУ СШ № 89</c:v>
                </c:pt>
                <c:pt idx="26">
                  <c:v>МБОУ СШ № 64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79</c:v>
                </c:pt>
                <c:pt idx="30">
                  <c:v>МАОУ Гимназия № 15</c:v>
                </c:pt>
                <c:pt idx="31">
                  <c:v>МБОУ СШ № 94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МАОУ СШ № 148</c:v>
                </c:pt>
                <c:pt idx="35">
                  <c:v>МБОУ СШ № 44</c:v>
                </c:pt>
                <c:pt idx="36">
                  <c:v>МБОУ СШ № 31</c:v>
                </c:pt>
                <c:pt idx="37">
                  <c:v>МАОУ СШ № 16</c:v>
                </c:pt>
                <c:pt idx="38">
                  <c:v>МАОУ СШ № 65</c:v>
                </c:pt>
                <c:pt idx="39">
                  <c:v>ОКТЯБРЬСКИЙ РАЙОН</c:v>
                </c:pt>
                <c:pt idx="40">
                  <c:v>МАОУ СШ № 3</c:v>
                </c:pt>
                <c:pt idx="41">
                  <c:v>МАОУ "КУГ № 1 - Универс"</c:v>
                </c:pt>
                <c:pt idx="42">
                  <c:v>МАОУ СШ № 72 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МБОУ Гимназия № 3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МАОУ Школа-интернат № 1</c:v>
                </c:pt>
                <c:pt idx="50">
                  <c:v>МБОУ СШ № 133</c:v>
                </c:pt>
                <c:pt idx="51">
                  <c:v>МБОУ СШ № 95</c:v>
                </c:pt>
                <c:pt idx="52">
                  <c:v>МБОУ СШ № 36</c:v>
                </c:pt>
                <c:pt idx="53">
                  <c:v>МБОУ СШ № 159</c:v>
                </c:pt>
                <c:pt idx="54">
                  <c:v>МБОУ СШ № 30</c:v>
                </c:pt>
                <c:pt idx="55">
                  <c:v>МБОУ Лицей № 10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СВЕРДЛОВСКИЙ РАЙОН</c:v>
                </c:pt>
                <c:pt idx="59">
                  <c:v>МАОУ СШ № 23</c:v>
                </c:pt>
                <c:pt idx="60">
                  <c:v>МАОУ СШ № 17</c:v>
                </c:pt>
                <c:pt idx="61">
                  <c:v>МАОУ СШ № 6</c:v>
                </c:pt>
                <c:pt idx="62">
                  <c:v>МАОУ СШ № 76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Лицей № 9 "Лидер"</c:v>
                </c:pt>
                <c:pt idx="66">
                  <c:v>МАОУ СШ № 93</c:v>
                </c:pt>
                <c:pt idx="67">
                  <c:v>МАОУ СШ № 158 "Грани"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78</c:v>
                </c:pt>
                <c:pt idx="71">
                  <c:v>МАОУ СШ № 34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152</c:v>
                </c:pt>
                <c:pt idx="75">
                  <c:v>МАОУ СШ № 157</c:v>
                </c:pt>
                <c:pt idx="76">
                  <c:v>МАОУ СШ № 143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24</c:v>
                </c:pt>
                <c:pt idx="80">
                  <c:v>МАОУ СШ № 7</c:v>
                </c:pt>
                <c:pt idx="81">
                  <c:v>МАОУ СШ № 98</c:v>
                </c:pt>
                <c:pt idx="82">
                  <c:v>МАОУ СШ № 134</c:v>
                </c:pt>
                <c:pt idx="83">
                  <c:v>МАОУ СШ № 149</c:v>
                </c:pt>
                <c:pt idx="84">
                  <c:v>МАОУ СШ № 5</c:v>
                </c:pt>
                <c:pt idx="85">
                  <c:v>МАОУ СШ № 150</c:v>
                </c:pt>
                <c:pt idx="86">
                  <c:v>МАОУ СШ № 151</c:v>
                </c:pt>
                <c:pt idx="87">
                  <c:v>МАОУ СШ № 1</c:v>
                </c:pt>
                <c:pt idx="88">
                  <c:v>МАОУ СШ № 69</c:v>
                </c:pt>
                <c:pt idx="89">
                  <c:v>МАОУ СШ № 115</c:v>
                </c:pt>
                <c:pt idx="90">
                  <c:v>МАОУ СШ № 85</c:v>
                </c:pt>
                <c:pt idx="91">
                  <c:v>МАОУ СШ № 147</c:v>
                </c:pt>
                <c:pt idx="92">
                  <c:v>МАОУ СШ № 154</c:v>
                </c:pt>
                <c:pt idx="93">
                  <c:v>МАОУ СШ № 139</c:v>
                </c:pt>
                <c:pt idx="94">
                  <c:v>МАОУ СШ № 18</c:v>
                </c:pt>
                <c:pt idx="95">
                  <c:v>МАОУ СШ № 91</c:v>
                </c:pt>
                <c:pt idx="96">
                  <c:v>МАОУ СШ № 129</c:v>
                </c:pt>
                <c:pt idx="97">
                  <c:v>МАОУ СШ № 141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66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Лицей № 2</c:v>
                </c:pt>
                <c:pt idx="107">
                  <c:v>МБОУ СШ № 10</c:v>
                </c:pt>
                <c:pt idx="108">
                  <c:v>МБОУ Гимназия  № 16</c:v>
                </c:pt>
                <c:pt idx="109">
                  <c:v>МАОУ СШ "Комплекс Покровский"</c:v>
                </c:pt>
                <c:pt idx="110">
                  <c:v>МБОУ СШ № 27</c:v>
                </c:pt>
                <c:pt idx="111">
                  <c:v>МАОУ СШ № 155</c:v>
                </c:pt>
                <c:pt idx="112">
                  <c:v>МБОУ СШ № 4</c:v>
                </c:pt>
              </c:strCache>
            </c:strRef>
          </c:cat>
          <c:val>
            <c:numRef>
              <c:f>'Физика-11 диаграмма'!$D$5:$D$117</c:f>
              <c:numCache>
                <c:formatCode>0.00</c:formatCode>
                <c:ptCount val="113"/>
                <c:pt idx="0">
                  <c:v>59.925297619047619</c:v>
                </c:pt>
                <c:pt idx="1">
                  <c:v>69.599999999999994</c:v>
                </c:pt>
                <c:pt idx="2">
                  <c:v>68.75</c:v>
                </c:pt>
                <c:pt idx="3">
                  <c:v>67.599999999999994</c:v>
                </c:pt>
                <c:pt idx="4">
                  <c:v>67</c:v>
                </c:pt>
                <c:pt idx="5">
                  <c:v>58.666666666666664</c:v>
                </c:pt>
                <c:pt idx="6">
                  <c:v>50</c:v>
                </c:pt>
                <c:pt idx="7">
                  <c:v>49.5</c:v>
                </c:pt>
                <c:pt idx="8">
                  <c:v>48.285714285714285</c:v>
                </c:pt>
                <c:pt idx="9">
                  <c:v>56.63000000000001</c:v>
                </c:pt>
                <c:pt idx="10">
                  <c:v>78.2</c:v>
                </c:pt>
                <c:pt idx="11">
                  <c:v>69.3</c:v>
                </c:pt>
                <c:pt idx="12">
                  <c:v>57</c:v>
                </c:pt>
                <c:pt idx="13">
                  <c:v>54</c:v>
                </c:pt>
                <c:pt idx="14">
                  <c:v>53.1</c:v>
                </c:pt>
                <c:pt idx="15">
                  <c:v>52.5</c:v>
                </c:pt>
                <c:pt idx="16">
                  <c:v>52.4</c:v>
                </c:pt>
                <c:pt idx="17">
                  <c:v>52.1</c:v>
                </c:pt>
                <c:pt idx="18">
                  <c:v>51.7</c:v>
                </c:pt>
                <c:pt idx="19">
                  <c:v>46</c:v>
                </c:pt>
                <c:pt idx="22">
                  <c:v>62.092857142857142</c:v>
                </c:pt>
                <c:pt idx="23">
                  <c:v>75</c:v>
                </c:pt>
                <c:pt idx="24">
                  <c:v>74</c:v>
                </c:pt>
                <c:pt idx="25">
                  <c:v>72</c:v>
                </c:pt>
                <c:pt idx="26">
                  <c:v>67.8</c:v>
                </c:pt>
                <c:pt idx="27">
                  <c:v>67.599999999999994</c:v>
                </c:pt>
                <c:pt idx="28">
                  <c:v>67</c:v>
                </c:pt>
                <c:pt idx="29">
                  <c:v>66.5</c:v>
                </c:pt>
                <c:pt idx="30">
                  <c:v>64.8</c:v>
                </c:pt>
                <c:pt idx="31">
                  <c:v>61.9</c:v>
                </c:pt>
                <c:pt idx="32">
                  <c:v>55.7</c:v>
                </c:pt>
                <c:pt idx="33">
                  <c:v>54</c:v>
                </c:pt>
                <c:pt idx="34">
                  <c:v>53</c:v>
                </c:pt>
                <c:pt idx="35">
                  <c:v>51</c:v>
                </c:pt>
                <c:pt idx="36">
                  <c:v>39</c:v>
                </c:pt>
                <c:pt idx="39">
                  <c:v>56.646666666666661</c:v>
                </c:pt>
                <c:pt idx="40">
                  <c:v>72.5</c:v>
                </c:pt>
                <c:pt idx="41">
                  <c:v>70.3</c:v>
                </c:pt>
                <c:pt idx="42">
                  <c:v>66.2</c:v>
                </c:pt>
                <c:pt idx="43">
                  <c:v>65.7</c:v>
                </c:pt>
                <c:pt idx="44">
                  <c:v>64.2</c:v>
                </c:pt>
                <c:pt idx="45">
                  <c:v>64</c:v>
                </c:pt>
                <c:pt idx="46">
                  <c:v>62</c:v>
                </c:pt>
                <c:pt idx="47">
                  <c:v>62</c:v>
                </c:pt>
                <c:pt idx="48">
                  <c:v>61</c:v>
                </c:pt>
                <c:pt idx="49">
                  <c:v>57</c:v>
                </c:pt>
                <c:pt idx="50">
                  <c:v>49.8</c:v>
                </c:pt>
                <c:pt idx="51">
                  <c:v>49</c:v>
                </c:pt>
                <c:pt idx="52">
                  <c:v>41</c:v>
                </c:pt>
                <c:pt idx="53">
                  <c:v>40</c:v>
                </c:pt>
                <c:pt idx="54">
                  <c:v>25</c:v>
                </c:pt>
                <c:pt idx="58">
                  <c:v>57.04615384615385</c:v>
                </c:pt>
                <c:pt idx="59">
                  <c:v>71.5</c:v>
                </c:pt>
                <c:pt idx="60">
                  <c:v>67</c:v>
                </c:pt>
                <c:pt idx="61">
                  <c:v>64</c:v>
                </c:pt>
                <c:pt idx="62">
                  <c:v>63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57.3</c:v>
                </c:pt>
                <c:pt idx="67">
                  <c:v>55.8</c:v>
                </c:pt>
                <c:pt idx="68">
                  <c:v>53</c:v>
                </c:pt>
                <c:pt idx="69">
                  <c:v>48</c:v>
                </c:pt>
                <c:pt idx="70">
                  <c:v>47</c:v>
                </c:pt>
                <c:pt idx="71">
                  <c:v>36</c:v>
                </c:pt>
                <c:pt idx="73">
                  <c:v>59.922413793103459</c:v>
                </c:pt>
                <c:pt idx="74">
                  <c:v>76.2</c:v>
                </c:pt>
                <c:pt idx="75">
                  <c:v>76</c:v>
                </c:pt>
                <c:pt idx="76">
                  <c:v>73.95</c:v>
                </c:pt>
                <c:pt idx="77">
                  <c:v>73</c:v>
                </c:pt>
                <c:pt idx="78">
                  <c:v>70.900000000000006</c:v>
                </c:pt>
                <c:pt idx="79">
                  <c:v>65.8</c:v>
                </c:pt>
                <c:pt idx="80">
                  <c:v>64.099999999999994</c:v>
                </c:pt>
                <c:pt idx="81">
                  <c:v>63.8</c:v>
                </c:pt>
                <c:pt idx="82">
                  <c:v>63.1</c:v>
                </c:pt>
                <c:pt idx="83">
                  <c:v>63</c:v>
                </c:pt>
                <c:pt idx="84">
                  <c:v>63</c:v>
                </c:pt>
                <c:pt idx="85">
                  <c:v>62.7</c:v>
                </c:pt>
                <c:pt idx="86">
                  <c:v>62.5</c:v>
                </c:pt>
                <c:pt idx="87">
                  <c:v>61.2</c:v>
                </c:pt>
                <c:pt idx="88">
                  <c:v>60.7</c:v>
                </c:pt>
                <c:pt idx="89">
                  <c:v>60</c:v>
                </c:pt>
                <c:pt idx="90">
                  <c:v>58.7</c:v>
                </c:pt>
                <c:pt idx="91">
                  <c:v>57</c:v>
                </c:pt>
                <c:pt idx="92">
                  <c:v>57</c:v>
                </c:pt>
                <c:pt idx="93">
                  <c:v>55.2</c:v>
                </c:pt>
                <c:pt idx="94">
                  <c:v>55</c:v>
                </c:pt>
                <c:pt idx="95">
                  <c:v>54.9</c:v>
                </c:pt>
                <c:pt idx="96">
                  <c:v>54</c:v>
                </c:pt>
                <c:pt idx="97">
                  <c:v>54</c:v>
                </c:pt>
                <c:pt idx="98">
                  <c:v>53</c:v>
                </c:pt>
                <c:pt idx="99">
                  <c:v>51</c:v>
                </c:pt>
                <c:pt idx="100">
                  <c:v>48</c:v>
                </c:pt>
                <c:pt idx="101">
                  <c:v>44</c:v>
                </c:pt>
                <c:pt idx="102">
                  <c:v>36</c:v>
                </c:pt>
                <c:pt idx="104">
                  <c:v>65.004421768707488</c:v>
                </c:pt>
                <c:pt idx="105">
                  <c:v>81.714285714285708</c:v>
                </c:pt>
                <c:pt idx="106">
                  <c:v>72.166666666666671</c:v>
                </c:pt>
                <c:pt idx="107">
                  <c:v>70</c:v>
                </c:pt>
                <c:pt idx="108">
                  <c:v>63</c:v>
                </c:pt>
                <c:pt idx="109">
                  <c:v>56.4</c:v>
                </c:pt>
                <c:pt idx="110">
                  <c:v>56</c:v>
                </c:pt>
                <c:pt idx="111">
                  <c:v>55.75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'Физика-11 диаграмма'!$B$5:$B$117</c:f>
              <c:strCache>
                <c:ptCount val="113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 </c:v>
                </c:pt>
                <c:pt idx="7">
                  <c:v>МАОУ СШ № 12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СШ № 46</c:v>
                </c:pt>
                <c:pt idx="15">
                  <c:v>МАОУ СШ № 8 "Созидание"</c:v>
                </c:pt>
                <c:pt idx="16">
                  <c:v>МАОУ СШ № 135</c:v>
                </c:pt>
                <c:pt idx="17">
                  <c:v>МАОУ Лицей № 11</c:v>
                </c:pt>
                <c:pt idx="18">
                  <c:v>МАОУ СШ № 90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СШ № 53</c:v>
                </c:pt>
                <c:pt idx="25">
                  <c:v>МАОУ СШ № 89</c:v>
                </c:pt>
                <c:pt idx="26">
                  <c:v>МБОУ СШ № 64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79</c:v>
                </c:pt>
                <c:pt idx="30">
                  <c:v>МАОУ Гимназия № 15</c:v>
                </c:pt>
                <c:pt idx="31">
                  <c:v>МБОУ СШ № 94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МАОУ СШ № 148</c:v>
                </c:pt>
                <c:pt idx="35">
                  <c:v>МБОУ СШ № 44</c:v>
                </c:pt>
                <c:pt idx="36">
                  <c:v>МБОУ СШ № 31</c:v>
                </c:pt>
                <c:pt idx="37">
                  <c:v>МАОУ СШ № 16</c:v>
                </c:pt>
                <c:pt idx="38">
                  <c:v>МАОУ СШ № 65</c:v>
                </c:pt>
                <c:pt idx="39">
                  <c:v>ОКТЯБРЬСКИЙ РАЙОН</c:v>
                </c:pt>
                <c:pt idx="40">
                  <c:v>МАОУ СШ № 3</c:v>
                </c:pt>
                <c:pt idx="41">
                  <c:v>МАОУ "КУГ № 1 - Универс"</c:v>
                </c:pt>
                <c:pt idx="42">
                  <c:v>МАОУ СШ № 72 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МБОУ Гимназия № 3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МАОУ Школа-интернат № 1</c:v>
                </c:pt>
                <c:pt idx="50">
                  <c:v>МБОУ СШ № 133</c:v>
                </c:pt>
                <c:pt idx="51">
                  <c:v>МБОУ СШ № 95</c:v>
                </c:pt>
                <c:pt idx="52">
                  <c:v>МБОУ СШ № 36</c:v>
                </c:pt>
                <c:pt idx="53">
                  <c:v>МБОУ СШ № 159</c:v>
                </c:pt>
                <c:pt idx="54">
                  <c:v>МБОУ СШ № 30</c:v>
                </c:pt>
                <c:pt idx="55">
                  <c:v>МБОУ Лицей № 10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СВЕРДЛОВСКИЙ РАЙОН</c:v>
                </c:pt>
                <c:pt idx="59">
                  <c:v>МАОУ СШ № 23</c:v>
                </c:pt>
                <c:pt idx="60">
                  <c:v>МАОУ СШ № 17</c:v>
                </c:pt>
                <c:pt idx="61">
                  <c:v>МАОУ СШ № 6</c:v>
                </c:pt>
                <c:pt idx="62">
                  <c:v>МАОУ СШ № 76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Лицей № 9 "Лидер"</c:v>
                </c:pt>
                <c:pt idx="66">
                  <c:v>МАОУ СШ № 93</c:v>
                </c:pt>
                <c:pt idx="67">
                  <c:v>МАОУ СШ № 158 "Грани"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78</c:v>
                </c:pt>
                <c:pt idx="71">
                  <c:v>МАОУ СШ № 34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152</c:v>
                </c:pt>
                <c:pt idx="75">
                  <c:v>МАОУ СШ № 157</c:v>
                </c:pt>
                <c:pt idx="76">
                  <c:v>МАОУ СШ № 143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24</c:v>
                </c:pt>
                <c:pt idx="80">
                  <c:v>МАОУ СШ № 7</c:v>
                </c:pt>
                <c:pt idx="81">
                  <c:v>МАОУ СШ № 98</c:v>
                </c:pt>
                <c:pt idx="82">
                  <c:v>МАОУ СШ № 134</c:v>
                </c:pt>
                <c:pt idx="83">
                  <c:v>МАОУ СШ № 149</c:v>
                </c:pt>
                <c:pt idx="84">
                  <c:v>МАОУ СШ № 5</c:v>
                </c:pt>
                <c:pt idx="85">
                  <c:v>МАОУ СШ № 150</c:v>
                </c:pt>
                <c:pt idx="86">
                  <c:v>МАОУ СШ № 151</c:v>
                </c:pt>
                <c:pt idx="87">
                  <c:v>МАОУ СШ № 1</c:v>
                </c:pt>
                <c:pt idx="88">
                  <c:v>МАОУ СШ № 69</c:v>
                </c:pt>
                <c:pt idx="89">
                  <c:v>МАОУ СШ № 115</c:v>
                </c:pt>
                <c:pt idx="90">
                  <c:v>МАОУ СШ № 85</c:v>
                </c:pt>
                <c:pt idx="91">
                  <c:v>МАОУ СШ № 147</c:v>
                </c:pt>
                <c:pt idx="92">
                  <c:v>МАОУ СШ № 154</c:v>
                </c:pt>
                <c:pt idx="93">
                  <c:v>МАОУ СШ № 139</c:v>
                </c:pt>
                <c:pt idx="94">
                  <c:v>МАОУ СШ № 18</c:v>
                </c:pt>
                <c:pt idx="95">
                  <c:v>МАОУ СШ № 91</c:v>
                </c:pt>
                <c:pt idx="96">
                  <c:v>МАОУ СШ № 129</c:v>
                </c:pt>
                <c:pt idx="97">
                  <c:v>МАОУ СШ № 141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66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Лицей № 2</c:v>
                </c:pt>
                <c:pt idx="107">
                  <c:v>МБОУ СШ № 10</c:v>
                </c:pt>
                <c:pt idx="108">
                  <c:v>МБОУ Гимназия  № 16</c:v>
                </c:pt>
                <c:pt idx="109">
                  <c:v>МАОУ СШ "Комплекс Покровский"</c:v>
                </c:pt>
                <c:pt idx="110">
                  <c:v>МБОУ СШ № 27</c:v>
                </c:pt>
                <c:pt idx="111">
                  <c:v>МАОУ СШ № 155</c:v>
                </c:pt>
                <c:pt idx="112">
                  <c:v>МБОУ СШ № 4</c:v>
                </c:pt>
              </c:strCache>
            </c:strRef>
          </c:cat>
          <c:val>
            <c:numRef>
              <c:f>'Физика-11 диаграмма'!$I$5:$I$117</c:f>
              <c:numCache>
                <c:formatCode>0.00</c:formatCode>
                <c:ptCount val="113"/>
                <c:pt idx="0">
                  <c:v>54.84</c:v>
                </c:pt>
                <c:pt idx="1">
                  <c:v>54.84</c:v>
                </c:pt>
                <c:pt idx="2">
                  <c:v>54.84</c:v>
                </c:pt>
                <c:pt idx="3">
                  <c:v>54.84</c:v>
                </c:pt>
                <c:pt idx="4">
                  <c:v>54.84</c:v>
                </c:pt>
                <c:pt idx="5">
                  <c:v>54.84</c:v>
                </c:pt>
                <c:pt idx="6">
                  <c:v>54.84</c:v>
                </c:pt>
                <c:pt idx="7">
                  <c:v>54.84</c:v>
                </c:pt>
                <c:pt idx="8">
                  <c:v>54.84</c:v>
                </c:pt>
                <c:pt idx="9">
                  <c:v>54.84</c:v>
                </c:pt>
                <c:pt idx="10">
                  <c:v>54.84</c:v>
                </c:pt>
                <c:pt idx="11">
                  <c:v>54.84</c:v>
                </c:pt>
                <c:pt idx="12">
                  <c:v>54.84</c:v>
                </c:pt>
                <c:pt idx="13">
                  <c:v>54.84</c:v>
                </c:pt>
                <c:pt idx="14">
                  <c:v>54.84</c:v>
                </c:pt>
                <c:pt idx="15">
                  <c:v>54.84</c:v>
                </c:pt>
                <c:pt idx="16">
                  <c:v>54.84</c:v>
                </c:pt>
                <c:pt idx="17">
                  <c:v>54.84</c:v>
                </c:pt>
                <c:pt idx="18">
                  <c:v>54.84</c:v>
                </c:pt>
                <c:pt idx="19">
                  <c:v>54.84</c:v>
                </c:pt>
                <c:pt idx="20">
                  <c:v>54.84</c:v>
                </c:pt>
                <c:pt idx="21">
                  <c:v>54.84</c:v>
                </c:pt>
                <c:pt idx="22">
                  <c:v>54.84</c:v>
                </c:pt>
                <c:pt idx="23">
                  <c:v>54.84</c:v>
                </c:pt>
                <c:pt idx="24">
                  <c:v>54.84</c:v>
                </c:pt>
                <c:pt idx="25">
                  <c:v>54.84</c:v>
                </c:pt>
                <c:pt idx="26">
                  <c:v>54.84</c:v>
                </c:pt>
                <c:pt idx="27">
                  <c:v>54.84</c:v>
                </c:pt>
                <c:pt idx="28">
                  <c:v>54.84</c:v>
                </c:pt>
                <c:pt idx="29">
                  <c:v>54.84</c:v>
                </c:pt>
                <c:pt idx="30">
                  <c:v>54.84</c:v>
                </c:pt>
                <c:pt idx="31">
                  <c:v>54.84</c:v>
                </c:pt>
                <c:pt idx="32">
                  <c:v>54.84</c:v>
                </c:pt>
                <c:pt idx="33">
                  <c:v>54.84</c:v>
                </c:pt>
                <c:pt idx="34">
                  <c:v>54.84</c:v>
                </c:pt>
                <c:pt idx="35">
                  <c:v>54.84</c:v>
                </c:pt>
                <c:pt idx="36">
                  <c:v>54.84</c:v>
                </c:pt>
                <c:pt idx="37">
                  <c:v>54.84</c:v>
                </c:pt>
                <c:pt idx="38">
                  <c:v>54.84</c:v>
                </c:pt>
                <c:pt idx="39">
                  <c:v>54.84</c:v>
                </c:pt>
                <c:pt idx="40">
                  <c:v>54.84</c:v>
                </c:pt>
                <c:pt idx="41">
                  <c:v>54.84</c:v>
                </c:pt>
                <c:pt idx="42">
                  <c:v>54.84</c:v>
                </c:pt>
                <c:pt idx="43">
                  <c:v>54.84</c:v>
                </c:pt>
                <c:pt idx="44">
                  <c:v>54.84</c:v>
                </c:pt>
                <c:pt idx="45">
                  <c:v>54.84</c:v>
                </c:pt>
                <c:pt idx="46">
                  <c:v>54.84</c:v>
                </c:pt>
                <c:pt idx="47">
                  <c:v>54.84</c:v>
                </c:pt>
                <c:pt idx="48">
                  <c:v>54.84</c:v>
                </c:pt>
                <c:pt idx="49">
                  <c:v>54.84</c:v>
                </c:pt>
                <c:pt idx="50">
                  <c:v>54.84</c:v>
                </c:pt>
                <c:pt idx="51">
                  <c:v>54.84</c:v>
                </c:pt>
                <c:pt idx="52">
                  <c:v>54.84</c:v>
                </c:pt>
                <c:pt idx="53">
                  <c:v>54.84</c:v>
                </c:pt>
                <c:pt idx="54">
                  <c:v>54.84</c:v>
                </c:pt>
                <c:pt idx="55">
                  <c:v>54.84</c:v>
                </c:pt>
                <c:pt idx="56">
                  <c:v>54.84</c:v>
                </c:pt>
                <c:pt idx="57">
                  <c:v>54.84</c:v>
                </c:pt>
                <c:pt idx="58">
                  <c:v>54.84</c:v>
                </c:pt>
                <c:pt idx="59">
                  <c:v>54.84</c:v>
                </c:pt>
                <c:pt idx="60">
                  <c:v>54.84</c:v>
                </c:pt>
                <c:pt idx="61">
                  <c:v>54.84</c:v>
                </c:pt>
                <c:pt idx="62">
                  <c:v>54.84</c:v>
                </c:pt>
                <c:pt idx="63">
                  <c:v>54.84</c:v>
                </c:pt>
                <c:pt idx="64">
                  <c:v>54.84</c:v>
                </c:pt>
                <c:pt idx="65">
                  <c:v>54.84</c:v>
                </c:pt>
                <c:pt idx="66">
                  <c:v>54.84</c:v>
                </c:pt>
                <c:pt idx="67">
                  <c:v>54.84</c:v>
                </c:pt>
                <c:pt idx="68">
                  <c:v>54.84</c:v>
                </c:pt>
                <c:pt idx="69">
                  <c:v>54.84</c:v>
                </c:pt>
                <c:pt idx="70">
                  <c:v>54.84</c:v>
                </c:pt>
                <c:pt idx="71">
                  <c:v>54.84</c:v>
                </c:pt>
                <c:pt idx="72">
                  <c:v>54.84</c:v>
                </c:pt>
                <c:pt idx="73">
                  <c:v>54.84</c:v>
                </c:pt>
                <c:pt idx="74">
                  <c:v>54.84</c:v>
                </c:pt>
                <c:pt idx="75">
                  <c:v>54.84</c:v>
                </c:pt>
                <c:pt idx="76">
                  <c:v>54.84</c:v>
                </c:pt>
                <c:pt idx="77">
                  <c:v>54.84</c:v>
                </c:pt>
                <c:pt idx="78">
                  <c:v>54.84</c:v>
                </c:pt>
                <c:pt idx="79">
                  <c:v>54.84</c:v>
                </c:pt>
                <c:pt idx="80">
                  <c:v>54.84</c:v>
                </c:pt>
                <c:pt idx="81">
                  <c:v>54.84</c:v>
                </c:pt>
                <c:pt idx="82">
                  <c:v>54.84</c:v>
                </c:pt>
                <c:pt idx="83">
                  <c:v>54.84</c:v>
                </c:pt>
                <c:pt idx="84">
                  <c:v>54.84</c:v>
                </c:pt>
                <c:pt idx="85">
                  <c:v>54.84</c:v>
                </c:pt>
                <c:pt idx="86">
                  <c:v>54.84</c:v>
                </c:pt>
                <c:pt idx="87">
                  <c:v>54.84</c:v>
                </c:pt>
                <c:pt idx="88">
                  <c:v>54.84</c:v>
                </c:pt>
                <c:pt idx="89">
                  <c:v>54.84</c:v>
                </c:pt>
                <c:pt idx="90">
                  <c:v>54.84</c:v>
                </c:pt>
                <c:pt idx="91">
                  <c:v>54.84</c:v>
                </c:pt>
                <c:pt idx="92">
                  <c:v>54.84</c:v>
                </c:pt>
                <c:pt idx="93">
                  <c:v>54.84</c:v>
                </c:pt>
                <c:pt idx="94">
                  <c:v>54.84</c:v>
                </c:pt>
                <c:pt idx="95">
                  <c:v>54.84</c:v>
                </c:pt>
                <c:pt idx="96">
                  <c:v>54.84</c:v>
                </c:pt>
                <c:pt idx="97">
                  <c:v>54.84</c:v>
                </c:pt>
                <c:pt idx="98">
                  <c:v>54.84</c:v>
                </c:pt>
                <c:pt idx="99">
                  <c:v>54.84</c:v>
                </c:pt>
                <c:pt idx="100">
                  <c:v>54.84</c:v>
                </c:pt>
                <c:pt idx="101">
                  <c:v>54.84</c:v>
                </c:pt>
                <c:pt idx="102">
                  <c:v>54.84</c:v>
                </c:pt>
                <c:pt idx="103">
                  <c:v>54.84</c:v>
                </c:pt>
                <c:pt idx="104">
                  <c:v>54.84</c:v>
                </c:pt>
                <c:pt idx="105">
                  <c:v>54.84</c:v>
                </c:pt>
                <c:pt idx="106">
                  <c:v>54.84</c:v>
                </c:pt>
                <c:pt idx="107">
                  <c:v>54.84</c:v>
                </c:pt>
                <c:pt idx="108">
                  <c:v>54.84</c:v>
                </c:pt>
                <c:pt idx="109">
                  <c:v>54.84</c:v>
                </c:pt>
                <c:pt idx="110">
                  <c:v>54.84</c:v>
                </c:pt>
                <c:pt idx="111">
                  <c:v>54.84</c:v>
                </c:pt>
                <c:pt idx="112">
                  <c:v>54.84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'Физика-11 диаграмма'!$B$5:$B$117</c:f>
              <c:strCache>
                <c:ptCount val="113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 </c:v>
                </c:pt>
                <c:pt idx="7">
                  <c:v>МАОУ СШ № 12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СШ № 46</c:v>
                </c:pt>
                <c:pt idx="15">
                  <c:v>МАОУ СШ № 8 "Созидание"</c:v>
                </c:pt>
                <c:pt idx="16">
                  <c:v>МАОУ СШ № 135</c:v>
                </c:pt>
                <c:pt idx="17">
                  <c:v>МАОУ Лицей № 11</c:v>
                </c:pt>
                <c:pt idx="18">
                  <c:v>МАОУ СШ № 90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СШ № 53</c:v>
                </c:pt>
                <c:pt idx="25">
                  <c:v>МАОУ СШ № 89</c:v>
                </c:pt>
                <c:pt idx="26">
                  <c:v>МБОУ СШ № 64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79</c:v>
                </c:pt>
                <c:pt idx="30">
                  <c:v>МАОУ Гимназия № 15</c:v>
                </c:pt>
                <c:pt idx="31">
                  <c:v>МБОУ СШ № 94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МАОУ СШ № 148</c:v>
                </c:pt>
                <c:pt idx="35">
                  <c:v>МБОУ СШ № 44</c:v>
                </c:pt>
                <c:pt idx="36">
                  <c:v>МБОУ СШ № 31</c:v>
                </c:pt>
                <c:pt idx="37">
                  <c:v>МАОУ СШ № 16</c:v>
                </c:pt>
                <c:pt idx="38">
                  <c:v>МАОУ СШ № 65</c:v>
                </c:pt>
                <c:pt idx="39">
                  <c:v>ОКТЯБРЬСКИЙ РАЙОН</c:v>
                </c:pt>
                <c:pt idx="40">
                  <c:v>МАОУ СШ № 3</c:v>
                </c:pt>
                <c:pt idx="41">
                  <c:v>МАОУ "КУГ № 1 - Универс"</c:v>
                </c:pt>
                <c:pt idx="42">
                  <c:v>МАОУ СШ № 72 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МБОУ Гимназия № 3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МАОУ Школа-интернат № 1</c:v>
                </c:pt>
                <c:pt idx="50">
                  <c:v>МБОУ СШ № 133</c:v>
                </c:pt>
                <c:pt idx="51">
                  <c:v>МБОУ СШ № 95</c:v>
                </c:pt>
                <c:pt idx="52">
                  <c:v>МБОУ СШ № 36</c:v>
                </c:pt>
                <c:pt idx="53">
                  <c:v>МБОУ СШ № 159</c:v>
                </c:pt>
                <c:pt idx="54">
                  <c:v>МБОУ СШ № 30</c:v>
                </c:pt>
                <c:pt idx="55">
                  <c:v>МБОУ Лицей № 10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СВЕРДЛОВСКИЙ РАЙОН</c:v>
                </c:pt>
                <c:pt idx="59">
                  <c:v>МАОУ СШ № 23</c:v>
                </c:pt>
                <c:pt idx="60">
                  <c:v>МАОУ СШ № 17</c:v>
                </c:pt>
                <c:pt idx="61">
                  <c:v>МАОУ СШ № 6</c:v>
                </c:pt>
                <c:pt idx="62">
                  <c:v>МАОУ СШ № 76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Лицей № 9 "Лидер"</c:v>
                </c:pt>
                <c:pt idx="66">
                  <c:v>МАОУ СШ № 93</c:v>
                </c:pt>
                <c:pt idx="67">
                  <c:v>МАОУ СШ № 158 "Грани"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78</c:v>
                </c:pt>
                <c:pt idx="71">
                  <c:v>МАОУ СШ № 34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152</c:v>
                </c:pt>
                <c:pt idx="75">
                  <c:v>МАОУ СШ № 157</c:v>
                </c:pt>
                <c:pt idx="76">
                  <c:v>МАОУ СШ № 143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24</c:v>
                </c:pt>
                <c:pt idx="80">
                  <c:v>МАОУ СШ № 7</c:v>
                </c:pt>
                <c:pt idx="81">
                  <c:v>МАОУ СШ № 98</c:v>
                </c:pt>
                <c:pt idx="82">
                  <c:v>МАОУ СШ № 134</c:v>
                </c:pt>
                <c:pt idx="83">
                  <c:v>МАОУ СШ № 149</c:v>
                </c:pt>
                <c:pt idx="84">
                  <c:v>МАОУ СШ № 5</c:v>
                </c:pt>
                <c:pt idx="85">
                  <c:v>МАОУ СШ № 150</c:v>
                </c:pt>
                <c:pt idx="86">
                  <c:v>МАОУ СШ № 151</c:v>
                </c:pt>
                <c:pt idx="87">
                  <c:v>МАОУ СШ № 1</c:v>
                </c:pt>
                <c:pt idx="88">
                  <c:v>МАОУ СШ № 69</c:v>
                </c:pt>
                <c:pt idx="89">
                  <c:v>МАОУ СШ № 115</c:v>
                </c:pt>
                <c:pt idx="90">
                  <c:v>МАОУ СШ № 85</c:v>
                </c:pt>
                <c:pt idx="91">
                  <c:v>МАОУ СШ № 147</c:v>
                </c:pt>
                <c:pt idx="92">
                  <c:v>МАОУ СШ № 154</c:v>
                </c:pt>
                <c:pt idx="93">
                  <c:v>МАОУ СШ № 139</c:v>
                </c:pt>
                <c:pt idx="94">
                  <c:v>МАОУ СШ № 18</c:v>
                </c:pt>
                <c:pt idx="95">
                  <c:v>МАОУ СШ № 91</c:v>
                </c:pt>
                <c:pt idx="96">
                  <c:v>МАОУ СШ № 129</c:v>
                </c:pt>
                <c:pt idx="97">
                  <c:v>МАОУ СШ № 141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66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Лицей № 2</c:v>
                </c:pt>
                <c:pt idx="107">
                  <c:v>МБОУ СШ № 10</c:v>
                </c:pt>
                <c:pt idx="108">
                  <c:v>МБОУ Гимназия  № 16</c:v>
                </c:pt>
                <c:pt idx="109">
                  <c:v>МАОУ СШ "Комплекс Покровский"</c:v>
                </c:pt>
                <c:pt idx="110">
                  <c:v>МБОУ СШ № 27</c:v>
                </c:pt>
                <c:pt idx="111">
                  <c:v>МАОУ СШ № 155</c:v>
                </c:pt>
                <c:pt idx="112">
                  <c:v>МБОУ СШ № 4</c:v>
                </c:pt>
              </c:strCache>
            </c:strRef>
          </c:cat>
          <c:val>
            <c:numRef>
              <c:f>'Физика-11 диаграмма'!$H$5:$H$117</c:f>
              <c:numCache>
                <c:formatCode>0.00</c:formatCode>
                <c:ptCount val="113"/>
                <c:pt idx="0">
                  <c:v>52.98</c:v>
                </c:pt>
                <c:pt idx="1">
                  <c:v>47.66</c:v>
                </c:pt>
                <c:pt idx="2">
                  <c:v>54</c:v>
                </c:pt>
                <c:pt idx="3">
                  <c:v>60.3</c:v>
                </c:pt>
                <c:pt idx="4">
                  <c:v>48</c:v>
                </c:pt>
                <c:pt idx="5">
                  <c:v>68</c:v>
                </c:pt>
                <c:pt idx="7">
                  <c:v>42.7</c:v>
                </c:pt>
                <c:pt idx="8">
                  <c:v>50.2</c:v>
                </c:pt>
                <c:pt idx="9">
                  <c:v>53.283333333333331</c:v>
                </c:pt>
                <c:pt idx="10">
                  <c:v>60.25</c:v>
                </c:pt>
                <c:pt idx="11">
                  <c:v>67.2</c:v>
                </c:pt>
                <c:pt idx="12">
                  <c:v>50.8</c:v>
                </c:pt>
                <c:pt idx="13">
                  <c:v>45</c:v>
                </c:pt>
                <c:pt idx="14">
                  <c:v>51.6</c:v>
                </c:pt>
                <c:pt idx="15">
                  <c:v>53</c:v>
                </c:pt>
                <c:pt idx="17">
                  <c:v>55</c:v>
                </c:pt>
                <c:pt idx="18">
                  <c:v>31.7</c:v>
                </c:pt>
                <c:pt idx="21">
                  <c:v>65</c:v>
                </c:pt>
                <c:pt idx="22">
                  <c:v>47.65</c:v>
                </c:pt>
                <c:pt idx="23">
                  <c:v>58.3</c:v>
                </c:pt>
                <c:pt idx="24">
                  <c:v>35.700000000000003</c:v>
                </c:pt>
                <c:pt idx="26">
                  <c:v>57.6</c:v>
                </c:pt>
                <c:pt idx="27">
                  <c:v>61.6</c:v>
                </c:pt>
                <c:pt idx="28">
                  <c:v>45.5</c:v>
                </c:pt>
                <c:pt idx="29">
                  <c:v>56</c:v>
                </c:pt>
                <c:pt idx="30">
                  <c:v>42</c:v>
                </c:pt>
                <c:pt idx="31">
                  <c:v>47.4</c:v>
                </c:pt>
                <c:pt idx="32">
                  <c:v>45</c:v>
                </c:pt>
                <c:pt idx="33">
                  <c:v>41</c:v>
                </c:pt>
                <c:pt idx="34">
                  <c:v>41</c:v>
                </c:pt>
                <c:pt idx="35">
                  <c:v>40.700000000000003</c:v>
                </c:pt>
                <c:pt idx="39">
                  <c:v>52.071428571428569</c:v>
                </c:pt>
                <c:pt idx="40">
                  <c:v>66.8</c:v>
                </c:pt>
                <c:pt idx="41">
                  <c:v>60.7</c:v>
                </c:pt>
                <c:pt idx="42">
                  <c:v>55</c:v>
                </c:pt>
                <c:pt idx="43">
                  <c:v>58.4</c:v>
                </c:pt>
                <c:pt idx="44">
                  <c:v>53.1</c:v>
                </c:pt>
                <c:pt idx="45">
                  <c:v>56</c:v>
                </c:pt>
                <c:pt idx="46">
                  <c:v>51.8</c:v>
                </c:pt>
                <c:pt idx="47">
                  <c:v>47.9</c:v>
                </c:pt>
                <c:pt idx="48">
                  <c:v>46</c:v>
                </c:pt>
                <c:pt idx="49">
                  <c:v>47</c:v>
                </c:pt>
                <c:pt idx="50">
                  <c:v>33.299999999999997</c:v>
                </c:pt>
                <c:pt idx="52">
                  <c:v>52.4</c:v>
                </c:pt>
                <c:pt idx="55">
                  <c:v>49.6</c:v>
                </c:pt>
                <c:pt idx="56">
                  <c:v>51</c:v>
                </c:pt>
                <c:pt idx="58">
                  <c:v>53.754545454545458</c:v>
                </c:pt>
                <c:pt idx="59">
                  <c:v>56</c:v>
                </c:pt>
                <c:pt idx="60">
                  <c:v>50</c:v>
                </c:pt>
                <c:pt idx="61">
                  <c:v>52.6</c:v>
                </c:pt>
                <c:pt idx="62">
                  <c:v>56</c:v>
                </c:pt>
                <c:pt idx="63">
                  <c:v>59</c:v>
                </c:pt>
                <c:pt idx="64">
                  <c:v>52.3</c:v>
                </c:pt>
                <c:pt idx="65">
                  <c:v>61</c:v>
                </c:pt>
                <c:pt idx="67">
                  <c:v>44.8</c:v>
                </c:pt>
                <c:pt idx="69">
                  <c:v>48</c:v>
                </c:pt>
                <c:pt idx="71">
                  <c:v>52.6</c:v>
                </c:pt>
                <c:pt idx="72">
                  <c:v>59</c:v>
                </c:pt>
                <c:pt idx="73">
                  <c:v>51.088558554971613</c:v>
                </c:pt>
                <c:pt idx="74">
                  <c:v>58.642857142857146</c:v>
                </c:pt>
                <c:pt idx="75">
                  <c:v>46</c:v>
                </c:pt>
                <c:pt idx="76">
                  <c:v>57.07692307692308</c:v>
                </c:pt>
                <c:pt idx="77">
                  <c:v>57.043478260869563</c:v>
                </c:pt>
                <c:pt idx="78">
                  <c:v>52.833333333333336</c:v>
                </c:pt>
                <c:pt idx="79">
                  <c:v>58.666666666666664</c:v>
                </c:pt>
                <c:pt idx="80">
                  <c:v>56.333333333333336</c:v>
                </c:pt>
                <c:pt idx="81">
                  <c:v>55.25</c:v>
                </c:pt>
                <c:pt idx="82">
                  <c:v>61.8</c:v>
                </c:pt>
                <c:pt idx="83">
                  <c:v>48.428571428571431</c:v>
                </c:pt>
                <c:pt idx="84">
                  <c:v>49.2</c:v>
                </c:pt>
                <c:pt idx="85">
                  <c:v>42.692307692307693</c:v>
                </c:pt>
                <c:pt idx="86">
                  <c:v>53</c:v>
                </c:pt>
                <c:pt idx="87">
                  <c:v>43.428571428571431</c:v>
                </c:pt>
                <c:pt idx="88">
                  <c:v>44</c:v>
                </c:pt>
                <c:pt idx="89">
                  <c:v>60.333333333333336</c:v>
                </c:pt>
                <c:pt idx="90">
                  <c:v>46.375</c:v>
                </c:pt>
                <c:pt idx="91">
                  <c:v>47</c:v>
                </c:pt>
                <c:pt idx="92">
                  <c:v>50.285714285714285</c:v>
                </c:pt>
                <c:pt idx="93">
                  <c:v>59</c:v>
                </c:pt>
                <c:pt idx="94">
                  <c:v>50.8</c:v>
                </c:pt>
                <c:pt idx="95">
                  <c:v>49.666666666666664</c:v>
                </c:pt>
                <c:pt idx="96">
                  <c:v>46</c:v>
                </c:pt>
                <c:pt idx="97">
                  <c:v>46.4</c:v>
                </c:pt>
                <c:pt idx="98">
                  <c:v>46.4</c:v>
                </c:pt>
                <c:pt idx="99">
                  <c:v>42</c:v>
                </c:pt>
                <c:pt idx="100">
                  <c:v>51</c:v>
                </c:pt>
                <c:pt idx="101">
                  <c:v>45</c:v>
                </c:pt>
                <c:pt idx="102">
                  <c:v>62</c:v>
                </c:pt>
                <c:pt idx="103">
                  <c:v>46</c:v>
                </c:pt>
                <c:pt idx="104">
                  <c:v>50.894444444444446</c:v>
                </c:pt>
                <c:pt idx="105">
                  <c:v>60.2</c:v>
                </c:pt>
                <c:pt idx="106">
                  <c:v>53.3</c:v>
                </c:pt>
                <c:pt idx="107">
                  <c:v>59.555555555555557</c:v>
                </c:pt>
                <c:pt idx="108">
                  <c:v>52.7</c:v>
                </c:pt>
                <c:pt idx="109">
                  <c:v>48.3</c:v>
                </c:pt>
                <c:pt idx="110">
                  <c:v>43</c:v>
                </c:pt>
                <c:pt idx="111">
                  <c:v>45.1</c:v>
                </c:pt>
                <c:pt idx="112">
                  <c:v>45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'Физика-11 диаграмма'!$B$5:$B$117</c:f>
              <c:strCache>
                <c:ptCount val="113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 </c:v>
                </c:pt>
                <c:pt idx="7">
                  <c:v>МАОУ СШ № 12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СШ № 46</c:v>
                </c:pt>
                <c:pt idx="15">
                  <c:v>МАОУ СШ № 8 "Созидание"</c:v>
                </c:pt>
                <c:pt idx="16">
                  <c:v>МАОУ СШ № 135</c:v>
                </c:pt>
                <c:pt idx="17">
                  <c:v>МАОУ Лицей № 11</c:v>
                </c:pt>
                <c:pt idx="18">
                  <c:v>МАОУ СШ № 90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СШ № 53</c:v>
                </c:pt>
                <c:pt idx="25">
                  <c:v>МАОУ СШ № 89</c:v>
                </c:pt>
                <c:pt idx="26">
                  <c:v>МБОУ СШ № 64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79</c:v>
                </c:pt>
                <c:pt idx="30">
                  <c:v>МАОУ Гимназия № 15</c:v>
                </c:pt>
                <c:pt idx="31">
                  <c:v>МБОУ СШ № 94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МАОУ СШ № 148</c:v>
                </c:pt>
                <c:pt idx="35">
                  <c:v>МБОУ СШ № 44</c:v>
                </c:pt>
                <c:pt idx="36">
                  <c:v>МБОУ СШ № 31</c:v>
                </c:pt>
                <c:pt idx="37">
                  <c:v>МАОУ СШ № 16</c:v>
                </c:pt>
                <c:pt idx="38">
                  <c:v>МАОУ СШ № 65</c:v>
                </c:pt>
                <c:pt idx="39">
                  <c:v>ОКТЯБРЬСКИЙ РАЙОН</c:v>
                </c:pt>
                <c:pt idx="40">
                  <c:v>МАОУ СШ № 3</c:v>
                </c:pt>
                <c:pt idx="41">
                  <c:v>МАОУ "КУГ № 1 - Универс"</c:v>
                </c:pt>
                <c:pt idx="42">
                  <c:v>МАОУ СШ № 72 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МБОУ Гимназия № 3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МАОУ Школа-интернат № 1</c:v>
                </c:pt>
                <c:pt idx="50">
                  <c:v>МБОУ СШ № 133</c:v>
                </c:pt>
                <c:pt idx="51">
                  <c:v>МБОУ СШ № 95</c:v>
                </c:pt>
                <c:pt idx="52">
                  <c:v>МБОУ СШ № 36</c:v>
                </c:pt>
                <c:pt idx="53">
                  <c:v>МБОУ СШ № 159</c:v>
                </c:pt>
                <c:pt idx="54">
                  <c:v>МБОУ СШ № 30</c:v>
                </c:pt>
                <c:pt idx="55">
                  <c:v>МБОУ Лицей № 10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СВЕРДЛОВСКИЙ РАЙОН</c:v>
                </c:pt>
                <c:pt idx="59">
                  <c:v>МАОУ СШ № 23</c:v>
                </c:pt>
                <c:pt idx="60">
                  <c:v>МАОУ СШ № 17</c:v>
                </c:pt>
                <c:pt idx="61">
                  <c:v>МАОУ СШ № 6</c:v>
                </c:pt>
                <c:pt idx="62">
                  <c:v>МАОУ СШ № 76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Лицей № 9 "Лидер"</c:v>
                </c:pt>
                <c:pt idx="66">
                  <c:v>МАОУ СШ № 93</c:v>
                </c:pt>
                <c:pt idx="67">
                  <c:v>МАОУ СШ № 158 "Грани"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78</c:v>
                </c:pt>
                <c:pt idx="71">
                  <c:v>МАОУ СШ № 34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152</c:v>
                </c:pt>
                <c:pt idx="75">
                  <c:v>МАОУ СШ № 157</c:v>
                </c:pt>
                <c:pt idx="76">
                  <c:v>МАОУ СШ № 143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24</c:v>
                </c:pt>
                <c:pt idx="80">
                  <c:v>МАОУ СШ № 7</c:v>
                </c:pt>
                <c:pt idx="81">
                  <c:v>МАОУ СШ № 98</c:v>
                </c:pt>
                <c:pt idx="82">
                  <c:v>МАОУ СШ № 134</c:v>
                </c:pt>
                <c:pt idx="83">
                  <c:v>МАОУ СШ № 149</c:v>
                </c:pt>
                <c:pt idx="84">
                  <c:v>МАОУ СШ № 5</c:v>
                </c:pt>
                <c:pt idx="85">
                  <c:v>МАОУ СШ № 150</c:v>
                </c:pt>
                <c:pt idx="86">
                  <c:v>МАОУ СШ № 151</c:v>
                </c:pt>
                <c:pt idx="87">
                  <c:v>МАОУ СШ № 1</c:v>
                </c:pt>
                <c:pt idx="88">
                  <c:v>МАОУ СШ № 69</c:v>
                </c:pt>
                <c:pt idx="89">
                  <c:v>МАОУ СШ № 115</c:v>
                </c:pt>
                <c:pt idx="90">
                  <c:v>МАОУ СШ № 85</c:v>
                </c:pt>
                <c:pt idx="91">
                  <c:v>МАОУ СШ № 147</c:v>
                </c:pt>
                <c:pt idx="92">
                  <c:v>МАОУ СШ № 154</c:v>
                </c:pt>
                <c:pt idx="93">
                  <c:v>МАОУ СШ № 139</c:v>
                </c:pt>
                <c:pt idx="94">
                  <c:v>МАОУ СШ № 18</c:v>
                </c:pt>
                <c:pt idx="95">
                  <c:v>МАОУ СШ № 91</c:v>
                </c:pt>
                <c:pt idx="96">
                  <c:v>МАОУ СШ № 129</c:v>
                </c:pt>
                <c:pt idx="97">
                  <c:v>МАОУ СШ № 141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66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Лицей № 2</c:v>
                </c:pt>
                <c:pt idx="107">
                  <c:v>МБОУ СШ № 10</c:v>
                </c:pt>
                <c:pt idx="108">
                  <c:v>МБОУ Гимназия  № 16</c:v>
                </c:pt>
                <c:pt idx="109">
                  <c:v>МАОУ СШ "Комплекс Покровский"</c:v>
                </c:pt>
                <c:pt idx="110">
                  <c:v>МБОУ СШ № 27</c:v>
                </c:pt>
                <c:pt idx="111">
                  <c:v>МАОУ СШ № 155</c:v>
                </c:pt>
                <c:pt idx="112">
                  <c:v>МБОУ СШ № 4</c:v>
                </c:pt>
              </c:strCache>
            </c:strRef>
          </c:cat>
          <c:val>
            <c:numRef>
              <c:f>'Физика-11 диаграмма'!$M$5:$M$117</c:f>
              <c:numCache>
                <c:formatCode>0.00</c:formatCode>
                <c:ptCount val="113"/>
                <c:pt idx="0">
                  <c:v>56.26</c:v>
                </c:pt>
                <c:pt idx="1">
                  <c:v>56.26</c:v>
                </c:pt>
                <c:pt idx="2">
                  <c:v>56.26</c:v>
                </c:pt>
                <c:pt idx="3">
                  <c:v>56.26</c:v>
                </c:pt>
                <c:pt idx="4">
                  <c:v>56.26</c:v>
                </c:pt>
                <c:pt idx="5">
                  <c:v>56.26</c:v>
                </c:pt>
                <c:pt idx="6">
                  <c:v>56.26</c:v>
                </c:pt>
                <c:pt idx="7">
                  <c:v>56.26</c:v>
                </c:pt>
                <c:pt idx="8">
                  <c:v>56.26</c:v>
                </c:pt>
                <c:pt idx="9">
                  <c:v>56.26</c:v>
                </c:pt>
                <c:pt idx="10">
                  <c:v>56.26</c:v>
                </c:pt>
                <c:pt idx="11">
                  <c:v>56.26</c:v>
                </c:pt>
                <c:pt idx="12">
                  <c:v>56.26</c:v>
                </c:pt>
                <c:pt idx="13">
                  <c:v>56.26</c:v>
                </c:pt>
                <c:pt idx="14">
                  <c:v>56.26</c:v>
                </c:pt>
                <c:pt idx="15">
                  <c:v>56.26</c:v>
                </c:pt>
                <c:pt idx="16">
                  <c:v>56.26</c:v>
                </c:pt>
                <c:pt idx="17">
                  <c:v>56.26</c:v>
                </c:pt>
                <c:pt idx="18">
                  <c:v>56.26</c:v>
                </c:pt>
                <c:pt idx="19">
                  <c:v>56.26</c:v>
                </c:pt>
                <c:pt idx="20">
                  <c:v>56.26</c:v>
                </c:pt>
                <c:pt idx="21">
                  <c:v>56.26</c:v>
                </c:pt>
                <c:pt idx="22">
                  <c:v>56.26</c:v>
                </c:pt>
                <c:pt idx="23">
                  <c:v>56.26</c:v>
                </c:pt>
                <c:pt idx="24">
                  <c:v>56.26</c:v>
                </c:pt>
                <c:pt idx="25">
                  <c:v>56.26</c:v>
                </c:pt>
                <c:pt idx="26">
                  <c:v>56.26</c:v>
                </c:pt>
                <c:pt idx="27">
                  <c:v>56.26</c:v>
                </c:pt>
                <c:pt idx="28">
                  <c:v>56.26</c:v>
                </c:pt>
                <c:pt idx="29">
                  <c:v>56.26</c:v>
                </c:pt>
                <c:pt idx="30">
                  <c:v>56.26</c:v>
                </c:pt>
                <c:pt idx="31">
                  <c:v>56.26</c:v>
                </c:pt>
                <c:pt idx="32">
                  <c:v>56.26</c:v>
                </c:pt>
                <c:pt idx="33">
                  <c:v>56.26</c:v>
                </c:pt>
                <c:pt idx="34">
                  <c:v>56.26</c:v>
                </c:pt>
                <c:pt idx="35">
                  <c:v>56.26</c:v>
                </c:pt>
                <c:pt idx="36">
                  <c:v>56.26</c:v>
                </c:pt>
                <c:pt idx="37">
                  <c:v>56.26</c:v>
                </c:pt>
                <c:pt idx="38">
                  <c:v>56.26</c:v>
                </c:pt>
                <c:pt idx="39">
                  <c:v>56.26</c:v>
                </c:pt>
                <c:pt idx="40">
                  <c:v>56.26</c:v>
                </c:pt>
                <c:pt idx="41">
                  <c:v>56.26</c:v>
                </c:pt>
                <c:pt idx="42">
                  <c:v>56.26</c:v>
                </c:pt>
                <c:pt idx="43">
                  <c:v>56.26</c:v>
                </c:pt>
                <c:pt idx="44">
                  <c:v>56.26</c:v>
                </c:pt>
                <c:pt idx="45">
                  <c:v>56.26</c:v>
                </c:pt>
                <c:pt idx="46">
                  <c:v>56.26</c:v>
                </c:pt>
                <c:pt idx="47">
                  <c:v>56.26</c:v>
                </c:pt>
                <c:pt idx="48">
                  <c:v>56.26</c:v>
                </c:pt>
                <c:pt idx="49">
                  <c:v>56.26</c:v>
                </c:pt>
                <c:pt idx="50">
                  <c:v>56.26</c:v>
                </c:pt>
                <c:pt idx="51">
                  <c:v>56.26</c:v>
                </c:pt>
                <c:pt idx="52">
                  <c:v>56.26</c:v>
                </c:pt>
                <c:pt idx="53">
                  <c:v>56.26</c:v>
                </c:pt>
                <c:pt idx="54">
                  <c:v>56.26</c:v>
                </c:pt>
                <c:pt idx="55">
                  <c:v>56.26</c:v>
                </c:pt>
                <c:pt idx="56">
                  <c:v>56.26</c:v>
                </c:pt>
                <c:pt idx="57">
                  <c:v>56.26</c:v>
                </c:pt>
                <c:pt idx="58">
                  <c:v>56.26</c:v>
                </c:pt>
                <c:pt idx="59">
                  <c:v>56.26</c:v>
                </c:pt>
                <c:pt idx="60">
                  <c:v>56.26</c:v>
                </c:pt>
                <c:pt idx="61">
                  <c:v>56.26</c:v>
                </c:pt>
                <c:pt idx="62">
                  <c:v>56.26</c:v>
                </c:pt>
                <c:pt idx="63">
                  <c:v>56.26</c:v>
                </c:pt>
                <c:pt idx="64">
                  <c:v>56.26</c:v>
                </c:pt>
                <c:pt idx="65">
                  <c:v>56.26</c:v>
                </c:pt>
                <c:pt idx="66">
                  <c:v>56.26</c:v>
                </c:pt>
                <c:pt idx="67">
                  <c:v>56.26</c:v>
                </c:pt>
                <c:pt idx="68">
                  <c:v>56.26</c:v>
                </c:pt>
                <c:pt idx="69">
                  <c:v>56.26</c:v>
                </c:pt>
                <c:pt idx="70">
                  <c:v>56.26</c:v>
                </c:pt>
                <c:pt idx="71">
                  <c:v>56.26</c:v>
                </c:pt>
                <c:pt idx="72">
                  <c:v>56.26</c:v>
                </c:pt>
                <c:pt idx="73">
                  <c:v>56.26</c:v>
                </c:pt>
                <c:pt idx="74">
                  <c:v>56.26</c:v>
                </c:pt>
                <c:pt idx="75">
                  <c:v>56.26</c:v>
                </c:pt>
                <c:pt idx="76">
                  <c:v>56.26</c:v>
                </c:pt>
                <c:pt idx="77">
                  <c:v>56.26</c:v>
                </c:pt>
                <c:pt idx="78">
                  <c:v>56.26</c:v>
                </c:pt>
                <c:pt idx="79">
                  <c:v>56.26</c:v>
                </c:pt>
                <c:pt idx="80">
                  <c:v>56.26</c:v>
                </c:pt>
                <c:pt idx="81">
                  <c:v>56.26</c:v>
                </c:pt>
                <c:pt idx="82">
                  <c:v>56.26</c:v>
                </c:pt>
                <c:pt idx="83">
                  <c:v>56.26</c:v>
                </c:pt>
                <c:pt idx="84">
                  <c:v>56.26</c:v>
                </c:pt>
                <c:pt idx="85">
                  <c:v>56.26</c:v>
                </c:pt>
                <c:pt idx="86">
                  <c:v>56.26</c:v>
                </c:pt>
                <c:pt idx="87">
                  <c:v>56.26</c:v>
                </c:pt>
                <c:pt idx="88">
                  <c:v>56.26</c:v>
                </c:pt>
                <c:pt idx="89">
                  <c:v>56.26</c:v>
                </c:pt>
                <c:pt idx="90">
                  <c:v>56.26</c:v>
                </c:pt>
                <c:pt idx="91">
                  <c:v>56.26</c:v>
                </c:pt>
                <c:pt idx="92">
                  <c:v>56.26</c:v>
                </c:pt>
                <c:pt idx="93">
                  <c:v>56.26</c:v>
                </c:pt>
                <c:pt idx="94">
                  <c:v>56.26</c:v>
                </c:pt>
                <c:pt idx="95">
                  <c:v>56.26</c:v>
                </c:pt>
                <c:pt idx="96">
                  <c:v>56.26</c:v>
                </c:pt>
                <c:pt idx="97">
                  <c:v>56.26</c:v>
                </c:pt>
                <c:pt idx="98">
                  <c:v>56.26</c:v>
                </c:pt>
                <c:pt idx="99">
                  <c:v>56.26</c:v>
                </c:pt>
                <c:pt idx="100">
                  <c:v>56.26</c:v>
                </c:pt>
                <c:pt idx="101">
                  <c:v>56.26</c:v>
                </c:pt>
                <c:pt idx="102">
                  <c:v>56.26</c:v>
                </c:pt>
                <c:pt idx="103">
                  <c:v>56.26</c:v>
                </c:pt>
                <c:pt idx="104">
                  <c:v>56.26</c:v>
                </c:pt>
                <c:pt idx="105">
                  <c:v>56.26</c:v>
                </c:pt>
                <c:pt idx="106">
                  <c:v>56.26</c:v>
                </c:pt>
                <c:pt idx="107">
                  <c:v>56.26</c:v>
                </c:pt>
                <c:pt idx="108">
                  <c:v>56.26</c:v>
                </c:pt>
                <c:pt idx="109">
                  <c:v>56.26</c:v>
                </c:pt>
                <c:pt idx="110">
                  <c:v>56.26</c:v>
                </c:pt>
                <c:pt idx="111">
                  <c:v>56.26</c:v>
                </c:pt>
                <c:pt idx="112">
                  <c:v>56.26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'Физика-11 диаграмма'!$B$5:$B$117</c:f>
              <c:strCache>
                <c:ptCount val="113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 </c:v>
                </c:pt>
                <c:pt idx="7">
                  <c:v>МАОУ СШ № 12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СШ № 46</c:v>
                </c:pt>
                <c:pt idx="15">
                  <c:v>МАОУ СШ № 8 "Созидание"</c:v>
                </c:pt>
                <c:pt idx="16">
                  <c:v>МАОУ СШ № 135</c:v>
                </c:pt>
                <c:pt idx="17">
                  <c:v>МАОУ Лицей № 11</c:v>
                </c:pt>
                <c:pt idx="18">
                  <c:v>МАОУ СШ № 90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СШ № 53</c:v>
                </c:pt>
                <c:pt idx="25">
                  <c:v>МАОУ СШ № 89</c:v>
                </c:pt>
                <c:pt idx="26">
                  <c:v>МБОУ СШ № 64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79</c:v>
                </c:pt>
                <c:pt idx="30">
                  <c:v>МАОУ Гимназия № 15</c:v>
                </c:pt>
                <c:pt idx="31">
                  <c:v>МБОУ СШ № 94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МАОУ СШ № 148</c:v>
                </c:pt>
                <c:pt idx="35">
                  <c:v>МБОУ СШ № 44</c:v>
                </c:pt>
                <c:pt idx="36">
                  <c:v>МБОУ СШ № 31</c:v>
                </c:pt>
                <c:pt idx="37">
                  <c:v>МАОУ СШ № 16</c:v>
                </c:pt>
                <c:pt idx="38">
                  <c:v>МАОУ СШ № 65</c:v>
                </c:pt>
                <c:pt idx="39">
                  <c:v>ОКТЯБРЬСКИЙ РАЙОН</c:v>
                </c:pt>
                <c:pt idx="40">
                  <c:v>МАОУ СШ № 3</c:v>
                </c:pt>
                <c:pt idx="41">
                  <c:v>МАОУ "КУГ № 1 - Универс"</c:v>
                </c:pt>
                <c:pt idx="42">
                  <c:v>МАОУ СШ № 72 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МБОУ Гимназия № 3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МАОУ Школа-интернат № 1</c:v>
                </c:pt>
                <c:pt idx="50">
                  <c:v>МБОУ СШ № 133</c:v>
                </c:pt>
                <c:pt idx="51">
                  <c:v>МБОУ СШ № 95</c:v>
                </c:pt>
                <c:pt idx="52">
                  <c:v>МБОУ СШ № 36</c:v>
                </c:pt>
                <c:pt idx="53">
                  <c:v>МБОУ СШ № 159</c:v>
                </c:pt>
                <c:pt idx="54">
                  <c:v>МБОУ СШ № 30</c:v>
                </c:pt>
                <c:pt idx="55">
                  <c:v>МБОУ Лицей № 10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СВЕРДЛОВСКИЙ РАЙОН</c:v>
                </c:pt>
                <c:pt idx="59">
                  <c:v>МАОУ СШ № 23</c:v>
                </c:pt>
                <c:pt idx="60">
                  <c:v>МАОУ СШ № 17</c:v>
                </c:pt>
                <c:pt idx="61">
                  <c:v>МАОУ СШ № 6</c:v>
                </c:pt>
                <c:pt idx="62">
                  <c:v>МАОУ СШ № 76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Лицей № 9 "Лидер"</c:v>
                </c:pt>
                <c:pt idx="66">
                  <c:v>МАОУ СШ № 93</c:v>
                </c:pt>
                <c:pt idx="67">
                  <c:v>МАОУ СШ № 158 "Грани"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78</c:v>
                </c:pt>
                <c:pt idx="71">
                  <c:v>МАОУ СШ № 34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152</c:v>
                </c:pt>
                <c:pt idx="75">
                  <c:v>МАОУ СШ № 157</c:v>
                </c:pt>
                <c:pt idx="76">
                  <c:v>МАОУ СШ № 143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24</c:v>
                </c:pt>
                <c:pt idx="80">
                  <c:v>МАОУ СШ № 7</c:v>
                </c:pt>
                <c:pt idx="81">
                  <c:v>МАОУ СШ № 98</c:v>
                </c:pt>
                <c:pt idx="82">
                  <c:v>МАОУ СШ № 134</c:v>
                </c:pt>
                <c:pt idx="83">
                  <c:v>МАОУ СШ № 149</c:v>
                </c:pt>
                <c:pt idx="84">
                  <c:v>МАОУ СШ № 5</c:v>
                </c:pt>
                <c:pt idx="85">
                  <c:v>МАОУ СШ № 150</c:v>
                </c:pt>
                <c:pt idx="86">
                  <c:v>МАОУ СШ № 151</c:v>
                </c:pt>
                <c:pt idx="87">
                  <c:v>МАОУ СШ № 1</c:v>
                </c:pt>
                <c:pt idx="88">
                  <c:v>МАОУ СШ № 69</c:v>
                </c:pt>
                <c:pt idx="89">
                  <c:v>МАОУ СШ № 115</c:v>
                </c:pt>
                <c:pt idx="90">
                  <c:v>МАОУ СШ № 85</c:v>
                </c:pt>
                <c:pt idx="91">
                  <c:v>МАОУ СШ № 147</c:v>
                </c:pt>
                <c:pt idx="92">
                  <c:v>МАОУ СШ № 154</c:v>
                </c:pt>
                <c:pt idx="93">
                  <c:v>МАОУ СШ № 139</c:v>
                </c:pt>
                <c:pt idx="94">
                  <c:v>МАОУ СШ № 18</c:v>
                </c:pt>
                <c:pt idx="95">
                  <c:v>МАОУ СШ № 91</c:v>
                </c:pt>
                <c:pt idx="96">
                  <c:v>МАОУ СШ № 129</c:v>
                </c:pt>
                <c:pt idx="97">
                  <c:v>МАОУ СШ № 141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66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Лицей № 2</c:v>
                </c:pt>
                <c:pt idx="107">
                  <c:v>МБОУ СШ № 10</c:v>
                </c:pt>
                <c:pt idx="108">
                  <c:v>МБОУ Гимназия  № 16</c:v>
                </c:pt>
                <c:pt idx="109">
                  <c:v>МАОУ СШ "Комплекс Покровский"</c:v>
                </c:pt>
                <c:pt idx="110">
                  <c:v>МБОУ СШ № 27</c:v>
                </c:pt>
                <c:pt idx="111">
                  <c:v>МАОУ СШ № 155</c:v>
                </c:pt>
                <c:pt idx="112">
                  <c:v>МБОУ СШ № 4</c:v>
                </c:pt>
              </c:strCache>
            </c:strRef>
          </c:cat>
          <c:val>
            <c:numRef>
              <c:f>'Физика-11 диаграмма'!$L$5:$L$117</c:f>
              <c:numCache>
                <c:formatCode>0.00</c:formatCode>
                <c:ptCount val="113"/>
                <c:pt idx="0">
                  <c:v>54.678492647058818</c:v>
                </c:pt>
                <c:pt idx="1">
                  <c:v>50.333333333333336</c:v>
                </c:pt>
                <c:pt idx="2">
                  <c:v>57.666666666666664</c:v>
                </c:pt>
                <c:pt idx="3">
                  <c:v>69.2</c:v>
                </c:pt>
                <c:pt idx="4">
                  <c:v>53.352941176470587</c:v>
                </c:pt>
                <c:pt idx="5">
                  <c:v>58</c:v>
                </c:pt>
                <c:pt idx="6">
                  <c:v>43.25</c:v>
                </c:pt>
                <c:pt idx="7">
                  <c:v>33</c:v>
                </c:pt>
                <c:pt idx="8">
                  <c:v>72.625</c:v>
                </c:pt>
                <c:pt idx="9">
                  <c:v>51.255555555555553</c:v>
                </c:pt>
                <c:pt idx="10">
                  <c:v>69.3</c:v>
                </c:pt>
                <c:pt idx="11">
                  <c:v>59</c:v>
                </c:pt>
                <c:pt idx="12">
                  <c:v>45.1</c:v>
                </c:pt>
                <c:pt idx="13">
                  <c:v>45.3</c:v>
                </c:pt>
                <c:pt idx="14">
                  <c:v>43.5</c:v>
                </c:pt>
                <c:pt idx="15">
                  <c:v>40</c:v>
                </c:pt>
                <c:pt idx="16">
                  <c:v>58</c:v>
                </c:pt>
                <c:pt idx="17">
                  <c:v>53.4</c:v>
                </c:pt>
                <c:pt idx="18">
                  <c:v>47.7</c:v>
                </c:pt>
                <c:pt idx="22">
                  <c:v>50.5</c:v>
                </c:pt>
                <c:pt idx="23">
                  <c:v>63.5</c:v>
                </c:pt>
                <c:pt idx="24">
                  <c:v>49.4</c:v>
                </c:pt>
                <c:pt idx="25">
                  <c:v>58.5</c:v>
                </c:pt>
                <c:pt idx="26">
                  <c:v>52.1</c:v>
                </c:pt>
                <c:pt idx="27">
                  <c:v>59.3</c:v>
                </c:pt>
                <c:pt idx="28">
                  <c:v>50</c:v>
                </c:pt>
                <c:pt idx="29">
                  <c:v>45</c:v>
                </c:pt>
                <c:pt idx="30">
                  <c:v>40.799999999999997</c:v>
                </c:pt>
                <c:pt idx="31">
                  <c:v>52.6</c:v>
                </c:pt>
                <c:pt idx="32">
                  <c:v>50.3</c:v>
                </c:pt>
                <c:pt idx="34">
                  <c:v>45</c:v>
                </c:pt>
                <c:pt idx="35">
                  <c:v>68</c:v>
                </c:pt>
                <c:pt idx="36">
                  <c:v>22</c:v>
                </c:pt>
                <c:pt idx="39">
                  <c:v>55.578571428571429</c:v>
                </c:pt>
                <c:pt idx="40">
                  <c:v>57.3</c:v>
                </c:pt>
                <c:pt idx="41">
                  <c:v>65</c:v>
                </c:pt>
                <c:pt idx="42">
                  <c:v>54.3</c:v>
                </c:pt>
                <c:pt idx="43">
                  <c:v>66.7</c:v>
                </c:pt>
                <c:pt idx="44">
                  <c:v>51.2</c:v>
                </c:pt>
                <c:pt idx="45">
                  <c:v>47</c:v>
                </c:pt>
                <c:pt idx="46">
                  <c:v>57.9</c:v>
                </c:pt>
                <c:pt idx="47">
                  <c:v>60.4</c:v>
                </c:pt>
                <c:pt idx="48">
                  <c:v>45</c:v>
                </c:pt>
                <c:pt idx="49">
                  <c:v>48</c:v>
                </c:pt>
                <c:pt idx="50">
                  <c:v>54.6</c:v>
                </c:pt>
                <c:pt idx="51">
                  <c:v>54.5</c:v>
                </c:pt>
                <c:pt idx="55">
                  <c:v>54.2</c:v>
                </c:pt>
                <c:pt idx="57">
                  <c:v>62</c:v>
                </c:pt>
                <c:pt idx="58">
                  <c:v>50.071428571428569</c:v>
                </c:pt>
                <c:pt idx="59">
                  <c:v>57.3</c:v>
                </c:pt>
                <c:pt idx="60">
                  <c:v>58</c:v>
                </c:pt>
                <c:pt idx="61">
                  <c:v>47.1</c:v>
                </c:pt>
                <c:pt idx="62">
                  <c:v>53.2</c:v>
                </c:pt>
                <c:pt idx="63">
                  <c:v>60.5</c:v>
                </c:pt>
                <c:pt idx="64">
                  <c:v>46.7</c:v>
                </c:pt>
                <c:pt idx="65">
                  <c:v>71</c:v>
                </c:pt>
                <c:pt idx="66">
                  <c:v>50</c:v>
                </c:pt>
                <c:pt idx="67">
                  <c:v>47</c:v>
                </c:pt>
                <c:pt idx="68">
                  <c:v>34.200000000000003</c:v>
                </c:pt>
                <c:pt idx="69">
                  <c:v>38</c:v>
                </c:pt>
                <c:pt idx="70">
                  <c:v>30</c:v>
                </c:pt>
                <c:pt idx="71">
                  <c:v>52</c:v>
                </c:pt>
                <c:pt idx="72">
                  <c:v>56</c:v>
                </c:pt>
                <c:pt idx="73">
                  <c:v>54.68928571428571</c:v>
                </c:pt>
                <c:pt idx="74">
                  <c:v>65.2</c:v>
                </c:pt>
                <c:pt idx="75">
                  <c:v>50</c:v>
                </c:pt>
                <c:pt idx="76">
                  <c:v>54</c:v>
                </c:pt>
                <c:pt idx="77">
                  <c:v>76</c:v>
                </c:pt>
                <c:pt idx="78">
                  <c:v>59.2</c:v>
                </c:pt>
                <c:pt idx="79">
                  <c:v>57</c:v>
                </c:pt>
                <c:pt idx="80">
                  <c:v>49.7</c:v>
                </c:pt>
                <c:pt idx="81">
                  <c:v>57.2</c:v>
                </c:pt>
                <c:pt idx="82">
                  <c:v>53.2</c:v>
                </c:pt>
                <c:pt idx="83">
                  <c:v>61</c:v>
                </c:pt>
                <c:pt idx="84">
                  <c:v>53</c:v>
                </c:pt>
                <c:pt idx="85">
                  <c:v>58</c:v>
                </c:pt>
                <c:pt idx="86">
                  <c:v>61</c:v>
                </c:pt>
                <c:pt idx="87">
                  <c:v>48</c:v>
                </c:pt>
                <c:pt idx="88">
                  <c:v>44</c:v>
                </c:pt>
                <c:pt idx="89">
                  <c:v>53.1</c:v>
                </c:pt>
                <c:pt idx="90">
                  <c:v>51</c:v>
                </c:pt>
                <c:pt idx="91">
                  <c:v>47.2</c:v>
                </c:pt>
                <c:pt idx="92">
                  <c:v>69</c:v>
                </c:pt>
                <c:pt idx="94">
                  <c:v>50</c:v>
                </c:pt>
                <c:pt idx="95">
                  <c:v>53.1</c:v>
                </c:pt>
                <c:pt idx="96">
                  <c:v>45</c:v>
                </c:pt>
                <c:pt idx="97">
                  <c:v>57.3</c:v>
                </c:pt>
                <c:pt idx="98">
                  <c:v>52.8</c:v>
                </c:pt>
                <c:pt idx="99">
                  <c:v>50.8</c:v>
                </c:pt>
                <c:pt idx="100">
                  <c:v>56.7</c:v>
                </c:pt>
                <c:pt idx="101">
                  <c:v>49</c:v>
                </c:pt>
                <c:pt idx="103">
                  <c:v>49.8</c:v>
                </c:pt>
                <c:pt idx="104">
                  <c:v>59.361855158730165</c:v>
                </c:pt>
                <c:pt idx="105">
                  <c:v>80.5</c:v>
                </c:pt>
                <c:pt idx="106">
                  <c:v>72.875</c:v>
                </c:pt>
                <c:pt idx="107">
                  <c:v>59.222222222222221</c:v>
                </c:pt>
                <c:pt idx="108">
                  <c:v>51.666666666666664</c:v>
                </c:pt>
                <c:pt idx="109">
                  <c:v>55.714285714285715</c:v>
                </c:pt>
                <c:pt idx="110">
                  <c:v>49.25</c:v>
                </c:pt>
                <c:pt idx="111">
                  <c:v>55</c:v>
                </c:pt>
                <c:pt idx="112">
                  <c:v>50.666666666666664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'Физика-11 диаграмма'!$B$5:$B$117</c:f>
              <c:strCache>
                <c:ptCount val="113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 </c:v>
                </c:pt>
                <c:pt idx="7">
                  <c:v>МАОУ СШ № 12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СШ № 46</c:v>
                </c:pt>
                <c:pt idx="15">
                  <c:v>МАОУ СШ № 8 "Созидание"</c:v>
                </c:pt>
                <c:pt idx="16">
                  <c:v>МАОУ СШ № 135</c:v>
                </c:pt>
                <c:pt idx="17">
                  <c:v>МАОУ Лицей № 11</c:v>
                </c:pt>
                <c:pt idx="18">
                  <c:v>МАОУ СШ № 90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СШ № 53</c:v>
                </c:pt>
                <c:pt idx="25">
                  <c:v>МАОУ СШ № 89</c:v>
                </c:pt>
                <c:pt idx="26">
                  <c:v>МБОУ СШ № 64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79</c:v>
                </c:pt>
                <c:pt idx="30">
                  <c:v>МАОУ Гимназия № 15</c:v>
                </c:pt>
                <c:pt idx="31">
                  <c:v>МБОУ СШ № 94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МАОУ СШ № 148</c:v>
                </c:pt>
                <c:pt idx="35">
                  <c:v>МБОУ СШ № 44</c:v>
                </c:pt>
                <c:pt idx="36">
                  <c:v>МБОУ СШ № 31</c:v>
                </c:pt>
                <c:pt idx="37">
                  <c:v>МАОУ СШ № 16</c:v>
                </c:pt>
                <c:pt idx="38">
                  <c:v>МАОУ СШ № 65</c:v>
                </c:pt>
                <c:pt idx="39">
                  <c:v>ОКТЯБРЬСКИЙ РАЙОН</c:v>
                </c:pt>
                <c:pt idx="40">
                  <c:v>МАОУ СШ № 3</c:v>
                </c:pt>
                <c:pt idx="41">
                  <c:v>МАОУ "КУГ № 1 - Универс"</c:v>
                </c:pt>
                <c:pt idx="42">
                  <c:v>МАОУ СШ № 72 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МБОУ Гимназия № 3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МАОУ Школа-интернат № 1</c:v>
                </c:pt>
                <c:pt idx="50">
                  <c:v>МБОУ СШ № 133</c:v>
                </c:pt>
                <c:pt idx="51">
                  <c:v>МБОУ СШ № 95</c:v>
                </c:pt>
                <c:pt idx="52">
                  <c:v>МБОУ СШ № 36</c:v>
                </c:pt>
                <c:pt idx="53">
                  <c:v>МБОУ СШ № 159</c:v>
                </c:pt>
                <c:pt idx="54">
                  <c:v>МБОУ СШ № 30</c:v>
                </c:pt>
                <c:pt idx="55">
                  <c:v>МБОУ Лицей № 10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СВЕРДЛОВСКИЙ РАЙОН</c:v>
                </c:pt>
                <c:pt idx="59">
                  <c:v>МАОУ СШ № 23</c:v>
                </c:pt>
                <c:pt idx="60">
                  <c:v>МАОУ СШ № 17</c:v>
                </c:pt>
                <c:pt idx="61">
                  <c:v>МАОУ СШ № 6</c:v>
                </c:pt>
                <c:pt idx="62">
                  <c:v>МАОУ СШ № 76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Лицей № 9 "Лидер"</c:v>
                </c:pt>
                <c:pt idx="66">
                  <c:v>МАОУ СШ № 93</c:v>
                </c:pt>
                <c:pt idx="67">
                  <c:v>МАОУ СШ № 158 "Грани"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78</c:v>
                </c:pt>
                <c:pt idx="71">
                  <c:v>МАОУ СШ № 34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152</c:v>
                </c:pt>
                <c:pt idx="75">
                  <c:v>МАОУ СШ № 157</c:v>
                </c:pt>
                <c:pt idx="76">
                  <c:v>МАОУ СШ № 143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24</c:v>
                </c:pt>
                <c:pt idx="80">
                  <c:v>МАОУ СШ № 7</c:v>
                </c:pt>
                <c:pt idx="81">
                  <c:v>МАОУ СШ № 98</c:v>
                </c:pt>
                <c:pt idx="82">
                  <c:v>МАОУ СШ № 134</c:v>
                </c:pt>
                <c:pt idx="83">
                  <c:v>МАОУ СШ № 149</c:v>
                </c:pt>
                <c:pt idx="84">
                  <c:v>МАОУ СШ № 5</c:v>
                </c:pt>
                <c:pt idx="85">
                  <c:v>МАОУ СШ № 150</c:v>
                </c:pt>
                <c:pt idx="86">
                  <c:v>МАОУ СШ № 151</c:v>
                </c:pt>
                <c:pt idx="87">
                  <c:v>МАОУ СШ № 1</c:v>
                </c:pt>
                <c:pt idx="88">
                  <c:v>МАОУ СШ № 69</c:v>
                </c:pt>
                <c:pt idx="89">
                  <c:v>МАОУ СШ № 115</c:v>
                </c:pt>
                <c:pt idx="90">
                  <c:v>МАОУ СШ № 85</c:v>
                </c:pt>
                <c:pt idx="91">
                  <c:v>МАОУ СШ № 147</c:v>
                </c:pt>
                <c:pt idx="92">
                  <c:v>МАОУ СШ № 154</c:v>
                </c:pt>
                <c:pt idx="93">
                  <c:v>МАОУ СШ № 139</c:v>
                </c:pt>
                <c:pt idx="94">
                  <c:v>МАОУ СШ № 18</c:v>
                </c:pt>
                <c:pt idx="95">
                  <c:v>МАОУ СШ № 91</c:v>
                </c:pt>
                <c:pt idx="96">
                  <c:v>МАОУ СШ № 129</c:v>
                </c:pt>
                <c:pt idx="97">
                  <c:v>МАОУ СШ № 141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66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Лицей № 2</c:v>
                </c:pt>
                <c:pt idx="107">
                  <c:v>МБОУ СШ № 10</c:v>
                </c:pt>
                <c:pt idx="108">
                  <c:v>МБОУ Гимназия  № 16</c:v>
                </c:pt>
                <c:pt idx="109">
                  <c:v>МАОУ СШ "Комплекс Покровский"</c:v>
                </c:pt>
                <c:pt idx="110">
                  <c:v>МБОУ СШ № 27</c:v>
                </c:pt>
                <c:pt idx="111">
                  <c:v>МАОУ СШ № 155</c:v>
                </c:pt>
                <c:pt idx="112">
                  <c:v>МБОУ СШ № 4</c:v>
                </c:pt>
              </c:strCache>
            </c:strRef>
          </c:cat>
          <c:val>
            <c:numRef>
              <c:f>'Физика-11 диаграмма'!$Q$5:$Q$117</c:f>
              <c:numCache>
                <c:formatCode>0.00</c:formatCode>
                <c:ptCount val="113"/>
                <c:pt idx="0">
                  <c:v>54.53</c:v>
                </c:pt>
                <c:pt idx="1">
                  <c:v>54.53</c:v>
                </c:pt>
                <c:pt idx="2">
                  <c:v>54.53</c:v>
                </c:pt>
                <c:pt idx="3">
                  <c:v>54.53</c:v>
                </c:pt>
                <c:pt idx="4">
                  <c:v>54.53</c:v>
                </c:pt>
                <c:pt idx="5">
                  <c:v>54.53</c:v>
                </c:pt>
                <c:pt idx="6">
                  <c:v>54.53</c:v>
                </c:pt>
                <c:pt idx="7">
                  <c:v>54.53</c:v>
                </c:pt>
                <c:pt idx="8">
                  <c:v>54.53</c:v>
                </c:pt>
                <c:pt idx="9">
                  <c:v>54.53</c:v>
                </c:pt>
                <c:pt idx="10">
                  <c:v>54.53</c:v>
                </c:pt>
                <c:pt idx="11">
                  <c:v>54.53</c:v>
                </c:pt>
                <c:pt idx="12">
                  <c:v>54.53</c:v>
                </c:pt>
                <c:pt idx="13">
                  <c:v>54.53</c:v>
                </c:pt>
                <c:pt idx="14">
                  <c:v>54.53</c:v>
                </c:pt>
                <c:pt idx="15">
                  <c:v>54.53</c:v>
                </c:pt>
                <c:pt idx="16">
                  <c:v>54.53</c:v>
                </c:pt>
                <c:pt idx="17">
                  <c:v>54.53</c:v>
                </c:pt>
                <c:pt idx="18">
                  <c:v>54.53</c:v>
                </c:pt>
                <c:pt idx="19">
                  <c:v>54.53</c:v>
                </c:pt>
                <c:pt idx="20">
                  <c:v>54.53</c:v>
                </c:pt>
                <c:pt idx="21">
                  <c:v>54.53</c:v>
                </c:pt>
                <c:pt idx="22">
                  <c:v>54.53</c:v>
                </c:pt>
                <c:pt idx="23">
                  <c:v>54.53</c:v>
                </c:pt>
                <c:pt idx="24">
                  <c:v>54.53</c:v>
                </c:pt>
                <c:pt idx="25">
                  <c:v>54.53</c:v>
                </c:pt>
                <c:pt idx="26">
                  <c:v>54.53</c:v>
                </c:pt>
                <c:pt idx="27">
                  <c:v>54.53</c:v>
                </c:pt>
                <c:pt idx="28">
                  <c:v>54.53</c:v>
                </c:pt>
                <c:pt idx="29">
                  <c:v>54.53</c:v>
                </c:pt>
                <c:pt idx="30">
                  <c:v>54.53</c:v>
                </c:pt>
                <c:pt idx="31">
                  <c:v>54.53</c:v>
                </c:pt>
                <c:pt idx="32">
                  <c:v>54.53</c:v>
                </c:pt>
                <c:pt idx="33">
                  <c:v>54.53</c:v>
                </c:pt>
                <c:pt idx="34">
                  <c:v>54.53</c:v>
                </c:pt>
                <c:pt idx="35">
                  <c:v>54.53</c:v>
                </c:pt>
                <c:pt idx="36">
                  <c:v>54.53</c:v>
                </c:pt>
                <c:pt idx="37">
                  <c:v>54.53</c:v>
                </c:pt>
                <c:pt idx="38">
                  <c:v>54.53</c:v>
                </c:pt>
                <c:pt idx="39">
                  <c:v>54.53</c:v>
                </c:pt>
                <c:pt idx="40">
                  <c:v>54.53</c:v>
                </c:pt>
                <c:pt idx="41">
                  <c:v>54.53</c:v>
                </c:pt>
                <c:pt idx="42">
                  <c:v>54.53</c:v>
                </c:pt>
                <c:pt idx="43">
                  <c:v>54.53</c:v>
                </c:pt>
                <c:pt idx="44">
                  <c:v>54.53</c:v>
                </c:pt>
                <c:pt idx="45">
                  <c:v>54.53</c:v>
                </c:pt>
                <c:pt idx="46">
                  <c:v>54.53</c:v>
                </c:pt>
                <c:pt idx="47">
                  <c:v>54.53</c:v>
                </c:pt>
                <c:pt idx="48">
                  <c:v>54.53</c:v>
                </c:pt>
                <c:pt idx="49">
                  <c:v>54.53</c:v>
                </c:pt>
                <c:pt idx="50">
                  <c:v>54.53</c:v>
                </c:pt>
                <c:pt idx="51">
                  <c:v>54.53</c:v>
                </c:pt>
                <c:pt idx="52">
                  <c:v>54.53</c:v>
                </c:pt>
                <c:pt idx="53">
                  <c:v>54.53</c:v>
                </c:pt>
                <c:pt idx="54">
                  <c:v>54.53</c:v>
                </c:pt>
                <c:pt idx="55">
                  <c:v>54.53</c:v>
                </c:pt>
                <c:pt idx="56">
                  <c:v>54.53</c:v>
                </c:pt>
                <c:pt idx="57">
                  <c:v>54.53</c:v>
                </c:pt>
                <c:pt idx="58">
                  <c:v>54.53</c:v>
                </c:pt>
                <c:pt idx="59">
                  <c:v>54.53</c:v>
                </c:pt>
                <c:pt idx="60">
                  <c:v>54.53</c:v>
                </c:pt>
                <c:pt idx="61">
                  <c:v>54.53</c:v>
                </c:pt>
                <c:pt idx="62">
                  <c:v>54.53</c:v>
                </c:pt>
                <c:pt idx="63">
                  <c:v>54.53</c:v>
                </c:pt>
                <c:pt idx="64">
                  <c:v>54.53</c:v>
                </c:pt>
                <c:pt idx="65">
                  <c:v>54.53</c:v>
                </c:pt>
                <c:pt idx="66">
                  <c:v>54.53</c:v>
                </c:pt>
                <c:pt idx="67">
                  <c:v>54.53</c:v>
                </c:pt>
                <c:pt idx="68">
                  <c:v>54.53</c:v>
                </c:pt>
                <c:pt idx="69">
                  <c:v>54.53</c:v>
                </c:pt>
                <c:pt idx="70">
                  <c:v>54.53</c:v>
                </c:pt>
                <c:pt idx="71">
                  <c:v>54.53</c:v>
                </c:pt>
                <c:pt idx="72">
                  <c:v>54.53</c:v>
                </c:pt>
                <c:pt idx="73">
                  <c:v>54.53</c:v>
                </c:pt>
                <c:pt idx="74">
                  <c:v>54.53</c:v>
                </c:pt>
                <c:pt idx="75">
                  <c:v>54.53</c:v>
                </c:pt>
                <c:pt idx="76">
                  <c:v>54.53</c:v>
                </c:pt>
                <c:pt idx="77">
                  <c:v>54.53</c:v>
                </c:pt>
                <c:pt idx="78">
                  <c:v>54.53</c:v>
                </c:pt>
                <c:pt idx="79">
                  <c:v>54.53</c:v>
                </c:pt>
                <c:pt idx="80">
                  <c:v>54.53</c:v>
                </c:pt>
                <c:pt idx="81">
                  <c:v>54.53</c:v>
                </c:pt>
                <c:pt idx="82">
                  <c:v>54.53</c:v>
                </c:pt>
                <c:pt idx="83">
                  <c:v>54.53</c:v>
                </c:pt>
                <c:pt idx="84">
                  <c:v>54.53</c:v>
                </c:pt>
                <c:pt idx="85">
                  <c:v>54.53</c:v>
                </c:pt>
                <c:pt idx="86">
                  <c:v>54.53</c:v>
                </c:pt>
                <c:pt idx="87">
                  <c:v>54.53</c:v>
                </c:pt>
                <c:pt idx="88">
                  <c:v>54.53</c:v>
                </c:pt>
                <c:pt idx="89">
                  <c:v>54.53</c:v>
                </c:pt>
                <c:pt idx="90">
                  <c:v>54.53</c:v>
                </c:pt>
                <c:pt idx="91">
                  <c:v>54.53</c:v>
                </c:pt>
                <c:pt idx="92">
                  <c:v>54.53</c:v>
                </c:pt>
                <c:pt idx="93">
                  <c:v>54.53</c:v>
                </c:pt>
                <c:pt idx="94">
                  <c:v>54.53</c:v>
                </c:pt>
                <c:pt idx="95">
                  <c:v>54.53</c:v>
                </c:pt>
                <c:pt idx="96">
                  <c:v>54.53</c:v>
                </c:pt>
                <c:pt idx="97">
                  <c:v>54.53</c:v>
                </c:pt>
                <c:pt idx="98">
                  <c:v>54.53</c:v>
                </c:pt>
                <c:pt idx="99">
                  <c:v>54.53</c:v>
                </c:pt>
                <c:pt idx="100">
                  <c:v>54.53</c:v>
                </c:pt>
                <c:pt idx="101">
                  <c:v>54.53</c:v>
                </c:pt>
                <c:pt idx="102">
                  <c:v>54.53</c:v>
                </c:pt>
                <c:pt idx="103">
                  <c:v>54.53</c:v>
                </c:pt>
                <c:pt idx="104">
                  <c:v>54.53</c:v>
                </c:pt>
                <c:pt idx="105">
                  <c:v>54.53</c:v>
                </c:pt>
                <c:pt idx="106">
                  <c:v>54.53</c:v>
                </c:pt>
                <c:pt idx="107">
                  <c:v>54.53</c:v>
                </c:pt>
                <c:pt idx="108">
                  <c:v>54.53</c:v>
                </c:pt>
                <c:pt idx="109">
                  <c:v>54.53</c:v>
                </c:pt>
                <c:pt idx="110">
                  <c:v>54.53</c:v>
                </c:pt>
                <c:pt idx="111">
                  <c:v>54.53</c:v>
                </c:pt>
                <c:pt idx="112">
                  <c:v>54.53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'Физика-11 диаграмма'!$B$5:$B$117</c:f>
              <c:strCache>
                <c:ptCount val="113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 </c:v>
                </c:pt>
                <c:pt idx="7">
                  <c:v>МАОУ СШ № 12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СШ № 46</c:v>
                </c:pt>
                <c:pt idx="15">
                  <c:v>МАОУ СШ № 8 "Созидание"</c:v>
                </c:pt>
                <c:pt idx="16">
                  <c:v>МАОУ СШ № 135</c:v>
                </c:pt>
                <c:pt idx="17">
                  <c:v>МАОУ Лицей № 11</c:v>
                </c:pt>
                <c:pt idx="18">
                  <c:v>МАОУ СШ № 90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СШ № 53</c:v>
                </c:pt>
                <c:pt idx="25">
                  <c:v>МАОУ СШ № 89</c:v>
                </c:pt>
                <c:pt idx="26">
                  <c:v>МБОУ СШ № 64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79</c:v>
                </c:pt>
                <c:pt idx="30">
                  <c:v>МАОУ Гимназия № 15</c:v>
                </c:pt>
                <c:pt idx="31">
                  <c:v>МБОУ СШ № 94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МАОУ СШ № 148</c:v>
                </c:pt>
                <c:pt idx="35">
                  <c:v>МБОУ СШ № 44</c:v>
                </c:pt>
                <c:pt idx="36">
                  <c:v>МБОУ СШ № 31</c:v>
                </c:pt>
                <c:pt idx="37">
                  <c:v>МАОУ СШ № 16</c:v>
                </c:pt>
                <c:pt idx="38">
                  <c:v>МАОУ СШ № 65</c:v>
                </c:pt>
                <c:pt idx="39">
                  <c:v>ОКТЯБРЬСКИЙ РАЙОН</c:v>
                </c:pt>
                <c:pt idx="40">
                  <c:v>МАОУ СШ № 3</c:v>
                </c:pt>
                <c:pt idx="41">
                  <c:v>МАОУ "КУГ № 1 - Универс"</c:v>
                </c:pt>
                <c:pt idx="42">
                  <c:v>МАОУ СШ № 72 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МБОУ Гимназия № 3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МАОУ Школа-интернат № 1</c:v>
                </c:pt>
                <c:pt idx="50">
                  <c:v>МБОУ СШ № 133</c:v>
                </c:pt>
                <c:pt idx="51">
                  <c:v>МБОУ СШ № 95</c:v>
                </c:pt>
                <c:pt idx="52">
                  <c:v>МБОУ СШ № 36</c:v>
                </c:pt>
                <c:pt idx="53">
                  <c:v>МБОУ СШ № 159</c:v>
                </c:pt>
                <c:pt idx="54">
                  <c:v>МБОУ СШ № 30</c:v>
                </c:pt>
                <c:pt idx="55">
                  <c:v>МБОУ Лицей № 10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СВЕРДЛОВСКИЙ РАЙОН</c:v>
                </c:pt>
                <c:pt idx="59">
                  <c:v>МАОУ СШ № 23</c:v>
                </c:pt>
                <c:pt idx="60">
                  <c:v>МАОУ СШ № 17</c:v>
                </c:pt>
                <c:pt idx="61">
                  <c:v>МАОУ СШ № 6</c:v>
                </c:pt>
                <c:pt idx="62">
                  <c:v>МАОУ СШ № 76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Лицей № 9 "Лидер"</c:v>
                </c:pt>
                <c:pt idx="66">
                  <c:v>МАОУ СШ № 93</c:v>
                </c:pt>
                <c:pt idx="67">
                  <c:v>МАОУ СШ № 158 "Грани"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78</c:v>
                </c:pt>
                <c:pt idx="71">
                  <c:v>МАОУ СШ № 34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152</c:v>
                </c:pt>
                <c:pt idx="75">
                  <c:v>МАОУ СШ № 157</c:v>
                </c:pt>
                <c:pt idx="76">
                  <c:v>МАОУ СШ № 143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24</c:v>
                </c:pt>
                <c:pt idx="80">
                  <c:v>МАОУ СШ № 7</c:v>
                </c:pt>
                <c:pt idx="81">
                  <c:v>МАОУ СШ № 98</c:v>
                </c:pt>
                <c:pt idx="82">
                  <c:v>МАОУ СШ № 134</c:v>
                </c:pt>
                <c:pt idx="83">
                  <c:v>МАОУ СШ № 149</c:v>
                </c:pt>
                <c:pt idx="84">
                  <c:v>МАОУ СШ № 5</c:v>
                </c:pt>
                <c:pt idx="85">
                  <c:v>МАОУ СШ № 150</c:v>
                </c:pt>
                <c:pt idx="86">
                  <c:v>МАОУ СШ № 151</c:v>
                </c:pt>
                <c:pt idx="87">
                  <c:v>МАОУ СШ № 1</c:v>
                </c:pt>
                <c:pt idx="88">
                  <c:v>МАОУ СШ № 69</c:v>
                </c:pt>
                <c:pt idx="89">
                  <c:v>МАОУ СШ № 115</c:v>
                </c:pt>
                <c:pt idx="90">
                  <c:v>МАОУ СШ № 85</c:v>
                </c:pt>
                <c:pt idx="91">
                  <c:v>МАОУ СШ № 147</c:v>
                </c:pt>
                <c:pt idx="92">
                  <c:v>МАОУ СШ № 154</c:v>
                </c:pt>
                <c:pt idx="93">
                  <c:v>МАОУ СШ № 139</c:v>
                </c:pt>
                <c:pt idx="94">
                  <c:v>МАОУ СШ № 18</c:v>
                </c:pt>
                <c:pt idx="95">
                  <c:v>МАОУ СШ № 91</c:v>
                </c:pt>
                <c:pt idx="96">
                  <c:v>МАОУ СШ № 129</c:v>
                </c:pt>
                <c:pt idx="97">
                  <c:v>МАОУ СШ № 141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66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Лицей № 2</c:v>
                </c:pt>
                <c:pt idx="107">
                  <c:v>МБОУ СШ № 10</c:v>
                </c:pt>
                <c:pt idx="108">
                  <c:v>МБОУ Гимназия  № 16</c:v>
                </c:pt>
                <c:pt idx="109">
                  <c:v>МАОУ СШ "Комплекс Покровский"</c:v>
                </c:pt>
                <c:pt idx="110">
                  <c:v>МБОУ СШ № 27</c:v>
                </c:pt>
                <c:pt idx="111">
                  <c:v>МАОУ СШ № 155</c:v>
                </c:pt>
                <c:pt idx="112">
                  <c:v>МБОУ СШ № 4</c:v>
                </c:pt>
              </c:strCache>
            </c:strRef>
          </c:cat>
          <c:val>
            <c:numRef>
              <c:f>'Физика-11 диаграмма'!$P$5:$P$117</c:f>
              <c:numCache>
                <c:formatCode>0.00</c:formatCode>
                <c:ptCount val="113"/>
                <c:pt idx="0">
                  <c:v>51.608265856950069</c:v>
                </c:pt>
                <c:pt idx="1">
                  <c:v>46.6</c:v>
                </c:pt>
                <c:pt idx="2">
                  <c:v>55.875</c:v>
                </c:pt>
                <c:pt idx="3">
                  <c:v>66.078947368421055</c:v>
                </c:pt>
                <c:pt idx="4">
                  <c:v>51.153846153846153</c:v>
                </c:pt>
                <c:pt idx="5">
                  <c:v>46.125</c:v>
                </c:pt>
                <c:pt idx="6">
                  <c:v>55</c:v>
                </c:pt>
                <c:pt idx="7">
                  <c:v>45.333333333333336</c:v>
                </c:pt>
                <c:pt idx="8">
                  <c:v>46.7</c:v>
                </c:pt>
                <c:pt idx="9">
                  <c:v>51.554545454545455</c:v>
                </c:pt>
                <c:pt idx="10">
                  <c:v>63.1</c:v>
                </c:pt>
                <c:pt idx="11">
                  <c:v>60.9</c:v>
                </c:pt>
                <c:pt idx="12">
                  <c:v>54.1</c:v>
                </c:pt>
                <c:pt idx="13">
                  <c:v>53</c:v>
                </c:pt>
                <c:pt idx="14">
                  <c:v>45.2</c:v>
                </c:pt>
                <c:pt idx="15">
                  <c:v>46.8</c:v>
                </c:pt>
                <c:pt idx="17">
                  <c:v>55.6</c:v>
                </c:pt>
                <c:pt idx="18">
                  <c:v>52.2</c:v>
                </c:pt>
                <c:pt idx="19">
                  <c:v>39</c:v>
                </c:pt>
                <c:pt idx="20">
                  <c:v>50.2</c:v>
                </c:pt>
                <c:pt idx="21">
                  <c:v>47</c:v>
                </c:pt>
                <c:pt idx="22">
                  <c:v>48.907142857142851</c:v>
                </c:pt>
                <c:pt idx="23">
                  <c:v>62.1</c:v>
                </c:pt>
                <c:pt idx="24">
                  <c:v>36</c:v>
                </c:pt>
                <c:pt idx="25">
                  <c:v>44</c:v>
                </c:pt>
                <c:pt idx="26">
                  <c:v>55.4</c:v>
                </c:pt>
                <c:pt idx="27">
                  <c:v>51.4</c:v>
                </c:pt>
                <c:pt idx="28">
                  <c:v>71.599999999999994</c:v>
                </c:pt>
                <c:pt idx="29">
                  <c:v>50.7</c:v>
                </c:pt>
                <c:pt idx="30">
                  <c:v>42.7</c:v>
                </c:pt>
                <c:pt idx="31">
                  <c:v>42.8</c:v>
                </c:pt>
                <c:pt idx="32">
                  <c:v>48</c:v>
                </c:pt>
                <c:pt idx="34">
                  <c:v>39.6</c:v>
                </c:pt>
                <c:pt idx="35">
                  <c:v>51.4</c:v>
                </c:pt>
                <c:pt idx="37">
                  <c:v>51</c:v>
                </c:pt>
                <c:pt idx="38">
                  <c:v>38</c:v>
                </c:pt>
                <c:pt idx="39">
                  <c:v>52.38</c:v>
                </c:pt>
                <c:pt idx="40">
                  <c:v>42.7</c:v>
                </c:pt>
                <c:pt idx="41">
                  <c:v>64</c:v>
                </c:pt>
                <c:pt idx="42">
                  <c:v>65.3</c:v>
                </c:pt>
                <c:pt idx="43">
                  <c:v>67.599999999999994</c:v>
                </c:pt>
                <c:pt idx="44">
                  <c:v>57.9</c:v>
                </c:pt>
                <c:pt idx="45">
                  <c:v>55</c:v>
                </c:pt>
                <c:pt idx="46">
                  <c:v>55.7</c:v>
                </c:pt>
                <c:pt idx="47">
                  <c:v>48.6</c:v>
                </c:pt>
                <c:pt idx="48">
                  <c:v>52</c:v>
                </c:pt>
                <c:pt idx="49">
                  <c:v>58.3</c:v>
                </c:pt>
                <c:pt idx="50">
                  <c:v>34.6</c:v>
                </c:pt>
                <c:pt idx="51">
                  <c:v>46</c:v>
                </c:pt>
                <c:pt idx="54">
                  <c:v>36</c:v>
                </c:pt>
                <c:pt idx="55">
                  <c:v>56</c:v>
                </c:pt>
                <c:pt idx="57">
                  <c:v>46</c:v>
                </c:pt>
                <c:pt idx="58">
                  <c:v>51.877272727272732</c:v>
                </c:pt>
                <c:pt idx="59">
                  <c:v>52.2</c:v>
                </c:pt>
                <c:pt idx="60">
                  <c:v>58</c:v>
                </c:pt>
                <c:pt idx="61">
                  <c:v>49.8</c:v>
                </c:pt>
                <c:pt idx="62">
                  <c:v>48</c:v>
                </c:pt>
                <c:pt idx="63">
                  <c:v>60</c:v>
                </c:pt>
                <c:pt idx="64">
                  <c:v>54</c:v>
                </c:pt>
                <c:pt idx="65">
                  <c:v>48</c:v>
                </c:pt>
                <c:pt idx="66">
                  <c:v>38.85</c:v>
                </c:pt>
                <c:pt idx="68">
                  <c:v>51.8</c:v>
                </c:pt>
                <c:pt idx="71">
                  <c:v>46</c:v>
                </c:pt>
                <c:pt idx="72">
                  <c:v>64</c:v>
                </c:pt>
                <c:pt idx="73">
                  <c:v>52.317857142857157</c:v>
                </c:pt>
                <c:pt idx="74">
                  <c:v>67</c:v>
                </c:pt>
                <c:pt idx="76">
                  <c:v>58.7</c:v>
                </c:pt>
                <c:pt idx="77">
                  <c:v>58.3</c:v>
                </c:pt>
                <c:pt idx="78">
                  <c:v>56.3</c:v>
                </c:pt>
                <c:pt idx="79">
                  <c:v>52</c:v>
                </c:pt>
                <c:pt idx="80">
                  <c:v>56.3</c:v>
                </c:pt>
                <c:pt idx="81">
                  <c:v>54</c:v>
                </c:pt>
                <c:pt idx="82">
                  <c:v>59</c:v>
                </c:pt>
                <c:pt idx="83">
                  <c:v>63</c:v>
                </c:pt>
                <c:pt idx="84">
                  <c:v>64</c:v>
                </c:pt>
                <c:pt idx="85">
                  <c:v>48</c:v>
                </c:pt>
                <c:pt idx="86">
                  <c:v>52</c:v>
                </c:pt>
                <c:pt idx="87">
                  <c:v>63</c:v>
                </c:pt>
                <c:pt idx="88">
                  <c:v>48.3</c:v>
                </c:pt>
                <c:pt idx="89">
                  <c:v>50.8</c:v>
                </c:pt>
                <c:pt idx="90">
                  <c:v>50.2</c:v>
                </c:pt>
                <c:pt idx="91">
                  <c:v>59</c:v>
                </c:pt>
                <c:pt idx="92">
                  <c:v>46.7</c:v>
                </c:pt>
                <c:pt idx="93">
                  <c:v>40.799999999999997</c:v>
                </c:pt>
                <c:pt idx="94">
                  <c:v>55</c:v>
                </c:pt>
                <c:pt idx="95">
                  <c:v>58.5</c:v>
                </c:pt>
                <c:pt idx="96">
                  <c:v>49</c:v>
                </c:pt>
                <c:pt idx="97">
                  <c:v>43.4</c:v>
                </c:pt>
                <c:pt idx="98">
                  <c:v>38.4</c:v>
                </c:pt>
                <c:pt idx="99">
                  <c:v>39</c:v>
                </c:pt>
                <c:pt idx="100">
                  <c:v>46.2</c:v>
                </c:pt>
                <c:pt idx="101">
                  <c:v>41</c:v>
                </c:pt>
                <c:pt idx="103">
                  <c:v>47</c:v>
                </c:pt>
                <c:pt idx="104">
                  <c:v>51.45276875901876</c:v>
                </c:pt>
                <c:pt idx="105">
                  <c:v>63.666666666666664</c:v>
                </c:pt>
                <c:pt idx="106">
                  <c:v>54.777777777777779</c:v>
                </c:pt>
                <c:pt idx="107">
                  <c:v>58.81818181818182</c:v>
                </c:pt>
                <c:pt idx="108">
                  <c:v>52.083333333333336</c:v>
                </c:pt>
                <c:pt idx="109">
                  <c:v>60.142857142857146</c:v>
                </c:pt>
                <c:pt idx="110">
                  <c:v>35.5</c:v>
                </c:pt>
                <c:pt idx="111">
                  <c:v>36.799999999999997</c:v>
                </c:pt>
                <c:pt idx="112">
                  <c:v>49.833333333333336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60768"/>
        <c:axId val="105366656"/>
      </c:lineChart>
      <c:catAx>
        <c:axId val="105360768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366656"/>
        <c:crosses val="autoZero"/>
        <c:auto val="1"/>
        <c:lblAlgn val="ctr"/>
        <c:lblOffset val="100"/>
        <c:noMultiLvlLbl val="0"/>
      </c:catAx>
      <c:valAx>
        <c:axId val="105366656"/>
        <c:scaling>
          <c:orientation val="minMax"/>
          <c:max val="9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360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45932436529517"/>
          <c:y val="1.5268845584246103E-2"/>
          <c:w val="0.59802893703569227"/>
          <c:h val="4.19301231135122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75937</xdr:rowOff>
    </xdr:from>
    <xdr:to>
      <xdr:col>34</xdr:col>
      <xdr:colOff>547687</xdr:colOff>
      <xdr:row>0</xdr:row>
      <xdr:rowOff>5151438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433917</xdr:colOff>
      <xdr:row>0</xdr:row>
      <xdr:rowOff>402167</xdr:rowOff>
    </xdr:from>
    <xdr:to>
      <xdr:col>22</xdr:col>
      <xdr:colOff>444499</xdr:colOff>
      <xdr:row>0</xdr:row>
      <xdr:rowOff>3460750</xdr:rowOff>
    </xdr:to>
    <xdr:cxnSp macro="">
      <xdr:nvCxnSpPr>
        <xdr:cNvPr id="3" name="Прямая соединительная линия 2"/>
        <xdr:cNvCxnSpPr/>
      </xdr:nvCxnSpPr>
      <xdr:spPr>
        <a:xfrm>
          <a:off x="13641917" y="402167"/>
          <a:ext cx="10582" cy="30585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0.10126</cdr:x>
      <cdr:y>0.07059</cdr:y>
    </cdr:from>
    <cdr:to>
      <cdr:x>0.10159</cdr:x>
      <cdr:y>0.67027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 flipH="1">
          <a:off x="2098526" y="358257"/>
          <a:ext cx="6839" cy="30436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0.21332</cdr:x>
      <cdr:y>0.06833</cdr:y>
    </cdr:from>
    <cdr:to>
      <cdr:x>0.21356</cdr:x>
      <cdr:y>0.66822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>
          <a:off x="4421114" y="346784"/>
          <a:ext cx="4974" cy="30447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0.36191</cdr:x>
      <cdr:y>0.0613</cdr:y>
    </cdr:from>
    <cdr:to>
      <cdr:x>0.36314</cdr:x>
      <cdr:y>0.66396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 flipH="1">
          <a:off x="7500420" y="311153"/>
          <a:ext cx="25491" cy="30588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0.52587</cdr:x>
      <cdr:y>0.06421</cdr:y>
    </cdr:from>
    <cdr:to>
      <cdr:x>0.52669</cdr:x>
      <cdr:y>0.67232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>
          <a:off x="10898652" y="325898"/>
          <a:ext cx="16994" cy="30864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0.92535</cdr:x>
      <cdr:y>0.06646</cdr:y>
    </cdr:from>
    <cdr:to>
      <cdr:x>0.92602</cdr:x>
      <cdr:y>0.67234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 flipH="1">
          <a:off x="17258210" y="337318"/>
          <a:ext cx="12496" cy="30751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0.02208</cdr:x>
      <cdr:y>0.06844</cdr:y>
    </cdr:from>
    <cdr:to>
      <cdr:x>0.02378</cdr:x>
      <cdr:y>0.65646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 flipH="1">
          <a:off x="457549" y="347391"/>
          <a:ext cx="35233" cy="29844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0</xdr:row>
      <xdr:rowOff>44188</xdr:rowOff>
    </xdr:from>
    <xdr:to>
      <xdr:col>34</xdr:col>
      <xdr:colOff>83344</xdr:colOff>
      <xdr:row>0</xdr:row>
      <xdr:rowOff>5155406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317500</xdr:colOff>
      <xdr:row>0</xdr:row>
      <xdr:rowOff>420687</xdr:rowOff>
    </xdr:from>
    <xdr:to>
      <xdr:col>22</xdr:col>
      <xdr:colOff>324116</xdr:colOff>
      <xdr:row>0</xdr:row>
      <xdr:rowOff>3450167</xdr:rowOff>
    </xdr:to>
    <xdr:cxnSp macro="">
      <xdr:nvCxnSpPr>
        <xdr:cNvPr id="3" name="Прямая соединительная линия 2"/>
        <xdr:cNvCxnSpPr/>
      </xdr:nvCxnSpPr>
      <xdr:spPr>
        <a:xfrm flipH="1">
          <a:off x="13620750" y="420687"/>
          <a:ext cx="6616" cy="30294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0.10159</cdr:x>
      <cdr:y>0.07227</cdr:y>
    </cdr:from>
    <cdr:to>
      <cdr:x>0.10266</cdr:x>
      <cdr:y>0.6643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 flipH="1">
          <a:off x="2107030" y="369388"/>
          <a:ext cx="22192" cy="30259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0.21351</cdr:x>
      <cdr:y>0.07461</cdr:y>
    </cdr:from>
    <cdr:to>
      <cdr:x>0.21407</cdr:x>
      <cdr:y>0.6643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 flipH="1">
          <a:off x="4428305" y="381351"/>
          <a:ext cx="11615" cy="30140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0.36115</cdr:x>
      <cdr:y>0.07629</cdr:y>
    </cdr:from>
    <cdr:to>
      <cdr:x>0.36116</cdr:x>
      <cdr:y>0.65443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>
          <a:off x="7490454" y="389932"/>
          <a:ext cx="208" cy="2955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0.52554</cdr:x>
      <cdr:y>0.0766</cdr:y>
    </cdr:from>
    <cdr:to>
      <cdr:x>0.52704</cdr:x>
      <cdr:y>0.66637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>
          <a:off x="10900084" y="391522"/>
          <a:ext cx="31176" cy="30144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0.92346</cdr:x>
      <cdr:y>0.07095</cdr:y>
    </cdr:from>
    <cdr:to>
      <cdr:x>0.9271</cdr:x>
      <cdr:y>0.66844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>
          <a:off x="19153212" y="362634"/>
          <a:ext cx="75381" cy="30539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0.02245</cdr:x>
      <cdr:y>0.06977</cdr:y>
    </cdr:from>
    <cdr:to>
      <cdr:x>0.02248</cdr:x>
      <cdr:y>0.66294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>
          <a:off x="465593" y="356610"/>
          <a:ext cx="622" cy="30318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85546875" customWidth="1"/>
    <col min="2" max="2" width="32.85546875" customWidth="1"/>
    <col min="3" max="18" width="7.7109375" style="194" customWidth="1"/>
    <col min="19" max="33" width="8.7109375" customWidth="1"/>
  </cols>
  <sheetData>
    <row r="1" spans="1:22" ht="409.5" customHeight="1" thickBot="1" x14ac:dyDescent="0.3"/>
    <row r="2" spans="1:22" x14ac:dyDescent="0.25">
      <c r="A2" s="483" t="s">
        <v>36</v>
      </c>
      <c r="B2" s="485" t="s">
        <v>63</v>
      </c>
      <c r="C2" s="487">
        <v>2024</v>
      </c>
      <c r="D2" s="488"/>
      <c r="E2" s="488"/>
      <c r="F2" s="489"/>
      <c r="G2" s="487">
        <v>2023</v>
      </c>
      <c r="H2" s="488"/>
      <c r="I2" s="488"/>
      <c r="J2" s="489"/>
      <c r="K2" s="487">
        <v>2022</v>
      </c>
      <c r="L2" s="488"/>
      <c r="M2" s="488"/>
      <c r="N2" s="489"/>
      <c r="O2" s="487">
        <v>2021</v>
      </c>
      <c r="P2" s="488"/>
      <c r="Q2" s="488"/>
      <c r="R2" s="489"/>
      <c r="S2" s="481" t="s">
        <v>67</v>
      </c>
    </row>
    <row r="3" spans="1:22" ht="44.25" customHeight="1" thickBot="1" x14ac:dyDescent="0.3">
      <c r="A3" s="484"/>
      <c r="B3" s="486"/>
      <c r="C3" s="217" t="s">
        <v>68</v>
      </c>
      <c r="D3" s="138" t="s">
        <v>69</v>
      </c>
      <c r="E3" s="218" t="s">
        <v>70</v>
      </c>
      <c r="F3" s="7" t="s">
        <v>71</v>
      </c>
      <c r="G3" s="217" t="s">
        <v>68</v>
      </c>
      <c r="H3" s="138" t="s">
        <v>69</v>
      </c>
      <c r="I3" s="218" t="s">
        <v>70</v>
      </c>
      <c r="J3" s="7" t="s">
        <v>71</v>
      </c>
      <c r="K3" s="217" t="s">
        <v>68</v>
      </c>
      <c r="L3" s="138" t="s">
        <v>69</v>
      </c>
      <c r="M3" s="218" t="s">
        <v>70</v>
      </c>
      <c r="N3" s="7" t="s">
        <v>71</v>
      </c>
      <c r="O3" s="217" t="s">
        <v>68</v>
      </c>
      <c r="P3" s="138" t="s">
        <v>69</v>
      </c>
      <c r="Q3" s="218" t="s">
        <v>70</v>
      </c>
      <c r="R3" s="7" t="s">
        <v>71</v>
      </c>
      <c r="S3" s="482"/>
    </row>
    <row r="4" spans="1:22" ht="15" customHeight="1" thickBot="1" x14ac:dyDescent="0.3">
      <c r="A4" s="79"/>
      <c r="B4" s="156" t="s">
        <v>87</v>
      </c>
      <c r="C4" s="157">
        <f>C5+C14+C27+C44+C63+C78+C109</f>
        <v>692</v>
      </c>
      <c r="D4" s="162">
        <f>AVERAGE(D6:D13,D15:D26,D28:D43,D45:D62,D64:D77,D79:D108,D110:D117)</f>
        <v>59.365451388888879</v>
      </c>
      <c r="E4" s="287">
        <v>62.96</v>
      </c>
      <c r="F4" s="158"/>
      <c r="G4" s="157">
        <f>G5+G14+G27+G44+G63+G78+G109</f>
        <v>660</v>
      </c>
      <c r="H4" s="162">
        <f>AVERAGE(H6:H13,H15:H26,H28:H43,H45:H62,H64:H77,H79:H108,H110:H117)</f>
        <v>51.454091342908846</v>
      </c>
      <c r="I4" s="287">
        <v>54.84</v>
      </c>
      <c r="J4" s="158"/>
      <c r="K4" s="157">
        <f>K5+K14+K27+K44+K63+K78+K109</f>
        <v>768</v>
      </c>
      <c r="L4" s="162">
        <f>AVERAGE(L6:L13,L15:L26,L28:L43,L45:L62,L64:L77,L79:L108,L110:L117)</f>
        <v>53.622582791982033</v>
      </c>
      <c r="M4" s="287">
        <v>56.26</v>
      </c>
      <c r="N4" s="158"/>
      <c r="O4" s="157">
        <f>O5+O14+O27+O44+O63+O78+O109</f>
        <v>945</v>
      </c>
      <c r="P4" s="162">
        <f>AVERAGE(P6:P13,P15:P26,P28:P43,P45:P62,P64:P77,P79:P108,P110:P117)</f>
        <v>51.55303449397632</v>
      </c>
      <c r="Q4" s="287">
        <v>54.53</v>
      </c>
      <c r="R4" s="158"/>
      <c r="S4" s="159"/>
      <c r="U4" s="116"/>
      <c r="V4" s="10" t="s">
        <v>72</v>
      </c>
    </row>
    <row r="5" spans="1:22" ht="15" customHeight="1" thickBot="1" x14ac:dyDescent="0.3">
      <c r="A5" s="84"/>
      <c r="B5" s="152" t="s">
        <v>89</v>
      </c>
      <c r="C5" s="153">
        <f>SUM(C6:C13)</f>
        <v>70</v>
      </c>
      <c r="D5" s="160">
        <f>AVERAGE(D6:D13)</f>
        <v>59.925297619047612</v>
      </c>
      <c r="E5" s="274">
        <v>62.96</v>
      </c>
      <c r="F5" s="154"/>
      <c r="G5" s="153">
        <f>SUM(G6:G13)</f>
        <v>64</v>
      </c>
      <c r="H5" s="160">
        <f>AVERAGE(H6:H13)</f>
        <v>52.980000000000004</v>
      </c>
      <c r="I5" s="274">
        <v>54.84</v>
      </c>
      <c r="J5" s="154"/>
      <c r="K5" s="153">
        <f>SUM(K6:K13)</f>
        <v>82</v>
      </c>
      <c r="L5" s="160">
        <f>AVERAGE(L6:L13)</f>
        <v>54.678492647058825</v>
      </c>
      <c r="M5" s="274">
        <v>56.26</v>
      </c>
      <c r="N5" s="154"/>
      <c r="O5" s="153">
        <f>SUM(O6:O13)</f>
        <v>91</v>
      </c>
      <c r="P5" s="160">
        <f>AVERAGE(P6:P13)</f>
        <v>51.608265856950069</v>
      </c>
      <c r="Q5" s="274">
        <v>54.53</v>
      </c>
      <c r="R5" s="154"/>
      <c r="S5" s="139"/>
      <c r="U5" s="103"/>
      <c r="V5" s="10" t="s">
        <v>73</v>
      </c>
    </row>
    <row r="6" spans="1:22" s="175" customFormat="1" ht="15" customHeight="1" x14ac:dyDescent="0.25">
      <c r="A6" s="176">
        <v>1</v>
      </c>
      <c r="B6" s="133" t="s">
        <v>112</v>
      </c>
      <c r="C6" s="257">
        <v>3</v>
      </c>
      <c r="D6" s="163">
        <v>58.666666666666664</v>
      </c>
      <c r="E6" s="286">
        <v>62.96</v>
      </c>
      <c r="F6" s="258">
        <v>53</v>
      </c>
      <c r="G6" s="257">
        <v>3</v>
      </c>
      <c r="H6" s="163">
        <v>68</v>
      </c>
      <c r="I6" s="286">
        <v>54.84</v>
      </c>
      <c r="J6" s="258">
        <v>1</v>
      </c>
      <c r="K6" s="257">
        <v>6</v>
      </c>
      <c r="L6" s="163">
        <v>58</v>
      </c>
      <c r="M6" s="286">
        <v>56.26</v>
      </c>
      <c r="N6" s="258">
        <v>24</v>
      </c>
      <c r="O6" s="257">
        <v>8</v>
      </c>
      <c r="P6" s="163">
        <v>46.125</v>
      </c>
      <c r="Q6" s="286">
        <v>54.53</v>
      </c>
      <c r="R6" s="258">
        <v>72</v>
      </c>
      <c r="S6" s="180">
        <f t="shared" ref="S6:S69" si="0">R6+N6+J6+F6</f>
        <v>150</v>
      </c>
      <c r="U6" s="381"/>
      <c r="V6" s="10" t="s">
        <v>74</v>
      </c>
    </row>
    <row r="7" spans="1:22" ht="15" customHeight="1" x14ac:dyDescent="0.25">
      <c r="A7" s="165">
        <v>2</v>
      </c>
      <c r="B7" s="329" t="s">
        <v>43</v>
      </c>
      <c r="C7" s="330">
        <v>16</v>
      </c>
      <c r="D7" s="220">
        <v>67</v>
      </c>
      <c r="E7" s="331">
        <v>62.96</v>
      </c>
      <c r="F7" s="332">
        <v>22</v>
      </c>
      <c r="G7" s="330">
        <v>11</v>
      </c>
      <c r="H7" s="220">
        <v>48</v>
      </c>
      <c r="I7" s="331">
        <v>54.84</v>
      </c>
      <c r="J7" s="332">
        <v>58</v>
      </c>
      <c r="K7" s="330">
        <v>17</v>
      </c>
      <c r="L7" s="220">
        <v>53.352941176470587</v>
      </c>
      <c r="M7" s="331">
        <v>56.26</v>
      </c>
      <c r="N7" s="332">
        <v>45</v>
      </c>
      <c r="O7" s="330">
        <v>13</v>
      </c>
      <c r="P7" s="220">
        <v>51.153846153846153</v>
      </c>
      <c r="Q7" s="331">
        <v>54.53</v>
      </c>
      <c r="R7" s="332">
        <v>50</v>
      </c>
      <c r="S7" s="333">
        <f t="shared" si="0"/>
        <v>175</v>
      </c>
      <c r="T7" s="9"/>
      <c r="U7" s="13"/>
      <c r="V7" s="10" t="s">
        <v>75</v>
      </c>
    </row>
    <row r="8" spans="1:22" ht="15" customHeight="1" x14ac:dyDescent="0.25">
      <c r="A8" s="11">
        <v>3</v>
      </c>
      <c r="B8" s="133" t="s">
        <v>41</v>
      </c>
      <c r="C8" s="257">
        <v>31</v>
      </c>
      <c r="D8" s="163">
        <v>67.599999999999994</v>
      </c>
      <c r="E8" s="286">
        <v>62.96</v>
      </c>
      <c r="F8" s="258">
        <v>20</v>
      </c>
      <c r="G8" s="257">
        <v>24</v>
      </c>
      <c r="H8" s="163">
        <v>60.3</v>
      </c>
      <c r="I8" s="286">
        <v>54.84</v>
      </c>
      <c r="J8" s="258">
        <v>11</v>
      </c>
      <c r="K8" s="257">
        <v>34</v>
      </c>
      <c r="L8" s="163">
        <v>69.2</v>
      </c>
      <c r="M8" s="286">
        <v>56.26</v>
      </c>
      <c r="N8" s="258">
        <v>7</v>
      </c>
      <c r="O8" s="257">
        <v>38</v>
      </c>
      <c r="P8" s="163">
        <v>66.078947368421055</v>
      </c>
      <c r="Q8" s="286">
        <v>54.53</v>
      </c>
      <c r="R8" s="258">
        <v>4</v>
      </c>
      <c r="S8" s="339">
        <f t="shared" si="0"/>
        <v>42</v>
      </c>
      <c r="T8" s="9"/>
    </row>
    <row r="9" spans="1:22" s="175" customFormat="1" ht="15" customHeight="1" x14ac:dyDescent="0.25">
      <c r="A9" s="11">
        <v>4</v>
      </c>
      <c r="B9" s="133" t="s">
        <v>170</v>
      </c>
      <c r="C9" s="257">
        <v>7</v>
      </c>
      <c r="D9" s="163">
        <v>48.285714285714285</v>
      </c>
      <c r="E9" s="286">
        <v>62.96</v>
      </c>
      <c r="F9" s="258">
        <v>85</v>
      </c>
      <c r="G9" s="257">
        <v>13</v>
      </c>
      <c r="H9" s="163">
        <v>50.2</v>
      </c>
      <c r="I9" s="286">
        <v>54.84</v>
      </c>
      <c r="J9" s="258">
        <v>51</v>
      </c>
      <c r="K9" s="257">
        <v>8</v>
      </c>
      <c r="L9" s="163">
        <v>72.625</v>
      </c>
      <c r="M9" s="286">
        <v>56.26</v>
      </c>
      <c r="N9" s="258">
        <v>4</v>
      </c>
      <c r="O9" s="257">
        <v>10</v>
      </c>
      <c r="P9" s="163">
        <v>46.7</v>
      </c>
      <c r="Q9" s="286">
        <v>54.53</v>
      </c>
      <c r="R9" s="258">
        <v>69</v>
      </c>
      <c r="S9" s="180">
        <f t="shared" si="0"/>
        <v>209</v>
      </c>
      <c r="T9" s="9"/>
    </row>
    <row r="10" spans="1:22" ht="15" customHeight="1" x14ac:dyDescent="0.25">
      <c r="A10" s="11">
        <v>5</v>
      </c>
      <c r="B10" s="133" t="s">
        <v>113</v>
      </c>
      <c r="C10" s="257">
        <v>2</v>
      </c>
      <c r="D10" s="163">
        <v>49.5</v>
      </c>
      <c r="E10" s="286">
        <v>62.96</v>
      </c>
      <c r="F10" s="258">
        <v>83</v>
      </c>
      <c r="G10" s="257">
        <v>7</v>
      </c>
      <c r="H10" s="163">
        <v>42.7</v>
      </c>
      <c r="I10" s="286">
        <v>54.84</v>
      </c>
      <c r="J10" s="258">
        <v>82</v>
      </c>
      <c r="K10" s="257">
        <v>4</v>
      </c>
      <c r="L10" s="163">
        <v>33</v>
      </c>
      <c r="M10" s="286">
        <v>56.26</v>
      </c>
      <c r="N10" s="258">
        <v>92</v>
      </c>
      <c r="O10" s="257">
        <v>3</v>
      </c>
      <c r="P10" s="163">
        <v>45.333333333333336</v>
      </c>
      <c r="Q10" s="286">
        <v>54.53</v>
      </c>
      <c r="R10" s="258">
        <v>76</v>
      </c>
      <c r="S10" s="180">
        <f t="shared" si="0"/>
        <v>333</v>
      </c>
      <c r="T10" s="9"/>
    </row>
    <row r="11" spans="1:22" ht="15" customHeight="1" x14ac:dyDescent="0.25">
      <c r="A11" s="11">
        <v>6</v>
      </c>
      <c r="B11" s="133" t="s">
        <v>114</v>
      </c>
      <c r="C11" s="257">
        <v>4</v>
      </c>
      <c r="D11" s="163">
        <v>68.75</v>
      </c>
      <c r="E11" s="286">
        <v>62.96</v>
      </c>
      <c r="F11" s="258">
        <v>18</v>
      </c>
      <c r="G11" s="257">
        <v>3</v>
      </c>
      <c r="H11" s="163">
        <v>54</v>
      </c>
      <c r="I11" s="286">
        <v>54.84</v>
      </c>
      <c r="J11" s="258">
        <v>33</v>
      </c>
      <c r="K11" s="257">
        <v>6</v>
      </c>
      <c r="L11" s="163">
        <v>57.666666666666664</v>
      </c>
      <c r="M11" s="286">
        <v>56.26</v>
      </c>
      <c r="N11" s="258">
        <v>29</v>
      </c>
      <c r="O11" s="257">
        <v>8</v>
      </c>
      <c r="P11" s="163">
        <v>55.875</v>
      </c>
      <c r="Q11" s="286">
        <v>54.53</v>
      </c>
      <c r="R11" s="258">
        <v>29</v>
      </c>
      <c r="S11" s="180">
        <f t="shared" si="0"/>
        <v>109</v>
      </c>
      <c r="T11" s="9"/>
    </row>
    <row r="12" spans="1:22" ht="15" customHeight="1" x14ac:dyDescent="0.25">
      <c r="A12" s="11">
        <v>7</v>
      </c>
      <c r="B12" s="133" t="s">
        <v>44</v>
      </c>
      <c r="C12" s="257">
        <v>5</v>
      </c>
      <c r="D12" s="163">
        <v>69.599999999999994</v>
      </c>
      <c r="E12" s="286">
        <v>62.96</v>
      </c>
      <c r="F12" s="258">
        <v>16</v>
      </c>
      <c r="G12" s="257">
        <v>3</v>
      </c>
      <c r="H12" s="163">
        <v>47.66</v>
      </c>
      <c r="I12" s="286">
        <v>54.84</v>
      </c>
      <c r="J12" s="258">
        <v>61</v>
      </c>
      <c r="K12" s="257">
        <v>3</v>
      </c>
      <c r="L12" s="163">
        <v>50.333333333333336</v>
      </c>
      <c r="M12" s="286">
        <v>56.26</v>
      </c>
      <c r="N12" s="258">
        <v>60</v>
      </c>
      <c r="O12" s="257">
        <v>5</v>
      </c>
      <c r="P12" s="163">
        <v>46.6</v>
      </c>
      <c r="Q12" s="286">
        <v>54.53</v>
      </c>
      <c r="R12" s="258">
        <v>70</v>
      </c>
      <c r="S12" s="180">
        <f t="shared" si="0"/>
        <v>207</v>
      </c>
      <c r="T12" s="9"/>
    </row>
    <row r="13" spans="1:22" ht="15" customHeight="1" thickBot="1" x14ac:dyDescent="0.3">
      <c r="A13" s="14">
        <v>8</v>
      </c>
      <c r="B13" s="340" t="s">
        <v>91</v>
      </c>
      <c r="C13" s="341">
        <v>2</v>
      </c>
      <c r="D13" s="342">
        <v>50</v>
      </c>
      <c r="E13" s="343">
        <v>62.96</v>
      </c>
      <c r="F13" s="344">
        <v>81</v>
      </c>
      <c r="G13" s="341"/>
      <c r="H13" s="342"/>
      <c r="I13" s="343">
        <v>54.84</v>
      </c>
      <c r="J13" s="344">
        <v>92</v>
      </c>
      <c r="K13" s="341">
        <v>4</v>
      </c>
      <c r="L13" s="342">
        <v>43.25</v>
      </c>
      <c r="M13" s="343">
        <v>56.26</v>
      </c>
      <c r="N13" s="344">
        <v>87</v>
      </c>
      <c r="O13" s="341">
        <v>6</v>
      </c>
      <c r="P13" s="342">
        <v>55</v>
      </c>
      <c r="Q13" s="343">
        <v>54.53</v>
      </c>
      <c r="R13" s="344">
        <v>33</v>
      </c>
      <c r="S13" s="182">
        <f t="shared" si="0"/>
        <v>293</v>
      </c>
      <c r="T13" s="9"/>
    </row>
    <row r="14" spans="1:22" ht="15" customHeight="1" thickBot="1" x14ac:dyDescent="0.3">
      <c r="A14" s="140"/>
      <c r="B14" s="166" t="s">
        <v>90</v>
      </c>
      <c r="C14" s="167">
        <f>SUM(C15:C26)</f>
        <v>83</v>
      </c>
      <c r="D14" s="148">
        <f>AVERAGE(D15:D22)</f>
        <v>59.457142857142863</v>
      </c>
      <c r="E14" s="275">
        <v>62.96</v>
      </c>
      <c r="F14" s="168"/>
      <c r="G14" s="167">
        <f>SUM(G15:G26)</f>
        <v>72</v>
      </c>
      <c r="H14" s="148">
        <f>AVERAGE(H15:H22)</f>
        <v>54.692857142857143</v>
      </c>
      <c r="I14" s="275">
        <v>54.84</v>
      </c>
      <c r="J14" s="168"/>
      <c r="K14" s="167">
        <f>SUM(K15:K26)</f>
        <v>88</v>
      </c>
      <c r="L14" s="148">
        <f>AVERAGE(L15:L22)</f>
        <v>50.8</v>
      </c>
      <c r="M14" s="275">
        <v>56.26</v>
      </c>
      <c r="N14" s="168"/>
      <c r="O14" s="167">
        <f>SUM(O15:O26)</f>
        <v>116</v>
      </c>
      <c r="P14" s="148">
        <f>AVERAGE(P15:P22)</f>
        <v>53.612499999999997</v>
      </c>
      <c r="Q14" s="275">
        <v>54.53</v>
      </c>
      <c r="R14" s="168"/>
      <c r="S14" s="150"/>
      <c r="T14" s="9"/>
    </row>
    <row r="15" spans="1:22" s="175" customFormat="1" ht="15" customHeight="1" x14ac:dyDescent="0.25">
      <c r="A15" s="8">
        <v>1</v>
      </c>
      <c r="B15" s="133" t="s">
        <v>29</v>
      </c>
      <c r="C15" s="257">
        <v>6</v>
      </c>
      <c r="D15" s="163">
        <v>57</v>
      </c>
      <c r="E15" s="286">
        <v>62.96</v>
      </c>
      <c r="F15" s="258">
        <v>55</v>
      </c>
      <c r="G15" s="257">
        <v>9</v>
      </c>
      <c r="H15" s="163">
        <v>50.8</v>
      </c>
      <c r="I15" s="286">
        <v>54.84</v>
      </c>
      <c r="J15" s="258">
        <v>48</v>
      </c>
      <c r="K15" s="257">
        <v>10</v>
      </c>
      <c r="L15" s="163">
        <v>45.1</v>
      </c>
      <c r="M15" s="286">
        <v>56.26</v>
      </c>
      <c r="N15" s="258">
        <v>80</v>
      </c>
      <c r="O15" s="257">
        <v>19</v>
      </c>
      <c r="P15" s="163">
        <v>54.1</v>
      </c>
      <c r="Q15" s="286">
        <v>54.53</v>
      </c>
      <c r="R15" s="258">
        <v>37</v>
      </c>
      <c r="S15" s="180">
        <f t="shared" si="0"/>
        <v>220</v>
      </c>
      <c r="T15" s="9"/>
    </row>
    <row r="16" spans="1:22" s="175" customFormat="1" ht="15" customHeight="1" x14ac:dyDescent="0.25">
      <c r="A16" s="11">
        <v>2</v>
      </c>
      <c r="B16" s="133" t="s">
        <v>28</v>
      </c>
      <c r="C16" s="257">
        <v>7</v>
      </c>
      <c r="D16" s="163">
        <v>54</v>
      </c>
      <c r="E16" s="286">
        <v>62.96</v>
      </c>
      <c r="F16" s="258">
        <v>67</v>
      </c>
      <c r="G16" s="257">
        <v>9</v>
      </c>
      <c r="H16" s="163">
        <v>45</v>
      </c>
      <c r="I16" s="286">
        <v>54.84</v>
      </c>
      <c r="J16" s="258">
        <v>74</v>
      </c>
      <c r="K16" s="257">
        <v>7</v>
      </c>
      <c r="L16" s="163">
        <v>45.3</v>
      </c>
      <c r="M16" s="286">
        <v>56.26</v>
      </c>
      <c r="N16" s="258">
        <v>79</v>
      </c>
      <c r="O16" s="257">
        <v>5</v>
      </c>
      <c r="P16" s="163">
        <v>53</v>
      </c>
      <c r="Q16" s="286">
        <v>54.53</v>
      </c>
      <c r="R16" s="258">
        <v>40</v>
      </c>
      <c r="S16" s="180">
        <f t="shared" si="0"/>
        <v>260</v>
      </c>
      <c r="T16" s="9"/>
    </row>
    <row r="17" spans="1:20" ht="15" customHeight="1" x14ac:dyDescent="0.25">
      <c r="A17" s="165">
        <v>3</v>
      </c>
      <c r="B17" s="329" t="s">
        <v>30</v>
      </c>
      <c r="C17" s="330">
        <v>11</v>
      </c>
      <c r="D17" s="220">
        <v>78.2</v>
      </c>
      <c r="E17" s="331">
        <v>62.96</v>
      </c>
      <c r="F17" s="332">
        <v>2</v>
      </c>
      <c r="G17" s="330">
        <v>12</v>
      </c>
      <c r="H17" s="220">
        <v>60.25</v>
      </c>
      <c r="I17" s="331">
        <v>54.84</v>
      </c>
      <c r="J17" s="332">
        <v>12</v>
      </c>
      <c r="K17" s="330">
        <v>9</v>
      </c>
      <c r="L17" s="220">
        <v>69.3</v>
      </c>
      <c r="M17" s="331">
        <v>56.26</v>
      </c>
      <c r="N17" s="332">
        <v>6</v>
      </c>
      <c r="O17" s="330">
        <v>15</v>
      </c>
      <c r="P17" s="220">
        <v>63.1</v>
      </c>
      <c r="Q17" s="331">
        <v>54.53</v>
      </c>
      <c r="R17" s="332">
        <v>10</v>
      </c>
      <c r="S17" s="333">
        <f t="shared" si="0"/>
        <v>30</v>
      </c>
      <c r="T17" s="9"/>
    </row>
    <row r="18" spans="1:20" ht="15" customHeight="1" x14ac:dyDescent="0.25">
      <c r="A18" s="11">
        <v>4</v>
      </c>
      <c r="B18" s="132" t="s">
        <v>31</v>
      </c>
      <c r="C18" s="267">
        <v>23</v>
      </c>
      <c r="D18" s="253">
        <v>69.3</v>
      </c>
      <c r="E18" s="285">
        <v>62.96</v>
      </c>
      <c r="F18" s="268">
        <v>17</v>
      </c>
      <c r="G18" s="267">
        <v>20</v>
      </c>
      <c r="H18" s="253">
        <v>67.2</v>
      </c>
      <c r="I18" s="285">
        <v>54.84</v>
      </c>
      <c r="J18" s="268">
        <v>2</v>
      </c>
      <c r="K18" s="267">
        <v>28</v>
      </c>
      <c r="L18" s="253">
        <v>59</v>
      </c>
      <c r="M18" s="285">
        <v>56.26</v>
      </c>
      <c r="N18" s="268">
        <v>22</v>
      </c>
      <c r="O18" s="267">
        <v>29</v>
      </c>
      <c r="P18" s="253">
        <v>60.9</v>
      </c>
      <c r="Q18" s="285">
        <v>54.53</v>
      </c>
      <c r="R18" s="268">
        <v>14</v>
      </c>
      <c r="S18" s="180">
        <f t="shared" si="0"/>
        <v>55</v>
      </c>
      <c r="T18" s="9"/>
    </row>
    <row r="19" spans="1:20" ht="15" customHeight="1" x14ac:dyDescent="0.25">
      <c r="A19" s="11">
        <v>5</v>
      </c>
      <c r="B19" s="132" t="s">
        <v>32</v>
      </c>
      <c r="C19" s="267">
        <v>8</v>
      </c>
      <c r="D19" s="253">
        <v>52.1</v>
      </c>
      <c r="E19" s="285">
        <v>62.96</v>
      </c>
      <c r="F19" s="268">
        <v>77</v>
      </c>
      <c r="G19" s="267">
        <v>6</v>
      </c>
      <c r="H19" s="253">
        <v>55</v>
      </c>
      <c r="I19" s="285">
        <v>54.84</v>
      </c>
      <c r="J19" s="268">
        <v>31</v>
      </c>
      <c r="K19" s="267">
        <v>12</v>
      </c>
      <c r="L19" s="253">
        <v>53.4</v>
      </c>
      <c r="M19" s="285">
        <v>56.26</v>
      </c>
      <c r="N19" s="268">
        <v>44</v>
      </c>
      <c r="O19" s="267">
        <v>13</v>
      </c>
      <c r="P19" s="253">
        <v>55.6</v>
      </c>
      <c r="Q19" s="285">
        <v>54.53</v>
      </c>
      <c r="R19" s="268">
        <v>31</v>
      </c>
      <c r="S19" s="180">
        <f t="shared" si="0"/>
        <v>183</v>
      </c>
      <c r="T19" s="9"/>
    </row>
    <row r="20" spans="1:20" ht="15" customHeight="1" x14ac:dyDescent="0.25">
      <c r="A20" s="11">
        <v>6</v>
      </c>
      <c r="B20" s="132" t="s">
        <v>119</v>
      </c>
      <c r="C20" s="267">
        <v>2</v>
      </c>
      <c r="D20" s="253">
        <v>52.5</v>
      </c>
      <c r="E20" s="285">
        <v>62.96</v>
      </c>
      <c r="F20" s="268">
        <v>75</v>
      </c>
      <c r="G20" s="267">
        <v>1</v>
      </c>
      <c r="H20" s="253">
        <v>53</v>
      </c>
      <c r="I20" s="285">
        <v>54.84</v>
      </c>
      <c r="J20" s="268">
        <v>36</v>
      </c>
      <c r="K20" s="267">
        <v>1</v>
      </c>
      <c r="L20" s="253">
        <v>40</v>
      </c>
      <c r="M20" s="285">
        <v>56.26</v>
      </c>
      <c r="N20" s="268">
        <v>89</v>
      </c>
      <c r="O20" s="267">
        <v>5</v>
      </c>
      <c r="P20" s="253">
        <v>46.8</v>
      </c>
      <c r="Q20" s="285">
        <v>54.53</v>
      </c>
      <c r="R20" s="268">
        <v>67</v>
      </c>
      <c r="S20" s="180">
        <f t="shared" si="0"/>
        <v>267</v>
      </c>
      <c r="T20" s="9"/>
    </row>
    <row r="21" spans="1:20" ht="15" customHeight="1" x14ac:dyDescent="0.25">
      <c r="A21" s="11">
        <v>7</v>
      </c>
      <c r="B21" s="132" t="s">
        <v>146</v>
      </c>
      <c r="C21" s="267">
        <v>10</v>
      </c>
      <c r="D21" s="253">
        <v>53.1</v>
      </c>
      <c r="E21" s="285">
        <v>62.96</v>
      </c>
      <c r="F21" s="268">
        <v>71</v>
      </c>
      <c r="G21" s="267">
        <v>10</v>
      </c>
      <c r="H21" s="253">
        <v>51.6</v>
      </c>
      <c r="I21" s="285">
        <v>54.84</v>
      </c>
      <c r="J21" s="268">
        <v>45</v>
      </c>
      <c r="K21" s="267">
        <v>13</v>
      </c>
      <c r="L21" s="253">
        <v>43.5</v>
      </c>
      <c r="M21" s="285">
        <v>56.26</v>
      </c>
      <c r="N21" s="268">
        <v>86</v>
      </c>
      <c r="O21" s="267">
        <v>10</v>
      </c>
      <c r="P21" s="253">
        <v>45.2</v>
      </c>
      <c r="Q21" s="285">
        <v>54.53</v>
      </c>
      <c r="R21" s="268">
        <v>77</v>
      </c>
      <c r="S21" s="180">
        <f t="shared" si="0"/>
        <v>279</v>
      </c>
      <c r="T21" s="9"/>
    </row>
    <row r="22" spans="1:20" ht="15" customHeight="1" x14ac:dyDescent="0.25">
      <c r="A22" s="11">
        <v>8</v>
      </c>
      <c r="B22" s="334" t="s">
        <v>160</v>
      </c>
      <c r="C22" s="335"/>
      <c r="D22" s="336"/>
      <c r="E22" s="337">
        <v>62.96</v>
      </c>
      <c r="F22" s="338">
        <v>97</v>
      </c>
      <c r="G22" s="335"/>
      <c r="H22" s="336"/>
      <c r="I22" s="337">
        <v>54.84</v>
      </c>
      <c r="J22" s="338">
        <v>92</v>
      </c>
      <c r="K22" s="335"/>
      <c r="L22" s="336"/>
      <c r="M22" s="337">
        <v>56.26</v>
      </c>
      <c r="N22" s="338">
        <v>95</v>
      </c>
      <c r="O22" s="335">
        <v>6</v>
      </c>
      <c r="P22" s="336">
        <v>50.2</v>
      </c>
      <c r="Q22" s="337">
        <v>54.53</v>
      </c>
      <c r="R22" s="338">
        <v>54</v>
      </c>
      <c r="S22" s="180">
        <f t="shared" si="0"/>
        <v>338</v>
      </c>
      <c r="T22" s="9"/>
    </row>
    <row r="23" spans="1:20" s="194" customFormat="1" ht="15" customHeight="1" x14ac:dyDescent="0.25">
      <c r="A23" s="11">
        <v>9</v>
      </c>
      <c r="B23" s="334" t="s">
        <v>178</v>
      </c>
      <c r="C23" s="335"/>
      <c r="D23" s="336"/>
      <c r="E23" s="337">
        <v>62.96</v>
      </c>
      <c r="F23" s="338">
        <v>97</v>
      </c>
      <c r="G23" s="335">
        <v>2</v>
      </c>
      <c r="H23" s="336">
        <v>65</v>
      </c>
      <c r="I23" s="337">
        <v>54.84</v>
      </c>
      <c r="J23" s="338">
        <v>4</v>
      </c>
      <c r="K23" s="335"/>
      <c r="L23" s="336"/>
      <c r="M23" s="337">
        <v>56.26</v>
      </c>
      <c r="N23" s="338">
        <v>95</v>
      </c>
      <c r="O23" s="335">
        <v>3</v>
      </c>
      <c r="P23" s="336">
        <v>47</v>
      </c>
      <c r="Q23" s="337">
        <v>54.53</v>
      </c>
      <c r="R23" s="338">
        <v>66</v>
      </c>
      <c r="S23" s="180">
        <f t="shared" si="0"/>
        <v>262</v>
      </c>
      <c r="T23" s="9"/>
    </row>
    <row r="24" spans="1:20" s="194" customFormat="1" ht="15" customHeight="1" x14ac:dyDescent="0.25">
      <c r="A24" s="11">
        <v>10</v>
      </c>
      <c r="B24" s="334" t="s">
        <v>166</v>
      </c>
      <c r="C24" s="335">
        <v>4</v>
      </c>
      <c r="D24" s="336">
        <v>46</v>
      </c>
      <c r="E24" s="337">
        <v>62.96</v>
      </c>
      <c r="F24" s="338">
        <v>89</v>
      </c>
      <c r="G24" s="335"/>
      <c r="H24" s="336"/>
      <c r="I24" s="337">
        <v>54.84</v>
      </c>
      <c r="J24" s="338">
        <v>92</v>
      </c>
      <c r="K24" s="335"/>
      <c r="L24" s="336"/>
      <c r="M24" s="337">
        <v>56.26</v>
      </c>
      <c r="N24" s="338">
        <v>95</v>
      </c>
      <c r="O24" s="335">
        <v>1</v>
      </c>
      <c r="P24" s="336">
        <v>39</v>
      </c>
      <c r="Q24" s="337">
        <v>54.53</v>
      </c>
      <c r="R24" s="338">
        <v>86</v>
      </c>
      <c r="S24" s="180">
        <f t="shared" si="0"/>
        <v>362</v>
      </c>
      <c r="T24" s="9"/>
    </row>
    <row r="25" spans="1:20" s="194" customFormat="1" ht="15" customHeight="1" x14ac:dyDescent="0.25">
      <c r="A25" s="11">
        <v>11</v>
      </c>
      <c r="B25" s="334" t="s">
        <v>118</v>
      </c>
      <c r="C25" s="335">
        <v>7</v>
      </c>
      <c r="D25" s="336">
        <v>51.7</v>
      </c>
      <c r="E25" s="337">
        <v>62.96</v>
      </c>
      <c r="F25" s="338">
        <v>78</v>
      </c>
      <c r="G25" s="335">
        <v>3</v>
      </c>
      <c r="H25" s="336">
        <v>31.7</v>
      </c>
      <c r="I25" s="337">
        <v>54.84</v>
      </c>
      <c r="J25" s="338">
        <v>91</v>
      </c>
      <c r="K25" s="335">
        <v>6</v>
      </c>
      <c r="L25" s="336">
        <v>47.7</v>
      </c>
      <c r="M25" s="337">
        <v>56.26</v>
      </c>
      <c r="N25" s="338">
        <v>73</v>
      </c>
      <c r="O25" s="335">
        <v>10</v>
      </c>
      <c r="P25" s="336">
        <v>52.2</v>
      </c>
      <c r="Q25" s="337">
        <v>54.53</v>
      </c>
      <c r="R25" s="338">
        <v>41</v>
      </c>
      <c r="S25" s="180">
        <f t="shared" si="0"/>
        <v>283</v>
      </c>
      <c r="T25" s="9"/>
    </row>
    <row r="26" spans="1:20" ht="15" customHeight="1" thickBot="1" x14ac:dyDescent="0.3">
      <c r="A26" s="11">
        <v>12</v>
      </c>
      <c r="B26" s="132" t="s">
        <v>165</v>
      </c>
      <c r="C26" s="267">
        <v>5</v>
      </c>
      <c r="D26" s="253">
        <v>52.4</v>
      </c>
      <c r="E26" s="285">
        <v>62.96</v>
      </c>
      <c r="F26" s="268">
        <v>76</v>
      </c>
      <c r="G26" s="267"/>
      <c r="H26" s="253"/>
      <c r="I26" s="285">
        <v>54.84</v>
      </c>
      <c r="J26" s="268">
        <v>92</v>
      </c>
      <c r="K26" s="267">
        <v>2</v>
      </c>
      <c r="L26" s="253">
        <v>58</v>
      </c>
      <c r="M26" s="285">
        <v>56.26</v>
      </c>
      <c r="N26" s="268">
        <v>25</v>
      </c>
      <c r="O26" s="267"/>
      <c r="P26" s="253"/>
      <c r="Q26" s="285">
        <v>54.53</v>
      </c>
      <c r="R26" s="268">
        <v>96</v>
      </c>
      <c r="S26" s="339">
        <f t="shared" si="0"/>
        <v>289</v>
      </c>
      <c r="T26" s="9"/>
    </row>
    <row r="27" spans="1:20" ht="15" customHeight="1" thickBot="1" x14ac:dyDescent="0.3">
      <c r="A27" s="140"/>
      <c r="B27" s="152" t="s">
        <v>93</v>
      </c>
      <c r="C27" s="153">
        <f>SUM(C28:C43)</f>
        <v>81</v>
      </c>
      <c r="D27" s="160">
        <f>AVERAGE(D28:D43)</f>
        <v>62.092857142857135</v>
      </c>
      <c r="E27" s="274">
        <v>62.96</v>
      </c>
      <c r="F27" s="154"/>
      <c r="G27" s="153">
        <f>SUM(G28:G43)</f>
        <v>70</v>
      </c>
      <c r="H27" s="160">
        <f>AVERAGE(H28:H43)</f>
        <v>47.65</v>
      </c>
      <c r="I27" s="274">
        <v>54.84</v>
      </c>
      <c r="J27" s="154"/>
      <c r="K27" s="153">
        <f>SUM(K28:K43)</f>
        <v>68</v>
      </c>
      <c r="L27" s="160">
        <f>AVERAGE(L28:L43)</f>
        <v>50.5</v>
      </c>
      <c r="M27" s="274">
        <v>56.26</v>
      </c>
      <c r="N27" s="154"/>
      <c r="O27" s="153">
        <f>SUM(O28:O43)</f>
        <v>106</v>
      </c>
      <c r="P27" s="160">
        <f>AVERAGE(P28:P43)</f>
        <v>48.907142857142851</v>
      </c>
      <c r="Q27" s="274">
        <v>54.53</v>
      </c>
      <c r="R27" s="154"/>
      <c r="S27" s="150"/>
      <c r="T27" s="9"/>
    </row>
    <row r="28" spans="1:20" s="175" customFormat="1" ht="15" customHeight="1" x14ac:dyDescent="0.25">
      <c r="A28" s="8">
        <v>1</v>
      </c>
      <c r="B28" s="133" t="s">
        <v>45</v>
      </c>
      <c r="C28" s="257">
        <v>7</v>
      </c>
      <c r="D28" s="163">
        <v>67.599999999999994</v>
      </c>
      <c r="E28" s="286">
        <v>62.96</v>
      </c>
      <c r="F28" s="258">
        <v>21</v>
      </c>
      <c r="G28" s="257">
        <v>5</v>
      </c>
      <c r="H28" s="163">
        <v>61.6</v>
      </c>
      <c r="I28" s="286">
        <v>54.84</v>
      </c>
      <c r="J28" s="258">
        <v>7</v>
      </c>
      <c r="K28" s="257">
        <v>7</v>
      </c>
      <c r="L28" s="163">
        <v>59.3</v>
      </c>
      <c r="M28" s="286">
        <v>56.26</v>
      </c>
      <c r="N28" s="258">
        <v>19</v>
      </c>
      <c r="O28" s="257">
        <v>8</v>
      </c>
      <c r="P28" s="163">
        <v>51.4</v>
      </c>
      <c r="Q28" s="286">
        <v>54.53</v>
      </c>
      <c r="R28" s="258">
        <v>49</v>
      </c>
      <c r="S28" s="180">
        <f t="shared" si="0"/>
        <v>96</v>
      </c>
      <c r="T28" s="9"/>
    </row>
    <row r="29" spans="1:20" ht="15" customHeight="1" x14ac:dyDescent="0.25">
      <c r="A29" s="178">
        <v>2</v>
      </c>
      <c r="B29" s="345" t="s">
        <v>92</v>
      </c>
      <c r="C29" s="346">
        <v>3</v>
      </c>
      <c r="D29" s="347">
        <v>67</v>
      </c>
      <c r="E29" s="348">
        <v>62.96</v>
      </c>
      <c r="F29" s="349">
        <v>23</v>
      </c>
      <c r="G29" s="346">
        <v>2</v>
      </c>
      <c r="H29" s="347">
        <v>45.5</v>
      </c>
      <c r="I29" s="348">
        <v>54.84</v>
      </c>
      <c r="J29" s="349">
        <v>72</v>
      </c>
      <c r="K29" s="346">
        <v>6</v>
      </c>
      <c r="L29" s="347">
        <v>50</v>
      </c>
      <c r="M29" s="348">
        <v>56.26</v>
      </c>
      <c r="N29" s="349">
        <v>62</v>
      </c>
      <c r="O29" s="346">
        <v>9</v>
      </c>
      <c r="P29" s="347">
        <v>71.599999999999994</v>
      </c>
      <c r="Q29" s="348">
        <v>54.53</v>
      </c>
      <c r="R29" s="349">
        <v>1</v>
      </c>
      <c r="S29" s="333">
        <f t="shared" si="0"/>
        <v>158</v>
      </c>
      <c r="T29" s="9"/>
    </row>
    <row r="30" spans="1:20" ht="15" customHeight="1" x14ac:dyDescent="0.25">
      <c r="A30" s="17">
        <v>3</v>
      </c>
      <c r="B30" s="133" t="s">
        <v>40</v>
      </c>
      <c r="C30" s="257">
        <v>4</v>
      </c>
      <c r="D30" s="163">
        <v>64.8</v>
      </c>
      <c r="E30" s="286">
        <v>62.96</v>
      </c>
      <c r="F30" s="258">
        <v>29</v>
      </c>
      <c r="G30" s="257">
        <v>1</v>
      </c>
      <c r="H30" s="163">
        <v>42</v>
      </c>
      <c r="I30" s="286">
        <v>54.84</v>
      </c>
      <c r="J30" s="258">
        <v>84</v>
      </c>
      <c r="K30" s="257">
        <v>4</v>
      </c>
      <c r="L30" s="163">
        <v>40.799999999999997</v>
      </c>
      <c r="M30" s="286">
        <v>56.26</v>
      </c>
      <c r="N30" s="258">
        <v>88</v>
      </c>
      <c r="O30" s="257">
        <v>6</v>
      </c>
      <c r="P30" s="163">
        <v>42.7</v>
      </c>
      <c r="Q30" s="286">
        <v>54.53</v>
      </c>
      <c r="R30" s="258">
        <v>82</v>
      </c>
      <c r="S30" s="180">
        <f t="shared" si="0"/>
        <v>283</v>
      </c>
      <c r="T30" s="9"/>
    </row>
    <row r="31" spans="1:20" s="175" customFormat="1" ht="15" customHeight="1" x14ac:dyDescent="0.25">
      <c r="A31" s="17">
        <v>4</v>
      </c>
      <c r="B31" s="133" t="s">
        <v>116</v>
      </c>
      <c r="C31" s="257">
        <v>6</v>
      </c>
      <c r="D31" s="163">
        <v>75</v>
      </c>
      <c r="E31" s="286">
        <v>62.96</v>
      </c>
      <c r="F31" s="258">
        <v>5</v>
      </c>
      <c r="G31" s="257">
        <v>8</v>
      </c>
      <c r="H31" s="163">
        <v>58.3</v>
      </c>
      <c r="I31" s="286">
        <v>54.84</v>
      </c>
      <c r="J31" s="258">
        <v>21</v>
      </c>
      <c r="K31" s="257">
        <v>4</v>
      </c>
      <c r="L31" s="163">
        <v>63.5</v>
      </c>
      <c r="M31" s="286">
        <v>56.26</v>
      </c>
      <c r="N31" s="258">
        <v>13</v>
      </c>
      <c r="O31" s="257">
        <v>12</v>
      </c>
      <c r="P31" s="163">
        <v>62.1</v>
      </c>
      <c r="Q31" s="286">
        <v>54.53</v>
      </c>
      <c r="R31" s="258">
        <v>13</v>
      </c>
      <c r="S31" s="339">
        <f t="shared" si="0"/>
        <v>52</v>
      </c>
      <c r="T31" s="9"/>
    </row>
    <row r="32" spans="1:20" ht="15" customHeight="1" x14ac:dyDescent="0.25">
      <c r="A32" s="17">
        <v>5</v>
      </c>
      <c r="B32" s="133" t="s">
        <v>39</v>
      </c>
      <c r="C32" s="257">
        <v>7</v>
      </c>
      <c r="D32" s="163">
        <v>55.7</v>
      </c>
      <c r="E32" s="286">
        <v>62.96</v>
      </c>
      <c r="F32" s="258">
        <v>63</v>
      </c>
      <c r="G32" s="257">
        <v>4</v>
      </c>
      <c r="H32" s="163">
        <v>45</v>
      </c>
      <c r="I32" s="286">
        <v>54.84</v>
      </c>
      <c r="J32" s="258">
        <v>75</v>
      </c>
      <c r="K32" s="257">
        <v>3</v>
      </c>
      <c r="L32" s="163">
        <v>50.3</v>
      </c>
      <c r="M32" s="286">
        <v>56.26</v>
      </c>
      <c r="N32" s="258">
        <v>61</v>
      </c>
      <c r="O32" s="257">
        <v>16</v>
      </c>
      <c r="P32" s="163">
        <v>48</v>
      </c>
      <c r="Q32" s="286">
        <v>54.53</v>
      </c>
      <c r="R32" s="258">
        <v>63</v>
      </c>
      <c r="S32" s="180">
        <f t="shared" si="0"/>
        <v>262</v>
      </c>
      <c r="T32" s="9"/>
    </row>
    <row r="33" spans="1:20" ht="15" customHeight="1" x14ac:dyDescent="0.25">
      <c r="A33" s="179">
        <v>6</v>
      </c>
      <c r="B33" s="181" t="s">
        <v>147</v>
      </c>
      <c r="C33" s="269">
        <v>2</v>
      </c>
      <c r="D33" s="254">
        <v>54</v>
      </c>
      <c r="E33" s="288">
        <v>62.96</v>
      </c>
      <c r="F33" s="270">
        <v>68</v>
      </c>
      <c r="G33" s="269">
        <v>2</v>
      </c>
      <c r="H33" s="254">
        <v>41</v>
      </c>
      <c r="I33" s="288">
        <v>54.84</v>
      </c>
      <c r="J33" s="270">
        <v>86</v>
      </c>
      <c r="K33" s="269"/>
      <c r="L33" s="254"/>
      <c r="M33" s="288">
        <v>56.26</v>
      </c>
      <c r="N33" s="270">
        <v>95</v>
      </c>
      <c r="O33" s="269"/>
      <c r="P33" s="254"/>
      <c r="Q33" s="288">
        <v>54.53</v>
      </c>
      <c r="R33" s="270">
        <v>96</v>
      </c>
      <c r="S33" s="180">
        <f t="shared" si="0"/>
        <v>345</v>
      </c>
      <c r="T33" s="9"/>
    </row>
    <row r="34" spans="1:20" ht="15" customHeight="1" x14ac:dyDescent="0.25">
      <c r="A34" s="17">
        <v>7</v>
      </c>
      <c r="B34" s="133" t="s">
        <v>179</v>
      </c>
      <c r="C34" s="257"/>
      <c r="D34" s="163"/>
      <c r="E34" s="286">
        <v>62.96</v>
      </c>
      <c r="F34" s="258">
        <v>97</v>
      </c>
      <c r="G34" s="257"/>
      <c r="H34" s="163"/>
      <c r="I34" s="286">
        <v>54.84</v>
      </c>
      <c r="J34" s="258">
        <v>92</v>
      </c>
      <c r="K34" s="257"/>
      <c r="L34" s="163"/>
      <c r="M34" s="286">
        <v>56.26</v>
      </c>
      <c r="N34" s="258">
        <v>95</v>
      </c>
      <c r="O34" s="257">
        <v>1</v>
      </c>
      <c r="P34" s="163">
        <v>51</v>
      </c>
      <c r="Q34" s="286">
        <v>54.53</v>
      </c>
      <c r="R34" s="258">
        <v>51</v>
      </c>
      <c r="S34" s="180">
        <f t="shared" si="0"/>
        <v>335</v>
      </c>
      <c r="T34" s="9"/>
    </row>
    <row r="35" spans="1:20" ht="15" customHeight="1" x14ac:dyDescent="0.25">
      <c r="A35" s="17">
        <v>8</v>
      </c>
      <c r="B35" s="133" t="s">
        <v>22</v>
      </c>
      <c r="C35" s="257">
        <v>1</v>
      </c>
      <c r="D35" s="163">
        <v>39</v>
      </c>
      <c r="E35" s="286">
        <v>62.96</v>
      </c>
      <c r="F35" s="258">
        <v>93</v>
      </c>
      <c r="G35" s="257"/>
      <c r="H35" s="163"/>
      <c r="I35" s="286">
        <v>54.84</v>
      </c>
      <c r="J35" s="258">
        <v>92</v>
      </c>
      <c r="K35" s="257">
        <v>1</v>
      </c>
      <c r="L35" s="163">
        <v>22</v>
      </c>
      <c r="M35" s="286">
        <v>56.26</v>
      </c>
      <c r="N35" s="258">
        <v>94</v>
      </c>
      <c r="O35" s="257"/>
      <c r="P35" s="163"/>
      <c r="Q35" s="286">
        <v>54.53</v>
      </c>
      <c r="R35" s="258">
        <v>96</v>
      </c>
      <c r="S35" s="180">
        <f t="shared" si="0"/>
        <v>375</v>
      </c>
      <c r="T35" s="9"/>
    </row>
    <row r="36" spans="1:20" ht="15" customHeight="1" x14ac:dyDescent="0.25">
      <c r="A36" s="17">
        <v>9</v>
      </c>
      <c r="B36" s="133" t="s">
        <v>23</v>
      </c>
      <c r="C36" s="257">
        <v>2</v>
      </c>
      <c r="D36" s="163">
        <v>51</v>
      </c>
      <c r="E36" s="286">
        <v>62.96</v>
      </c>
      <c r="F36" s="258">
        <v>79</v>
      </c>
      <c r="G36" s="257">
        <v>3</v>
      </c>
      <c r="H36" s="163">
        <v>40.700000000000003</v>
      </c>
      <c r="I36" s="286">
        <v>54.84</v>
      </c>
      <c r="J36" s="258">
        <v>88</v>
      </c>
      <c r="K36" s="257">
        <v>1</v>
      </c>
      <c r="L36" s="163">
        <v>68</v>
      </c>
      <c r="M36" s="286">
        <v>56.26</v>
      </c>
      <c r="N36" s="258">
        <v>9</v>
      </c>
      <c r="O36" s="257">
        <v>5</v>
      </c>
      <c r="P36" s="163">
        <v>51.4</v>
      </c>
      <c r="Q36" s="286">
        <v>54.53</v>
      </c>
      <c r="R36" s="258">
        <v>48</v>
      </c>
      <c r="S36" s="180">
        <f t="shared" si="0"/>
        <v>224</v>
      </c>
      <c r="T36" s="9"/>
    </row>
    <row r="37" spans="1:20" ht="15" customHeight="1" x14ac:dyDescent="0.25">
      <c r="A37" s="17">
        <v>10</v>
      </c>
      <c r="B37" s="133" t="s">
        <v>120</v>
      </c>
      <c r="C37" s="257">
        <v>4</v>
      </c>
      <c r="D37" s="163">
        <v>74</v>
      </c>
      <c r="E37" s="286">
        <v>62.96</v>
      </c>
      <c r="F37" s="258">
        <v>6</v>
      </c>
      <c r="G37" s="257">
        <v>7</v>
      </c>
      <c r="H37" s="163">
        <v>35.700000000000003</v>
      </c>
      <c r="I37" s="286">
        <v>54.84</v>
      </c>
      <c r="J37" s="258">
        <v>89</v>
      </c>
      <c r="K37" s="257">
        <v>5</v>
      </c>
      <c r="L37" s="163">
        <v>49.4</v>
      </c>
      <c r="M37" s="286">
        <v>56.26</v>
      </c>
      <c r="N37" s="258">
        <v>68</v>
      </c>
      <c r="O37" s="257">
        <v>1</v>
      </c>
      <c r="P37" s="163">
        <v>36</v>
      </c>
      <c r="Q37" s="286">
        <v>54.53</v>
      </c>
      <c r="R37" s="258">
        <v>92</v>
      </c>
      <c r="S37" s="339">
        <f t="shared" si="0"/>
        <v>255</v>
      </c>
      <c r="T37" s="9"/>
    </row>
    <row r="38" spans="1:20" ht="15" customHeight="1" x14ac:dyDescent="0.25">
      <c r="A38" s="17">
        <v>11</v>
      </c>
      <c r="B38" s="181" t="s">
        <v>25</v>
      </c>
      <c r="C38" s="269">
        <v>11</v>
      </c>
      <c r="D38" s="254">
        <v>67.8</v>
      </c>
      <c r="E38" s="288">
        <v>62.96</v>
      </c>
      <c r="F38" s="270">
        <v>19</v>
      </c>
      <c r="G38" s="269">
        <v>5</v>
      </c>
      <c r="H38" s="254">
        <v>57.6</v>
      </c>
      <c r="I38" s="288">
        <v>54.84</v>
      </c>
      <c r="J38" s="270">
        <v>22</v>
      </c>
      <c r="K38" s="269">
        <v>7</v>
      </c>
      <c r="L38" s="254">
        <v>52.1</v>
      </c>
      <c r="M38" s="288">
        <v>56.26</v>
      </c>
      <c r="N38" s="270">
        <v>53</v>
      </c>
      <c r="O38" s="269">
        <v>8</v>
      </c>
      <c r="P38" s="254">
        <v>55.4</v>
      </c>
      <c r="Q38" s="288">
        <v>54.53</v>
      </c>
      <c r="R38" s="270">
        <v>32</v>
      </c>
      <c r="S38" s="180">
        <f t="shared" si="0"/>
        <v>126</v>
      </c>
      <c r="T38" s="9"/>
    </row>
    <row r="39" spans="1:20" ht="15" customHeight="1" x14ac:dyDescent="0.25">
      <c r="A39" s="17">
        <v>12</v>
      </c>
      <c r="B39" s="133" t="s">
        <v>167</v>
      </c>
      <c r="C39" s="257"/>
      <c r="D39" s="163"/>
      <c r="E39" s="286">
        <v>62.96</v>
      </c>
      <c r="F39" s="258">
        <v>97</v>
      </c>
      <c r="G39" s="257"/>
      <c r="H39" s="163"/>
      <c r="I39" s="286">
        <v>54.84</v>
      </c>
      <c r="J39" s="258">
        <v>92</v>
      </c>
      <c r="K39" s="257"/>
      <c r="L39" s="163"/>
      <c r="M39" s="286">
        <v>56.26</v>
      </c>
      <c r="N39" s="258">
        <v>95</v>
      </c>
      <c r="O39" s="257">
        <v>5</v>
      </c>
      <c r="P39" s="163">
        <v>38</v>
      </c>
      <c r="Q39" s="286">
        <v>54.53</v>
      </c>
      <c r="R39" s="258">
        <v>90</v>
      </c>
      <c r="S39" s="180">
        <f t="shared" si="0"/>
        <v>374</v>
      </c>
      <c r="T39" s="9"/>
    </row>
    <row r="40" spans="1:20" s="194" customFormat="1" ht="15" customHeight="1" x14ac:dyDescent="0.25">
      <c r="A40" s="17">
        <v>13</v>
      </c>
      <c r="B40" s="133" t="s">
        <v>38</v>
      </c>
      <c r="C40" s="257">
        <v>2</v>
      </c>
      <c r="D40" s="163">
        <v>66.5</v>
      </c>
      <c r="E40" s="286">
        <v>62.96</v>
      </c>
      <c r="F40" s="258">
        <v>25</v>
      </c>
      <c r="G40" s="257">
        <v>1</v>
      </c>
      <c r="H40" s="163">
        <v>56</v>
      </c>
      <c r="I40" s="286">
        <v>54.84</v>
      </c>
      <c r="J40" s="258">
        <v>26</v>
      </c>
      <c r="K40" s="257">
        <v>2</v>
      </c>
      <c r="L40" s="163">
        <v>45</v>
      </c>
      <c r="M40" s="286">
        <v>56.26</v>
      </c>
      <c r="N40" s="258">
        <v>81</v>
      </c>
      <c r="O40" s="257">
        <v>3</v>
      </c>
      <c r="P40" s="163">
        <v>50.7</v>
      </c>
      <c r="Q40" s="286">
        <v>54.53</v>
      </c>
      <c r="R40" s="258">
        <v>53</v>
      </c>
      <c r="S40" s="180">
        <f t="shared" si="0"/>
        <v>185</v>
      </c>
      <c r="T40" s="9"/>
    </row>
    <row r="41" spans="1:20" s="194" customFormat="1" ht="15" customHeight="1" x14ac:dyDescent="0.25">
      <c r="A41" s="17">
        <v>14</v>
      </c>
      <c r="B41" s="133" t="s">
        <v>121</v>
      </c>
      <c r="C41" s="257">
        <v>2</v>
      </c>
      <c r="D41" s="163">
        <v>72</v>
      </c>
      <c r="E41" s="286">
        <v>62.96</v>
      </c>
      <c r="F41" s="258">
        <v>11</v>
      </c>
      <c r="G41" s="257"/>
      <c r="H41" s="163"/>
      <c r="I41" s="286">
        <v>54.84</v>
      </c>
      <c r="J41" s="258">
        <v>92</v>
      </c>
      <c r="K41" s="257">
        <v>4</v>
      </c>
      <c r="L41" s="163">
        <v>58.5</v>
      </c>
      <c r="M41" s="286">
        <v>56.26</v>
      </c>
      <c r="N41" s="258">
        <v>23</v>
      </c>
      <c r="O41" s="257">
        <v>1</v>
      </c>
      <c r="P41" s="163">
        <v>44</v>
      </c>
      <c r="Q41" s="286">
        <v>54.53</v>
      </c>
      <c r="R41" s="258">
        <v>78</v>
      </c>
      <c r="S41" s="180">
        <f t="shared" si="0"/>
        <v>204</v>
      </c>
      <c r="T41" s="9"/>
    </row>
    <row r="42" spans="1:20" s="194" customFormat="1" ht="15" customHeight="1" x14ac:dyDescent="0.25">
      <c r="A42" s="17">
        <v>15</v>
      </c>
      <c r="B42" s="133" t="s">
        <v>20</v>
      </c>
      <c r="C42" s="257">
        <v>8</v>
      </c>
      <c r="D42" s="163">
        <v>61.9</v>
      </c>
      <c r="E42" s="286">
        <v>62.96</v>
      </c>
      <c r="F42" s="258">
        <v>44</v>
      </c>
      <c r="G42" s="257">
        <v>12</v>
      </c>
      <c r="H42" s="163">
        <v>47.4</v>
      </c>
      <c r="I42" s="286">
        <v>54.84</v>
      </c>
      <c r="J42" s="258">
        <v>62</v>
      </c>
      <c r="K42" s="257">
        <v>5</v>
      </c>
      <c r="L42" s="163">
        <v>52.6</v>
      </c>
      <c r="M42" s="286">
        <v>56.26</v>
      </c>
      <c r="N42" s="258">
        <v>52</v>
      </c>
      <c r="O42" s="257">
        <v>4</v>
      </c>
      <c r="P42" s="163">
        <v>42.8</v>
      </c>
      <c r="Q42" s="286">
        <v>54.53</v>
      </c>
      <c r="R42" s="258">
        <v>80</v>
      </c>
      <c r="S42" s="180">
        <f t="shared" si="0"/>
        <v>238</v>
      </c>
      <c r="T42" s="9"/>
    </row>
    <row r="43" spans="1:20" ht="15" customHeight="1" thickBot="1" x14ac:dyDescent="0.3">
      <c r="A43" s="17">
        <v>16</v>
      </c>
      <c r="B43" s="133" t="s">
        <v>24</v>
      </c>
      <c r="C43" s="257">
        <v>22</v>
      </c>
      <c r="D43" s="163">
        <v>53</v>
      </c>
      <c r="E43" s="286">
        <v>62.96</v>
      </c>
      <c r="F43" s="258">
        <v>72</v>
      </c>
      <c r="G43" s="257">
        <v>20</v>
      </c>
      <c r="H43" s="163">
        <v>41</v>
      </c>
      <c r="I43" s="286">
        <v>54.84</v>
      </c>
      <c r="J43" s="258">
        <v>87</v>
      </c>
      <c r="K43" s="257">
        <v>19</v>
      </c>
      <c r="L43" s="163">
        <v>45</v>
      </c>
      <c r="M43" s="286">
        <v>56.26</v>
      </c>
      <c r="N43" s="258">
        <v>82</v>
      </c>
      <c r="O43" s="257">
        <v>27</v>
      </c>
      <c r="P43" s="163">
        <v>39.6</v>
      </c>
      <c r="Q43" s="286">
        <v>54.53</v>
      </c>
      <c r="R43" s="258">
        <v>85</v>
      </c>
      <c r="S43" s="180">
        <f t="shared" si="0"/>
        <v>326</v>
      </c>
      <c r="T43" s="9"/>
    </row>
    <row r="44" spans="1:20" ht="15" customHeight="1" thickBot="1" x14ac:dyDescent="0.3">
      <c r="A44" s="169"/>
      <c r="B44" s="166" t="s">
        <v>94</v>
      </c>
      <c r="C44" s="167">
        <f>SUM(C45:C62)</f>
        <v>95</v>
      </c>
      <c r="D44" s="148">
        <f>AVERAGE(D45:D62)</f>
        <v>56.646666666666668</v>
      </c>
      <c r="E44" s="275">
        <v>62.96</v>
      </c>
      <c r="F44" s="168"/>
      <c r="G44" s="167">
        <f>SUM(G45:G62)</f>
        <v>111</v>
      </c>
      <c r="H44" s="148">
        <f>AVERAGE(H45:H62)</f>
        <v>52.071428571428569</v>
      </c>
      <c r="I44" s="275">
        <v>54.84</v>
      </c>
      <c r="J44" s="168"/>
      <c r="K44" s="167">
        <f>SUM(K45:K62)</f>
        <v>126</v>
      </c>
      <c r="L44" s="148">
        <f>AVERAGE(L45:L62)</f>
        <v>55.578571428571429</v>
      </c>
      <c r="M44" s="275">
        <v>56.26</v>
      </c>
      <c r="N44" s="168"/>
      <c r="O44" s="167">
        <f>SUM(O45:O62)</f>
        <v>150</v>
      </c>
      <c r="P44" s="148">
        <f>AVERAGE(P45:P62)</f>
        <v>52.38</v>
      </c>
      <c r="Q44" s="275">
        <v>54.53</v>
      </c>
      <c r="R44" s="168"/>
      <c r="S44" s="219"/>
      <c r="T44" s="9"/>
    </row>
    <row r="45" spans="1:20" ht="15" customHeight="1" x14ac:dyDescent="0.25">
      <c r="A45" s="19">
        <v>1</v>
      </c>
      <c r="B45" s="133" t="s">
        <v>47</v>
      </c>
      <c r="C45" s="257">
        <v>17</v>
      </c>
      <c r="D45" s="163">
        <v>70.3</v>
      </c>
      <c r="E45" s="286">
        <v>62.96</v>
      </c>
      <c r="F45" s="258">
        <v>14</v>
      </c>
      <c r="G45" s="257">
        <v>18</v>
      </c>
      <c r="H45" s="163">
        <v>60.7</v>
      </c>
      <c r="I45" s="286">
        <v>54.84</v>
      </c>
      <c r="J45" s="258">
        <v>9</v>
      </c>
      <c r="K45" s="257">
        <v>15</v>
      </c>
      <c r="L45" s="163">
        <v>65</v>
      </c>
      <c r="M45" s="286">
        <v>56.26</v>
      </c>
      <c r="N45" s="258">
        <v>12</v>
      </c>
      <c r="O45" s="257">
        <v>16</v>
      </c>
      <c r="P45" s="163">
        <v>64</v>
      </c>
      <c r="Q45" s="286">
        <v>54.53</v>
      </c>
      <c r="R45" s="258">
        <v>7</v>
      </c>
      <c r="S45" s="186">
        <f t="shared" si="0"/>
        <v>42</v>
      </c>
      <c r="T45" s="9"/>
    </row>
    <row r="46" spans="1:20" s="175" customFormat="1" ht="15" customHeight="1" x14ac:dyDescent="0.25">
      <c r="A46" s="20">
        <v>2</v>
      </c>
      <c r="B46" s="181" t="s">
        <v>122</v>
      </c>
      <c r="C46" s="269">
        <v>1</v>
      </c>
      <c r="D46" s="254">
        <v>64</v>
      </c>
      <c r="E46" s="288">
        <v>62.96</v>
      </c>
      <c r="F46" s="270">
        <v>32</v>
      </c>
      <c r="G46" s="269">
        <v>3</v>
      </c>
      <c r="H46" s="254">
        <v>56</v>
      </c>
      <c r="I46" s="288">
        <v>54.84</v>
      </c>
      <c r="J46" s="270">
        <v>27</v>
      </c>
      <c r="K46" s="269">
        <v>5</v>
      </c>
      <c r="L46" s="254">
        <v>47</v>
      </c>
      <c r="M46" s="288">
        <v>56.26</v>
      </c>
      <c r="N46" s="270">
        <v>76</v>
      </c>
      <c r="O46" s="269">
        <v>6</v>
      </c>
      <c r="P46" s="254">
        <v>55</v>
      </c>
      <c r="Q46" s="288">
        <v>54.53</v>
      </c>
      <c r="R46" s="270">
        <v>34</v>
      </c>
      <c r="S46" s="180">
        <f t="shared" si="0"/>
        <v>169</v>
      </c>
      <c r="T46" s="9"/>
    </row>
    <row r="47" spans="1:20" ht="15" customHeight="1" x14ac:dyDescent="0.25">
      <c r="A47" s="20">
        <v>3</v>
      </c>
      <c r="B47" s="133" t="s">
        <v>48</v>
      </c>
      <c r="C47" s="257">
        <v>13</v>
      </c>
      <c r="D47" s="163">
        <v>65.7</v>
      </c>
      <c r="E47" s="286">
        <v>62.96</v>
      </c>
      <c r="F47" s="258">
        <v>28</v>
      </c>
      <c r="G47" s="257">
        <v>18</v>
      </c>
      <c r="H47" s="163">
        <v>58.4</v>
      </c>
      <c r="I47" s="286">
        <v>54.84</v>
      </c>
      <c r="J47" s="258">
        <v>20</v>
      </c>
      <c r="K47" s="257">
        <v>27</v>
      </c>
      <c r="L47" s="163">
        <v>66.7</v>
      </c>
      <c r="M47" s="286">
        <v>56.26</v>
      </c>
      <c r="N47" s="258">
        <v>10</v>
      </c>
      <c r="O47" s="257">
        <v>30</v>
      </c>
      <c r="P47" s="163">
        <v>67.599999999999994</v>
      </c>
      <c r="Q47" s="286">
        <v>54.53</v>
      </c>
      <c r="R47" s="258">
        <v>2</v>
      </c>
      <c r="S47" s="180">
        <f t="shared" si="0"/>
        <v>60</v>
      </c>
      <c r="T47" s="9"/>
    </row>
    <row r="48" spans="1:20" ht="15" customHeight="1" x14ac:dyDescent="0.25">
      <c r="A48" s="20">
        <v>4</v>
      </c>
      <c r="B48" s="133" t="s">
        <v>59</v>
      </c>
      <c r="C48" s="257">
        <v>18</v>
      </c>
      <c r="D48" s="163">
        <v>62</v>
      </c>
      <c r="E48" s="286">
        <v>62.96</v>
      </c>
      <c r="F48" s="258">
        <v>42</v>
      </c>
      <c r="G48" s="257">
        <v>8</v>
      </c>
      <c r="H48" s="163">
        <v>51.8</v>
      </c>
      <c r="I48" s="286">
        <v>54.84</v>
      </c>
      <c r="J48" s="258">
        <v>44</v>
      </c>
      <c r="K48" s="257">
        <v>16</v>
      </c>
      <c r="L48" s="163">
        <v>57.9</v>
      </c>
      <c r="M48" s="286">
        <v>56.26</v>
      </c>
      <c r="N48" s="258">
        <v>28</v>
      </c>
      <c r="O48" s="257">
        <v>26</v>
      </c>
      <c r="P48" s="163">
        <v>55.7</v>
      </c>
      <c r="Q48" s="286">
        <v>54.53</v>
      </c>
      <c r="R48" s="258">
        <v>30</v>
      </c>
      <c r="S48" s="339">
        <f t="shared" si="0"/>
        <v>144</v>
      </c>
      <c r="T48" s="9"/>
    </row>
    <row r="49" spans="1:20" ht="15" customHeight="1" x14ac:dyDescent="0.25">
      <c r="A49" s="190">
        <v>5</v>
      </c>
      <c r="B49" s="133" t="s">
        <v>17</v>
      </c>
      <c r="C49" s="257">
        <v>4</v>
      </c>
      <c r="D49" s="163">
        <v>62</v>
      </c>
      <c r="E49" s="286">
        <v>62.96</v>
      </c>
      <c r="F49" s="258">
        <v>43</v>
      </c>
      <c r="G49" s="257">
        <v>7</v>
      </c>
      <c r="H49" s="163">
        <v>47.9</v>
      </c>
      <c r="I49" s="286">
        <v>54.84</v>
      </c>
      <c r="J49" s="258">
        <v>60</v>
      </c>
      <c r="K49" s="257">
        <v>8</v>
      </c>
      <c r="L49" s="163">
        <v>60.4</v>
      </c>
      <c r="M49" s="286">
        <v>56.26</v>
      </c>
      <c r="N49" s="258">
        <v>18</v>
      </c>
      <c r="O49" s="257">
        <v>13</v>
      </c>
      <c r="P49" s="163">
        <v>48.6</v>
      </c>
      <c r="Q49" s="286">
        <v>54.53</v>
      </c>
      <c r="R49" s="258">
        <v>59</v>
      </c>
      <c r="S49" s="180">
        <f t="shared" si="0"/>
        <v>180</v>
      </c>
      <c r="T49" s="9"/>
    </row>
    <row r="50" spans="1:20" ht="15" customHeight="1" x14ac:dyDescent="0.25">
      <c r="A50" s="20">
        <v>6</v>
      </c>
      <c r="B50" s="133" t="s">
        <v>16</v>
      </c>
      <c r="C50" s="257"/>
      <c r="D50" s="163"/>
      <c r="E50" s="286">
        <v>62.96</v>
      </c>
      <c r="F50" s="258">
        <v>97</v>
      </c>
      <c r="G50" s="257">
        <v>16</v>
      </c>
      <c r="H50" s="163">
        <v>49.6</v>
      </c>
      <c r="I50" s="286">
        <v>54.84</v>
      </c>
      <c r="J50" s="258">
        <v>54</v>
      </c>
      <c r="K50" s="257">
        <v>10</v>
      </c>
      <c r="L50" s="163">
        <v>54.2</v>
      </c>
      <c r="M50" s="286">
        <v>56.26</v>
      </c>
      <c r="N50" s="258">
        <v>42</v>
      </c>
      <c r="O50" s="257">
        <v>10</v>
      </c>
      <c r="P50" s="163">
        <v>56</v>
      </c>
      <c r="Q50" s="286">
        <v>54.53</v>
      </c>
      <c r="R50" s="258">
        <v>28</v>
      </c>
      <c r="S50" s="180">
        <f t="shared" si="0"/>
        <v>221</v>
      </c>
      <c r="T50" s="9"/>
    </row>
    <row r="51" spans="1:20" ht="15" customHeight="1" x14ac:dyDescent="0.25">
      <c r="A51" s="20">
        <v>7</v>
      </c>
      <c r="B51" s="181" t="s">
        <v>117</v>
      </c>
      <c r="C51" s="269">
        <v>5</v>
      </c>
      <c r="D51" s="254">
        <v>57</v>
      </c>
      <c r="E51" s="288">
        <v>62.96</v>
      </c>
      <c r="F51" s="270">
        <v>56</v>
      </c>
      <c r="G51" s="269">
        <v>1</v>
      </c>
      <c r="H51" s="254">
        <v>47</v>
      </c>
      <c r="I51" s="288">
        <v>54.84</v>
      </c>
      <c r="J51" s="270">
        <v>63</v>
      </c>
      <c r="K51" s="269">
        <v>1</v>
      </c>
      <c r="L51" s="254">
        <v>48</v>
      </c>
      <c r="M51" s="288">
        <v>56.26</v>
      </c>
      <c r="N51" s="270">
        <v>71</v>
      </c>
      <c r="O51" s="269">
        <v>4</v>
      </c>
      <c r="P51" s="254">
        <v>58.3</v>
      </c>
      <c r="Q51" s="288">
        <v>54.53</v>
      </c>
      <c r="R51" s="270">
        <v>22</v>
      </c>
      <c r="S51" s="180">
        <f t="shared" si="0"/>
        <v>212</v>
      </c>
      <c r="T51" s="9"/>
    </row>
    <row r="52" spans="1:20" ht="15" customHeight="1" x14ac:dyDescent="0.25">
      <c r="A52" s="20">
        <v>8</v>
      </c>
      <c r="B52" s="133" t="s">
        <v>172</v>
      </c>
      <c r="C52" s="257">
        <v>4</v>
      </c>
      <c r="D52" s="163">
        <v>72.5</v>
      </c>
      <c r="E52" s="286">
        <v>62.96</v>
      </c>
      <c r="F52" s="258">
        <v>9</v>
      </c>
      <c r="G52" s="257">
        <v>4</v>
      </c>
      <c r="H52" s="163">
        <v>66.8</v>
      </c>
      <c r="I52" s="286">
        <v>54.84</v>
      </c>
      <c r="J52" s="258">
        <v>3</v>
      </c>
      <c r="K52" s="257">
        <v>4</v>
      </c>
      <c r="L52" s="163">
        <v>57.3</v>
      </c>
      <c r="M52" s="286">
        <v>56.26</v>
      </c>
      <c r="N52" s="258">
        <v>30</v>
      </c>
      <c r="O52" s="257">
        <v>3</v>
      </c>
      <c r="P52" s="163">
        <v>42.7</v>
      </c>
      <c r="Q52" s="286">
        <v>54.53</v>
      </c>
      <c r="R52" s="258">
        <v>81</v>
      </c>
      <c r="S52" s="333">
        <f t="shared" si="0"/>
        <v>123</v>
      </c>
      <c r="T52" s="9"/>
    </row>
    <row r="53" spans="1:20" ht="15" customHeight="1" x14ac:dyDescent="0.25">
      <c r="A53" s="20">
        <v>9</v>
      </c>
      <c r="B53" s="133" t="s">
        <v>149</v>
      </c>
      <c r="C53" s="257"/>
      <c r="D53" s="163"/>
      <c r="E53" s="286">
        <v>62.96</v>
      </c>
      <c r="F53" s="258">
        <v>97</v>
      </c>
      <c r="G53" s="257">
        <v>3</v>
      </c>
      <c r="H53" s="163">
        <v>51</v>
      </c>
      <c r="I53" s="286">
        <v>54.84</v>
      </c>
      <c r="J53" s="258">
        <v>46</v>
      </c>
      <c r="K53" s="257"/>
      <c r="L53" s="163"/>
      <c r="M53" s="286">
        <v>56.26</v>
      </c>
      <c r="N53" s="258">
        <v>95</v>
      </c>
      <c r="O53" s="257"/>
      <c r="P53" s="163"/>
      <c r="Q53" s="286">
        <v>54.53</v>
      </c>
      <c r="R53" s="258">
        <v>96</v>
      </c>
      <c r="S53" s="180">
        <f t="shared" si="0"/>
        <v>334</v>
      </c>
      <c r="T53" s="9"/>
    </row>
    <row r="54" spans="1:20" ht="15" customHeight="1" x14ac:dyDescent="0.25">
      <c r="A54" s="20">
        <v>10</v>
      </c>
      <c r="B54" s="133" t="s">
        <v>164</v>
      </c>
      <c r="C54" s="257">
        <v>2</v>
      </c>
      <c r="D54" s="163">
        <v>25</v>
      </c>
      <c r="E54" s="286">
        <v>62.96</v>
      </c>
      <c r="F54" s="258">
        <v>96</v>
      </c>
      <c r="G54" s="257"/>
      <c r="H54" s="163"/>
      <c r="I54" s="286">
        <v>54.84</v>
      </c>
      <c r="J54" s="258">
        <v>92</v>
      </c>
      <c r="K54" s="257"/>
      <c r="L54" s="163"/>
      <c r="M54" s="286">
        <v>56.26</v>
      </c>
      <c r="N54" s="258">
        <v>95</v>
      </c>
      <c r="O54" s="257">
        <v>2</v>
      </c>
      <c r="P54" s="163">
        <v>36</v>
      </c>
      <c r="Q54" s="286">
        <v>54.53</v>
      </c>
      <c r="R54" s="258">
        <v>93</v>
      </c>
      <c r="S54" s="180">
        <f t="shared" si="0"/>
        <v>376</v>
      </c>
      <c r="T54" s="9"/>
    </row>
    <row r="55" spans="1:20" ht="15" customHeight="1" x14ac:dyDescent="0.25">
      <c r="A55" s="20">
        <v>11</v>
      </c>
      <c r="B55" s="132" t="s">
        <v>148</v>
      </c>
      <c r="C55" s="267">
        <v>3</v>
      </c>
      <c r="D55" s="253">
        <v>41</v>
      </c>
      <c r="E55" s="285">
        <v>62.96</v>
      </c>
      <c r="F55" s="268">
        <v>91</v>
      </c>
      <c r="G55" s="267">
        <v>5</v>
      </c>
      <c r="H55" s="253">
        <v>52.4</v>
      </c>
      <c r="I55" s="285">
        <v>54.84</v>
      </c>
      <c r="J55" s="268">
        <v>42</v>
      </c>
      <c r="K55" s="267"/>
      <c r="L55" s="253"/>
      <c r="M55" s="285">
        <v>56.26</v>
      </c>
      <c r="N55" s="268">
        <v>95</v>
      </c>
      <c r="O55" s="267"/>
      <c r="P55" s="253"/>
      <c r="Q55" s="285">
        <v>54.53</v>
      </c>
      <c r="R55" s="268">
        <v>96</v>
      </c>
      <c r="S55" s="180">
        <f t="shared" si="0"/>
        <v>324</v>
      </c>
      <c r="T55" s="9"/>
    </row>
    <row r="56" spans="1:20" ht="15" customHeight="1" x14ac:dyDescent="0.25">
      <c r="A56" s="20">
        <v>12</v>
      </c>
      <c r="B56" s="334" t="s">
        <v>174</v>
      </c>
      <c r="C56" s="335">
        <v>6</v>
      </c>
      <c r="D56" s="336">
        <v>66.2</v>
      </c>
      <c r="E56" s="337">
        <v>62.96</v>
      </c>
      <c r="F56" s="338">
        <v>26</v>
      </c>
      <c r="G56" s="335">
        <v>7</v>
      </c>
      <c r="H56" s="336">
        <v>55</v>
      </c>
      <c r="I56" s="337">
        <v>54.84</v>
      </c>
      <c r="J56" s="338">
        <v>32</v>
      </c>
      <c r="K56" s="335">
        <v>6</v>
      </c>
      <c r="L56" s="336">
        <v>54.3</v>
      </c>
      <c r="M56" s="337">
        <v>56.26</v>
      </c>
      <c r="N56" s="338">
        <v>41</v>
      </c>
      <c r="O56" s="335">
        <v>10</v>
      </c>
      <c r="P56" s="336">
        <v>65.3</v>
      </c>
      <c r="Q56" s="337">
        <v>54.53</v>
      </c>
      <c r="R56" s="338">
        <v>5</v>
      </c>
      <c r="S56" s="180">
        <f t="shared" si="0"/>
        <v>104</v>
      </c>
      <c r="T56" s="9"/>
    </row>
    <row r="57" spans="1:20" ht="15" customHeight="1" x14ac:dyDescent="0.25">
      <c r="A57" s="20">
        <v>13</v>
      </c>
      <c r="B57" s="350" t="s">
        <v>123</v>
      </c>
      <c r="C57" s="351">
        <v>1</v>
      </c>
      <c r="D57" s="352">
        <v>61</v>
      </c>
      <c r="E57" s="353">
        <v>62.96</v>
      </c>
      <c r="F57" s="354">
        <v>46</v>
      </c>
      <c r="G57" s="351">
        <v>6</v>
      </c>
      <c r="H57" s="352">
        <v>46</v>
      </c>
      <c r="I57" s="353">
        <v>54.84</v>
      </c>
      <c r="J57" s="354">
        <v>68</v>
      </c>
      <c r="K57" s="351">
        <v>1</v>
      </c>
      <c r="L57" s="352">
        <v>45</v>
      </c>
      <c r="M57" s="353">
        <v>56.26</v>
      </c>
      <c r="N57" s="354">
        <v>83</v>
      </c>
      <c r="O57" s="351">
        <v>9</v>
      </c>
      <c r="P57" s="352">
        <v>52</v>
      </c>
      <c r="Q57" s="353">
        <v>54.53</v>
      </c>
      <c r="R57" s="354">
        <v>44</v>
      </c>
      <c r="S57" s="180">
        <f t="shared" si="0"/>
        <v>241</v>
      </c>
      <c r="T57" s="9"/>
    </row>
    <row r="58" spans="1:20" s="194" customFormat="1" ht="15" customHeight="1" x14ac:dyDescent="0.25">
      <c r="A58" s="20">
        <v>14</v>
      </c>
      <c r="B58" s="350" t="s">
        <v>15</v>
      </c>
      <c r="C58" s="351"/>
      <c r="D58" s="352"/>
      <c r="E58" s="353">
        <v>62.96</v>
      </c>
      <c r="F58" s="354">
        <v>97</v>
      </c>
      <c r="G58" s="351"/>
      <c r="H58" s="352"/>
      <c r="I58" s="353">
        <v>54.84</v>
      </c>
      <c r="J58" s="354">
        <v>92</v>
      </c>
      <c r="K58" s="351">
        <v>5</v>
      </c>
      <c r="L58" s="352">
        <v>62</v>
      </c>
      <c r="M58" s="353">
        <v>56.26</v>
      </c>
      <c r="N58" s="354">
        <v>14</v>
      </c>
      <c r="O58" s="351">
        <v>3</v>
      </c>
      <c r="P58" s="352">
        <v>46</v>
      </c>
      <c r="Q58" s="353">
        <v>54.53</v>
      </c>
      <c r="R58" s="354">
        <v>73</v>
      </c>
      <c r="S58" s="180">
        <f t="shared" si="0"/>
        <v>276</v>
      </c>
      <c r="T58" s="9"/>
    </row>
    <row r="59" spans="1:20" s="194" customFormat="1" ht="15" customHeight="1" x14ac:dyDescent="0.25">
      <c r="A59" s="20">
        <v>15</v>
      </c>
      <c r="B59" s="350" t="s">
        <v>46</v>
      </c>
      <c r="C59" s="351">
        <v>1</v>
      </c>
      <c r="D59" s="352">
        <v>49</v>
      </c>
      <c r="E59" s="353">
        <v>62.96</v>
      </c>
      <c r="F59" s="354">
        <v>84</v>
      </c>
      <c r="G59" s="351"/>
      <c r="H59" s="352"/>
      <c r="I59" s="353">
        <v>54.84</v>
      </c>
      <c r="J59" s="354">
        <v>92</v>
      </c>
      <c r="K59" s="351">
        <v>2</v>
      </c>
      <c r="L59" s="352">
        <v>54.5</v>
      </c>
      <c r="M59" s="353">
        <v>56.26</v>
      </c>
      <c r="N59" s="354">
        <v>40</v>
      </c>
      <c r="O59" s="351">
        <v>3</v>
      </c>
      <c r="P59" s="352">
        <v>46</v>
      </c>
      <c r="Q59" s="353">
        <v>54.53</v>
      </c>
      <c r="R59" s="354">
        <v>74</v>
      </c>
      <c r="S59" s="180">
        <f t="shared" si="0"/>
        <v>290</v>
      </c>
      <c r="T59" s="9"/>
    </row>
    <row r="60" spans="1:20" s="194" customFormat="1" ht="15" customHeight="1" x14ac:dyDescent="0.25">
      <c r="A60" s="20">
        <v>16</v>
      </c>
      <c r="B60" s="350" t="s">
        <v>18</v>
      </c>
      <c r="C60" s="351">
        <v>13</v>
      </c>
      <c r="D60" s="352">
        <v>64.2</v>
      </c>
      <c r="E60" s="353">
        <v>62.96</v>
      </c>
      <c r="F60" s="354">
        <v>30</v>
      </c>
      <c r="G60" s="351">
        <v>12</v>
      </c>
      <c r="H60" s="352">
        <v>53.1</v>
      </c>
      <c r="I60" s="353">
        <v>54.84</v>
      </c>
      <c r="J60" s="354">
        <v>35</v>
      </c>
      <c r="K60" s="351">
        <v>20</v>
      </c>
      <c r="L60" s="352">
        <v>51.2</v>
      </c>
      <c r="M60" s="353">
        <v>56.26</v>
      </c>
      <c r="N60" s="354">
        <v>56</v>
      </c>
      <c r="O60" s="351">
        <v>12</v>
      </c>
      <c r="P60" s="352">
        <v>57.9</v>
      </c>
      <c r="Q60" s="353">
        <v>54.53</v>
      </c>
      <c r="R60" s="354">
        <v>25</v>
      </c>
      <c r="S60" s="180">
        <f t="shared" si="0"/>
        <v>146</v>
      </c>
      <c r="T60" s="9"/>
    </row>
    <row r="61" spans="1:20" s="194" customFormat="1" ht="15" customHeight="1" x14ac:dyDescent="0.25">
      <c r="A61" s="20">
        <v>17</v>
      </c>
      <c r="B61" s="350" t="s">
        <v>107</v>
      </c>
      <c r="C61" s="351">
        <v>5</v>
      </c>
      <c r="D61" s="352">
        <v>49.8</v>
      </c>
      <c r="E61" s="353">
        <v>62.96</v>
      </c>
      <c r="F61" s="354">
        <v>82</v>
      </c>
      <c r="G61" s="351">
        <v>3</v>
      </c>
      <c r="H61" s="352">
        <v>33.299999999999997</v>
      </c>
      <c r="I61" s="353">
        <v>54.84</v>
      </c>
      <c r="J61" s="354">
        <v>90</v>
      </c>
      <c r="K61" s="351">
        <v>6</v>
      </c>
      <c r="L61" s="352">
        <v>54.6</v>
      </c>
      <c r="M61" s="353">
        <v>56.26</v>
      </c>
      <c r="N61" s="354">
        <v>39</v>
      </c>
      <c r="O61" s="351">
        <v>3</v>
      </c>
      <c r="P61" s="352">
        <v>34.6</v>
      </c>
      <c r="Q61" s="353">
        <v>54.53</v>
      </c>
      <c r="R61" s="354">
        <v>94</v>
      </c>
      <c r="S61" s="180">
        <f t="shared" si="0"/>
        <v>305</v>
      </c>
      <c r="T61" s="9"/>
    </row>
    <row r="62" spans="1:20" ht="15" customHeight="1" thickBot="1" x14ac:dyDescent="0.3">
      <c r="A62" s="20">
        <v>18</v>
      </c>
      <c r="B62" s="133" t="s">
        <v>175</v>
      </c>
      <c r="C62" s="257">
        <v>2</v>
      </c>
      <c r="D62" s="163">
        <v>40</v>
      </c>
      <c r="E62" s="286">
        <v>62.96</v>
      </c>
      <c r="F62" s="258">
        <v>92</v>
      </c>
      <c r="G62" s="257"/>
      <c r="H62" s="163"/>
      <c r="I62" s="286">
        <v>54.84</v>
      </c>
      <c r="J62" s="258">
        <v>92</v>
      </c>
      <c r="K62" s="257"/>
      <c r="L62" s="163"/>
      <c r="M62" s="286">
        <v>56.26</v>
      </c>
      <c r="N62" s="258">
        <v>95</v>
      </c>
      <c r="O62" s="257"/>
      <c r="P62" s="163"/>
      <c r="Q62" s="286">
        <v>54.53</v>
      </c>
      <c r="R62" s="258">
        <v>96</v>
      </c>
      <c r="S62" s="339">
        <f t="shared" si="0"/>
        <v>375</v>
      </c>
      <c r="T62" s="9"/>
    </row>
    <row r="63" spans="1:20" ht="15" customHeight="1" thickBot="1" x14ac:dyDescent="0.3">
      <c r="A63" s="142"/>
      <c r="B63" s="152" t="s">
        <v>95</v>
      </c>
      <c r="C63" s="153">
        <f>SUM(C64:C77)</f>
        <v>53</v>
      </c>
      <c r="D63" s="160">
        <f>AVERAGE(D64:D77)</f>
        <v>57.046153846153842</v>
      </c>
      <c r="E63" s="274">
        <v>62.96</v>
      </c>
      <c r="F63" s="154"/>
      <c r="G63" s="153">
        <f>SUM(G64:G77)</f>
        <v>65</v>
      </c>
      <c r="H63" s="160">
        <f>AVERAGE(H64:H77)</f>
        <v>53.75454545454545</v>
      </c>
      <c r="I63" s="274">
        <v>54.84</v>
      </c>
      <c r="J63" s="154"/>
      <c r="K63" s="153">
        <f>SUM(K64:K77)</f>
        <v>79</v>
      </c>
      <c r="L63" s="160">
        <f>AVERAGE(L64:L77)</f>
        <v>50.071428571428569</v>
      </c>
      <c r="M63" s="274">
        <v>56.26</v>
      </c>
      <c r="N63" s="154"/>
      <c r="O63" s="153">
        <f>SUM(O64:O77)</f>
        <v>83</v>
      </c>
      <c r="P63" s="160">
        <f>AVERAGE(P64:P77)</f>
        <v>51.877272727272725</v>
      </c>
      <c r="Q63" s="274">
        <v>54.53</v>
      </c>
      <c r="R63" s="154"/>
      <c r="S63" s="155"/>
      <c r="T63" s="9"/>
    </row>
    <row r="64" spans="1:20" ht="15" customHeight="1" x14ac:dyDescent="0.25">
      <c r="A64" s="20">
        <v>1</v>
      </c>
      <c r="B64" s="133" t="s">
        <v>49</v>
      </c>
      <c r="C64" s="257">
        <v>7</v>
      </c>
      <c r="D64" s="163">
        <v>60</v>
      </c>
      <c r="E64" s="286">
        <v>62.96</v>
      </c>
      <c r="F64" s="258">
        <v>48</v>
      </c>
      <c r="G64" s="257">
        <v>5</v>
      </c>
      <c r="H64" s="163">
        <v>59</v>
      </c>
      <c r="I64" s="286">
        <v>54.84</v>
      </c>
      <c r="J64" s="258">
        <v>15</v>
      </c>
      <c r="K64" s="257">
        <v>13</v>
      </c>
      <c r="L64" s="163">
        <v>60.5</v>
      </c>
      <c r="M64" s="286">
        <v>56.26</v>
      </c>
      <c r="N64" s="258">
        <v>17</v>
      </c>
      <c r="O64" s="257">
        <v>15</v>
      </c>
      <c r="P64" s="163">
        <v>60</v>
      </c>
      <c r="Q64" s="286">
        <v>54.53</v>
      </c>
      <c r="R64" s="258">
        <v>16</v>
      </c>
      <c r="S64" s="333">
        <f t="shared" si="0"/>
        <v>96</v>
      </c>
      <c r="T64" s="9"/>
    </row>
    <row r="65" spans="1:20" ht="15" customHeight="1" x14ac:dyDescent="0.25">
      <c r="A65" s="20">
        <v>2</v>
      </c>
      <c r="B65" s="133" t="s">
        <v>64</v>
      </c>
      <c r="C65" s="257">
        <v>6</v>
      </c>
      <c r="D65" s="163">
        <v>59</v>
      </c>
      <c r="E65" s="286">
        <v>62.96</v>
      </c>
      <c r="F65" s="258">
        <v>51</v>
      </c>
      <c r="G65" s="257">
        <v>3</v>
      </c>
      <c r="H65" s="163">
        <v>61</v>
      </c>
      <c r="I65" s="286">
        <v>54.84</v>
      </c>
      <c r="J65" s="258">
        <v>8</v>
      </c>
      <c r="K65" s="257">
        <v>5</v>
      </c>
      <c r="L65" s="163">
        <v>71</v>
      </c>
      <c r="M65" s="286">
        <v>56.26</v>
      </c>
      <c r="N65" s="258">
        <v>5</v>
      </c>
      <c r="O65" s="257">
        <v>6</v>
      </c>
      <c r="P65" s="163">
        <v>48</v>
      </c>
      <c r="Q65" s="286">
        <v>54.53</v>
      </c>
      <c r="R65" s="258">
        <v>61</v>
      </c>
      <c r="S65" s="355">
        <f t="shared" si="0"/>
        <v>125</v>
      </c>
      <c r="T65" s="9"/>
    </row>
    <row r="66" spans="1:20" ht="15" customHeight="1" x14ac:dyDescent="0.25">
      <c r="A66" s="20">
        <v>3</v>
      </c>
      <c r="B66" s="133" t="s">
        <v>151</v>
      </c>
      <c r="C66" s="257">
        <v>5</v>
      </c>
      <c r="D66" s="163">
        <v>64</v>
      </c>
      <c r="E66" s="286">
        <v>62.96</v>
      </c>
      <c r="F66" s="258">
        <v>33</v>
      </c>
      <c r="G66" s="257">
        <v>12</v>
      </c>
      <c r="H66" s="163">
        <v>52.6</v>
      </c>
      <c r="I66" s="286">
        <v>54.84</v>
      </c>
      <c r="J66" s="258">
        <v>40</v>
      </c>
      <c r="K66" s="257">
        <v>7</v>
      </c>
      <c r="L66" s="163">
        <v>47.1</v>
      </c>
      <c r="M66" s="286">
        <v>56.26</v>
      </c>
      <c r="N66" s="258">
        <v>75</v>
      </c>
      <c r="O66" s="257">
        <v>8</v>
      </c>
      <c r="P66" s="163">
        <v>49.8</v>
      </c>
      <c r="Q66" s="286">
        <v>54.53</v>
      </c>
      <c r="R66" s="258">
        <v>57</v>
      </c>
      <c r="S66" s="356">
        <f t="shared" si="0"/>
        <v>205</v>
      </c>
      <c r="T66" s="9"/>
    </row>
    <row r="67" spans="1:20" ht="15" customHeight="1" x14ac:dyDescent="0.25">
      <c r="A67" s="20">
        <v>4</v>
      </c>
      <c r="B67" s="133" t="s">
        <v>126</v>
      </c>
      <c r="C67" s="257">
        <v>1</v>
      </c>
      <c r="D67" s="163">
        <v>67</v>
      </c>
      <c r="E67" s="286">
        <v>62.96</v>
      </c>
      <c r="F67" s="258">
        <v>24</v>
      </c>
      <c r="G67" s="257">
        <v>2</v>
      </c>
      <c r="H67" s="163">
        <v>50</v>
      </c>
      <c r="I67" s="286">
        <v>54.84</v>
      </c>
      <c r="J67" s="258">
        <v>52</v>
      </c>
      <c r="K67" s="257">
        <v>1</v>
      </c>
      <c r="L67" s="163">
        <v>58</v>
      </c>
      <c r="M67" s="286">
        <v>56.26</v>
      </c>
      <c r="N67" s="258">
        <v>26</v>
      </c>
      <c r="O67" s="257">
        <v>2</v>
      </c>
      <c r="P67" s="163">
        <v>58</v>
      </c>
      <c r="Q67" s="286">
        <v>54.53</v>
      </c>
      <c r="R67" s="258">
        <v>24</v>
      </c>
      <c r="S67" s="180">
        <f t="shared" si="0"/>
        <v>126</v>
      </c>
      <c r="T67" s="9"/>
    </row>
    <row r="68" spans="1:20" ht="15" customHeight="1" x14ac:dyDescent="0.25">
      <c r="A68" s="20">
        <v>5</v>
      </c>
      <c r="B68" s="133" t="s">
        <v>60</v>
      </c>
      <c r="C68" s="257">
        <v>6</v>
      </c>
      <c r="D68" s="163">
        <v>71.5</v>
      </c>
      <c r="E68" s="286">
        <v>62.96</v>
      </c>
      <c r="F68" s="258">
        <v>12</v>
      </c>
      <c r="G68" s="257">
        <v>3</v>
      </c>
      <c r="H68" s="163">
        <v>56</v>
      </c>
      <c r="I68" s="286">
        <v>54.84</v>
      </c>
      <c r="J68" s="258">
        <v>28</v>
      </c>
      <c r="K68" s="257">
        <v>3</v>
      </c>
      <c r="L68" s="163">
        <v>57.3</v>
      </c>
      <c r="M68" s="286">
        <v>56.26</v>
      </c>
      <c r="N68" s="258">
        <v>31</v>
      </c>
      <c r="O68" s="257">
        <v>10</v>
      </c>
      <c r="P68" s="163">
        <v>52.2</v>
      </c>
      <c r="Q68" s="286">
        <v>54.53</v>
      </c>
      <c r="R68" s="258">
        <v>42</v>
      </c>
      <c r="S68" s="180">
        <f t="shared" si="0"/>
        <v>113</v>
      </c>
      <c r="T68" s="9"/>
    </row>
    <row r="69" spans="1:20" ht="15" customHeight="1" x14ac:dyDescent="0.25">
      <c r="A69" s="20">
        <v>6</v>
      </c>
      <c r="B69" s="133" t="s">
        <v>150</v>
      </c>
      <c r="C69" s="257">
        <v>1</v>
      </c>
      <c r="D69" s="163">
        <v>36</v>
      </c>
      <c r="E69" s="286">
        <v>62.96</v>
      </c>
      <c r="F69" s="258">
        <v>94</v>
      </c>
      <c r="G69" s="257">
        <v>3</v>
      </c>
      <c r="H69" s="163">
        <v>52.6</v>
      </c>
      <c r="I69" s="286">
        <v>54.84</v>
      </c>
      <c r="J69" s="258">
        <v>41</v>
      </c>
      <c r="K69" s="257">
        <v>2</v>
      </c>
      <c r="L69" s="163">
        <v>52</v>
      </c>
      <c r="M69" s="286">
        <v>56.26</v>
      </c>
      <c r="N69" s="258">
        <v>54</v>
      </c>
      <c r="O69" s="257">
        <v>5</v>
      </c>
      <c r="P69" s="163">
        <v>46</v>
      </c>
      <c r="Q69" s="286">
        <v>54.53</v>
      </c>
      <c r="R69" s="258">
        <v>75</v>
      </c>
      <c r="S69" s="339">
        <f t="shared" si="0"/>
        <v>264</v>
      </c>
      <c r="T69" s="9"/>
    </row>
    <row r="70" spans="1:20" ht="15" customHeight="1" x14ac:dyDescent="0.25">
      <c r="A70" s="20">
        <v>7</v>
      </c>
      <c r="B70" s="133" t="s">
        <v>127</v>
      </c>
      <c r="C70" s="257"/>
      <c r="D70" s="163"/>
      <c r="E70" s="286">
        <v>62.96</v>
      </c>
      <c r="F70" s="258">
        <v>97</v>
      </c>
      <c r="G70" s="257">
        <v>8</v>
      </c>
      <c r="H70" s="163">
        <v>59</v>
      </c>
      <c r="I70" s="286">
        <v>54.84</v>
      </c>
      <c r="J70" s="258">
        <v>16</v>
      </c>
      <c r="K70" s="257">
        <v>9</v>
      </c>
      <c r="L70" s="163">
        <v>56</v>
      </c>
      <c r="M70" s="286">
        <v>56.26</v>
      </c>
      <c r="N70" s="258">
        <v>36</v>
      </c>
      <c r="O70" s="257">
        <v>9</v>
      </c>
      <c r="P70" s="163">
        <v>64</v>
      </c>
      <c r="Q70" s="286">
        <v>54.53</v>
      </c>
      <c r="R70" s="258">
        <v>6</v>
      </c>
      <c r="S70" s="180">
        <f t="shared" ref="S70:S108" si="1">R70+N70+J70+F70</f>
        <v>155</v>
      </c>
      <c r="T70" s="9"/>
    </row>
    <row r="71" spans="1:20" ht="15" customHeight="1" x14ac:dyDescent="0.25">
      <c r="A71" s="20">
        <v>8</v>
      </c>
      <c r="B71" s="133" t="s">
        <v>168</v>
      </c>
      <c r="C71" s="257">
        <v>1</v>
      </c>
      <c r="D71" s="163">
        <v>53</v>
      </c>
      <c r="E71" s="286">
        <v>62.96</v>
      </c>
      <c r="F71" s="258">
        <v>73</v>
      </c>
      <c r="G71" s="257"/>
      <c r="H71" s="163"/>
      <c r="I71" s="286">
        <v>54.84</v>
      </c>
      <c r="J71" s="258">
        <v>92</v>
      </c>
      <c r="K71" s="257">
        <v>9</v>
      </c>
      <c r="L71" s="163">
        <v>34.200000000000003</v>
      </c>
      <c r="M71" s="286">
        <v>56.26</v>
      </c>
      <c r="N71" s="258">
        <v>91</v>
      </c>
      <c r="O71" s="257">
        <v>5</v>
      </c>
      <c r="P71" s="163">
        <v>51.8</v>
      </c>
      <c r="Q71" s="286">
        <v>54.53</v>
      </c>
      <c r="R71" s="258">
        <v>47</v>
      </c>
      <c r="S71" s="180">
        <f t="shared" si="1"/>
        <v>303</v>
      </c>
      <c r="T71" s="9"/>
    </row>
    <row r="72" spans="1:20" ht="15" customHeight="1" x14ac:dyDescent="0.25">
      <c r="A72" s="20">
        <v>9</v>
      </c>
      <c r="B72" s="133" t="s">
        <v>169</v>
      </c>
      <c r="C72" s="257">
        <v>2</v>
      </c>
      <c r="D72" s="163">
        <v>48</v>
      </c>
      <c r="E72" s="286">
        <v>62.96</v>
      </c>
      <c r="F72" s="258">
        <v>86</v>
      </c>
      <c r="G72" s="257">
        <v>2</v>
      </c>
      <c r="H72" s="163">
        <v>48</v>
      </c>
      <c r="I72" s="286">
        <v>54.84</v>
      </c>
      <c r="J72" s="258">
        <v>59</v>
      </c>
      <c r="K72" s="257">
        <v>4</v>
      </c>
      <c r="L72" s="163">
        <v>38</v>
      </c>
      <c r="M72" s="286">
        <v>56.26</v>
      </c>
      <c r="N72" s="258">
        <v>90</v>
      </c>
      <c r="O72" s="257"/>
      <c r="P72" s="163"/>
      <c r="Q72" s="286">
        <v>54.53</v>
      </c>
      <c r="R72" s="258">
        <v>96</v>
      </c>
      <c r="S72" s="180">
        <f t="shared" si="1"/>
        <v>331</v>
      </c>
      <c r="T72" s="9"/>
    </row>
    <row r="73" spans="1:20" ht="15" customHeight="1" x14ac:dyDescent="0.25">
      <c r="A73" s="20">
        <v>10</v>
      </c>
      <c r="B73" s="133" t="s">
        <v>124</v>
      </c>
      <c r="C73" s="257">
        <v>9</v>
      </c>
      <c r="D73" s="163">
        <v>63</v>
      </c>
      <c r="E73" s="286">
        <v>62.96</v>
      </c>
      <c r="F73" s="258">
        <v>36</v>
      </c>
      <c r="G73" s="257">
        <v>12</v>
      </c>
      <c r="H73" s="163">
        <v>56</v>
      </c>
      <c r="I73" s="286">
        <v>54.84</v>
      </c>
      <c r="J73" s="258">
        <v>29</v>
      </c>
      <c r="K73" s="257">
        <v>13</v>
      </c>
      <c r="L73" s="163">
        <v>53.2</v>
      </c>
      <c r="M73" s="286">
        <v>56.26</v>
      </c>
      <c r="N73" s="258">
        <v>46</v>
      </c>
      <c r="O73" s="257">
        <v>9</v>
      </c>
      <c r="P73" s="163">
        <v>48</v>
      </c>
      <c r="Q73" s="286">
        <v>54.53</v>
      </c>
      <c r="R73" s="258">
        <v>62</v>
      </c>
      <c r="S73" s="180">
        <f t="shared" si="1"/>
        <v>173</v>
      </c>
      <c r="T73" s="9"/>
    </row>
    <row r="74" spans="1:20" ht="15" customHeight="1" x14ac:dyDescent="0.25">
      <c r="A74" s="20">
        <v>11</v>
      </c>
      <c r="B74" s="133" t="s">
        <v>140</v>
      </c>
      <c r="C74" s="257">
        <v>2</v>
      </c>
      <c r="D74" s="163">
        <v>47</v>
      </c>
      <c r="E74" s="286">
        <v>62.96</v>
      </c>
      <c r="F74" s="258">
        <v>88</v>
      </c>
      <c r="G74" s="257"/>
      <c r="H74" s="163"/>
      <c r="I74" s="286">
        <v>54.84</v>
      </c>
      <c r="J74" s="258">
        <v>92</v>
      </c>
      <c r="K74" s="257">
        <v>2</v>
      </c>
      <c r="L74" s="163">
        <v>30</v>
      </c>
      <c r="M74" s="286">
        <v>56.26</v>
      </c>
      <c r="N74" s="258">
        <v>93</v>
      </c>
      <c r="O74" s="257"/>
      <c r="P74" s="163"/>
      <c r="Q74" s="286">
        <v>54.53</v>
      </c>
      <c r="R74" s="258">
        <v>96</v>
      </c>
      <c r="S74" s="339">
        <f t="shared" si="1"/>
        <v>369</v>
      </c>
      <c r="T74" s="9"/>
    </row>
    <row r="75" spans="1:20" ht="15" customHeight="1" x14ac:dyDescent="0.25">
      <c r="A75" s="20">
        <v>12</v>
      </c>
      <c r="B75" s="133" t="s">
        <v>125</v>
      </c>
      <c r="C75" s="257">
        <v>4</v>
      </c>
      <c r="D75" s="163">
        <v>57.3</v>
      </c>
      <c r="E75" s="286">
        <v>62.96</v>
      </c>
      <c r="F75" s="258">
        <v>54</v>
      </c>
      <c r="G75" s="257"/>
      <c r="H75" s="163"/>
      <c r="I75" s="286">
        <v>54.84</v>
      </c>
      <c r="J75" s="258">
        <v>92</v>
      </c>
      <c r="K75" s="257">
        <v>4</v>
      </c>
      <c r="L75" s="163">
        <v>50</v>
      </c>
      <c r="M75" s="286">
        <v>56.26</v>
      </c>
      <c r="N75" s="258">
        <v>63</v>
      </c>
      <c r="O75" s="257">
        <v>7</v>
      </c>
      <c r="P75" s="163">
        <v>38.85</v>
      </c>
      <c r="Q75" s="286">
        <v>54.53</v>
      </c>
      <c r="R75" s="258">
        <v>88</v>
      </c>
      <c r="S75" s="339">
        <f t="shared" si="1"/>
        <v>297</v>
      </c>
      <c r="T75" s="9"/>
    </row>
    <row r="76" spans="1:20" ht="15" customHeight="1" x14ac:dyDescent="0.25">
      <c r="A76" s="20">
        <v>13</v>
      </c>
      <c r="B76" s="133" t="s">
        <v>61</v>
      </c>
      <c r="C76" s="257">
        <v>3</v>
      </c>
      <c r="D76" s="163">
        <v>60</v>
      </c>
      <c r="E76" s="286">
        <v>62.96</v>
      </c>
      <c r="F76" s="258">
        <v>49</v>
      </c>
      <c r="G76" s="257">
        <v>4</v>
      </c>
      <c r="H76" s="163">
        <v>52.3</v>
      </c>
      <c r="I76" s="286">
        <v>54.84</v>
      </c>
      <c r="J76" s="258">
        <v>43</v>
      </c>
      <c r="K76" s="257">
        <v>3</v>
      </c>
      <c r="L76" s="163">
        <v>46.7</v>
      </c>
      <c r="M76" s="286">
        <v>56.26</v>
      </c>
      <c r="N76" s="258">
        <v>78</v>
      </c>
      <c r="O76" s="257">
        <v>7</v>
      </c>
      <c r="P76" s="163">
        <v>54</v>
      </c>
      <c r="Q76" s="286">
        <v>54.53</v>
      </c>
      <c r="R76" s="258">
        <v>39</v>
      </c>
      <c r="S76" s="180">
        <f t="shared" si="1"/>
        <v>209</v>
      </c>
      <c r="T76" s="9"/>
    </row>
    <row r="77" spans="1:20" s="194" customFormat="1" ht="15" customHeight="1" thickBot="1" x14ac:dyDescent="0.3">
      <c r="A77" s="20">
        <v>14</v>
      </c>
      <c r="B77" s="133" t="s">
        <v>143</v>
      </c>
      <c r="C77" s="257">
        <v>6</v>
      </c>
      <c r="D77" s="163">
        <v>55.8</v>
      </c>
      <c r="E77" s="286">
        <v>62.96</v>
      </c>
      <c r="F77" s="258">
        <v>61</v>
      </c>
      <c r="G77" s="257">
        <v>11</v>
      </c>
      <c r="H77" s="163">
        <v>44.8</v>
      </c>
      <c r="I77" s="286">
        <v>54.84</v>
      </c>
      <c r="J77" s="258">
        <v>78</v>
      </c>
      <c r="K77" s="257">
        <v>4</v>
      </c>
      <c r="L77" s="163">
        <v>47</v>
      </c>
      <c r="M77" s="286">
        <v>56.26</v>
      </c>
      <c r="N77" s="258">
        <v>77</v>
      </c>
      <c r="O77" s="257"/>
      <c r="P77" s="163"/>
      <c r="Q77" s="286">
        <v>54.53</v>
      </c>
      <c r="R77" s="258">
        <v>96</v>
      </c>
      <c r="S77" s="180">
        <f t="shared" si="1"/>
        <v>312</v>
      </c>
      <c r="T77" s="9"/>
    </row>
    <row r="78" spans="1:20" ht="15" customHeight="1" thickBot="1" x14ac:dyDescent="0.3">
      <c r="A78" s="142"/>
      <c r="B78" s="145" t="s">
        <v>96</v>
      </c>
      <c r="C78" s="146">
        <f>SUM(C79:C108)</f>
        <v>269</v>
      </c>
      <c r="D78" s="149">
        <f>AVERAGE(D79:D108)</f>
        <v>59.922413793103459</v>
      </c>
      <c r="E78" s="281">
        <v>62.96</v>
      </c>
      <c r="F78" s="147"/>
      <c r="G78" s="146">
        <f>SUM(G79:G108)</f>
        <v>225</v>
      </c>
      <c r="H78" s="149">
        <f>AVERAGE(H79:H108)</f>
        <v>51.088558554971584</v>
      </c>
      <c r="I78" s="281">
        <v>54.84</v>
      </c>
      <c r="J78" s="147"/>
      <c r="K78" s="146">
        <f>SUM(K79:K108)</f>
        <v>277</v>
      </c>
      <c r="L78" s="149">
        <f>AVERAGE(L79:L108)</f>
        <v>54.68928571428571</v>
      </c>
      <c r="M78" s="281">
        <v>56.26</v>
      </c>
      <c r="N78" s="147"/>
      <c r="O78" s="146">
        <f>SUM(O79:O108)</f>
        <v>324</v>
      </c>
      <c r="P78" s="149">
        <f>AVERAGE(P79:P108)</f>
        <v>52.317857142857143</v>
      </c>
      <c r="Q78" s="281">
        <v>54.53</v>
      </c>
      <c r="R78" s="147"/>
      <c r="S78" s="150"/>
      <c r="T78" s="9"/>
    </row>
    <row r="79" spans="1:20" s="175" customFormat="1" ht="15" customHeight="1" x14ac:dyDescent="0.25">
      <c r="A79" s="178">
        <v>1</v>
      </c>
      <c r="B79" s="357" t="s">
        <v>128</v>
      </c>
      <c r="C79" s="358">
        <v>5</v>
      </c>
      <c r="D79" s="359">
        <v>61.2</v>
      </c>
      <c r="E79" s="360">
        <v>62.96</v>
      </c>
      <c r="F79" s="361">
        <v>45</v>
      </c>
      <c r="G79" s="358">
        <v>7</v>
      </c>
      <c r="H79" s="359">
        <v>43.428571428571431</v>
      </c>
      <c r="I79" s="360">
        <v>54.84</v>
      </c>
      <c r="J79" s="361">
        <v>80</v>
      </c>
      <c r="K79" s="358">
        <v>9</v>
      </c>
      <c r="L79" s="359">
        <v>48</v>
      </c>
      <c r="M79" s="360">
        <v>56.26</v>
      </c>
      <c r="N79" s="361">
        <v>72</v>
      </c>
      <c r="O79" s="358">
        <v>9</v>
      </c>
      <c r="P79" s="359">
        <v>63</v>
      </c>
      <c r="Q79" s="360">
        <v>54.53</v>
      </c>
      <c r="R79" s="361">
        <v>11</v>
      </c>
      <c r="S79" s="186">
        <f t="shared" si="1"/>
        <v>208</v>
      </c>
      <c r="T79" s="9"/>
    </row>
    <row r="80" spans="1:20" s="175" customFormat="1" ht="15" customHeight="1" x14ac:dyDescent="0.25">
      <c r="A80" s="17">
        <v>2</v>
      </c>
      <c r="B80" s="132" t="s">
        <v>154</v>
      </c>
      <c r="C80" s="267">
        <v>1</v>
      </c>
      <c r="D80" s="253">
        <v>36</v>
      </c>
      <c r="E80" s="285">
        <v>62.96</v>
      </c>
      <c r="F80" s="268">
        <v>95</v>
      </c>
      <c r="G80" s="267">
        <v>3</v>
      </c>
      <c r="H80" s="253">
        <v>62</v>
      </c>
      <c r="I80" s="285">
        <v>54.84</v>
      </c>
      <c r="J80" s="268">
        <v>5</v>
      </c>
      <c r="K80" s="267"/>
      <c r="L80" s="253"/>
      <c r="M80" s="285">
        <v>56.26</v>
      </c>
      <c r="N80" s="268">
        <v>95</v>
      </c>
      <c r="O80" s="267"/>
      <c r="P80" s="253"/>
      <c r="Q80" s="285">
        <v>54.53</v>
      </c>
      <c r="R80" s="268">
        <v>96</v>
      </c>
      <c r="S80" s="180">
        <f t="shared" si="1"/>
        <v>291</v>
      </c>
      <c r="T80" s="9"/>
    </row>
    <row r="81" spans="1:20" ht="15" customHeight="1" x14ac:dyDescent="0.25">
      <c r="A81" s="17">
        <v>3</v>
      </c>
      <c r="B81" s="357" t="s">
        <v>155</v>
      </c>
      <c r="C81" s="358">
        <v>6</v>
      </c>
      <c r="D81" s="359">
        <v>63</v>
      </c>
      <c r="E81" s="360">
        <v>62.96</v>
      </c>
      <c r="F81" s="361">
        <v>37</v>
      </c>
      <c r="G81" s="358">
        <v>5</v>
      </c>
      <c r="H81" s="359">
        <v>49.2</v>
      </c>
      <c r="I81" s="360">
        <v>54.84</v>
      </c>
      <c r="J81" s="361">
        <v>55</v>
      </c>
      <c r="K81" s="358">
        <v>10</v>
      </c>
      <c r="L81" s="359">
        <v>53</v>
      </c>
      <c r="M81" s="360">
        <v>56.26</v>
      </c>
      <c r="N81" s="361">
        <v>50</v>
      </c>
      <c r="O81" s="358">
        <v>16</v>
      </c>
      <c r="P81" s="359">
        <v>64</v>
      </c>
      <c r="Q81" s="360">
        <v>54.53</v>
      </c>
      <c r="R81" s="361">
        <v>8</v>
      </c>
      <c r="S81" s="180">
        <f t="shared" si="1"/>
        <v>150</v>
      </c>
      <c r="T81" s="9"/>
    </row>
    <row r="82" spans="1:20" ht="15" customHeight="1" x14ac:dyDescent="0.25">
      <c r="A82" s="17">
        <v>4</v>
      </c>
      <c r="B82" s="357" t="s">
        <v>132</v>
      </c>
      <c r="C82" s="358">
        <v>8</v>
      </c>
      <c r="D82" s="359">
        <v>64.099999999999994</v>
      </c>
      <c r="E82" s="360">
        <v>62.96</v>
      </c>
      <c r="F82" s="361">
        <v>31</v>
      </c>
      <c r="G82" s="358">
        <v>9</v>
      </c>
      <c r="H82" s="359">
        <v>56.333333333333336</v>
      </c>
      <c r="I82" s="360">
        <v>54.84</v>
      </c>
      <c r="J82" s="361">
        <v>25</v>
      </c>
      <c r="K82" s="358">
        <v>17</v>
      </c>
      <c r="L82" s="359">
        <v>49.7</v>
      </c>
      <c r="M82" s="360">
        <v>56.26</v>
      </c>
      <c r="N82" s="361">
        <v>67</v>
      </c>
      <c r="O82" s="358">
        <v>16</v>
      </c>
      <c r="P82" s="359">
        <v>56.3</v>
      </c>
      <c r="Q82" s="360">
        <v>54.53</v>
      </c>
      <c r="R82" s="361">
        <v>27</v>
      </c>
      <c r="S82" s="180">
        <f t="shared" si="1"/>
        <v>150</v>
      </c>
      <c r="T82" s="9"/>
    </row>
    <row r="83" spans="1:20" ht="15" customHeight="1" x14ac:dyDescent="0.25">
      <c r="A83" s="17">
        <v>5</v>
      </c>
      <c r="B83" s="357" t="s">
        <v>156</v>
      </c>
      <c r="C83" s="358">
        <v>5</v>
      </c>
      <c r="D83" s="359">
        <v>55</v>
      </c>
      <c r="E83" s="360">
        <v>62.96</v>
      </c>
      <c r="F83" s="361">
        <v>65</v>
      </c>
      <c r="G83" s="358">
        <v>15</v>
      </c>
      <c r="H83" s="359">
        <v>50.8</v>
      </c>
      <c r="I83" s="360">
        <v>54.84</v>
      </c>
      <c r="J83" s="361">
        <v>49</v>
      </c>
      <c r="K83" s="358">
        <v>9</v>
      </c>
      <c r="L83" s="359">
        <v>50</v>
      </c>
      <c r="M83" s="360">
        <v>56.26</v>
      </c>
      <c r="N83" s="361">
        <v>64</v>
      </c>
      <c r="O83" s="358">
        <v>16</v>
      </c>
      <c r="P83" s="359">
        <v>55</v>
      </c>
      <c r="Q83" s="360">
        <v>54.53</v>
      </c>
      <c r="R83" s="361">
        <v>35</v>
      </c>
      <c r="S83" s="180">
        <f t="shared" si="1"/>
        <v>213</v>
      </c>
      <c r="T83" s="9"/>
    </row>
    <row r="84" spans="1:20" ht="15" customHeight="1" x14ac:dyDescent="0.25">
      <c r="A84" s="17">
        <v>6</v>
      </c>
      <c r="B84" s="357" t="s">
        <v>133</v>
      </c>
      <c r="C84" s="358">
        <v>21</v>
      </c>
      <c r="D84" s="359">
        <v>65.8</v>
      </c>
      <c r="E84" s="360">
        <v>62.96</v>
      </c>
      <c r="F84" s="361">
        <v>27</v>
      </c>
      <c r="G84" s="358">
        <v>9</v>
      </c>
      <c r="H84" s="359">
        <v>58.666666666666664</v>
      </c>
      <c r="I84" s="360">
        <v>54.84</v>
      </c>
      <c r="J84" s="361">
        <v>18</v>
      </c>
      <c r="K84" s="358">
        <v>21</v>
      </c>
      <c r="L84" s="359">
        <v>57</v>
      </c>
      <c r="M84" s="360">
        <v>56.26</v>
      </c>
      <c r="N84" s="361">
        <v>34</v>
      </c>
      <c r="O84" s="358">
        <v>13</v>
      </c>
      <c r="P84" s="359">
        <v>52</v>
      </c>
      <c r="Q84" s="360">
        <v>54.53</v>
      </c>
      <c r="R84" s="361">
        <v>45</v>
      </c>
      <c r="S84" s="180">
        <f t="shared" si="1"/>
        <v>124</v>
      </c>
      <c r="T84" s="9"/>
    </row>
    <row r="85" spans="1:20" ht="15" customHeight="1" x14ac:dyDescent="0.25">
      <c r="A85" s="17">
        <v>7</v>
      </c>
      <c r="B85" s="357" t="s">
        <v>11</v>
      </c>
      <c r="C85" s="358"/>
      <c r="D85" s="359"/>
      <c r="E85" s="360">
        <v>62.96</v>
      </c>
      <c r="F85" s="361">
        <v>97</v>
      </c>
      <c r="G85" s="358">
        <v>1</v>
      </c>
      <c r="H85" s="359">
        <v>46</v>
      </c>
      <c r="I85" s="360">
        <v>54.84</v>
      </c>
      <c r="J85" s="361">
        <v>69</v>
      </c>
      <c r="K85" s="358">
        <v>4</v>
      </c>
      <c r="L85" s="359">
        <v>49.8</v>
      </c>
      <c r="M85" s="360">
        <v>56.26</v>
      </c>
      <c r="N85" s="361">
        <v>66</v>
      </c>
      <c r="O85" s="358">
        <v>2</v>
      </c>
      <c r="P85" s="359">
        <v>47</v>
      </c>
      <c r="Q85" s="360">
        <v>54.53</v>
      </c>
      <c r="R85" s="361">
        <v>65</v>
      </c>
      <c r="S85" s="180">
        <f t="shared" si="1"/>
        <v>297</v>
      </c>
      <c r="T85" s="9"/>
    </row>
    <row r="86" spans="1:20" ht="15" customHeight="1" x14ac:dyDescent="0.25">
      <c r="A86" s="17">
        <v>8</v>
      </c>
      <c r="B86" s="357" t="s">
        <v>152</v>
      </c>
      <c r="C86" s="358">
        <v>1</v>
      </c>
      <c r="D86" s="359">
        <v>48</v>
      </c>
      <c r="E86" s="360">
        <v>62.96</v>
      </c>
      <c r="F86" s="361">
        <v>87</v>
      </c>
      <c r="G86" s="358">
        <v>1</v>
      </c>
      <c r="H86" s="359">
        <v>51</v>
      </c>
      <c r="I86" s="360">
        <v>54.84</v>
      </c>
      <c r="J86" s="361">
        <v>47</v>
      </c>
      <c r="K86" s="358">
        <v>3</v>
      </c>
      <c r="L86" s="359">
        <v>56.7</v>
      </c>
      <c r="M86" s="360">
        <v>56.26</v>
      </c>
      <c r="N86" s="361">
        <v>35</v>
      </c>
      <c r="O86" s="358">
        <v>5</v>
      </c>
      <c r="P86" s="359">
        <v>46.2</v>
      </c>
      <c r="Q86" s="360">
        <v>54.53</v>
      </c>
      <c r="R86" s="361">
        <v>71</v>
      </c>
      <c r="S86" s="180">
        <f t="shared" si="1"/>
        <v>240</v>
      </c>
      <c r="T86" s="9"/>
    </row>
    <row r="87" spans="1:20" s="175" customFormat="1" ht="15" customHeight="1" x14ac:dyDescent="0.25">
      <c r="A87" s="17">
        <v>9</v>
      </c>
      <c r="B87" s="357" t="s">
        <v>153</v>
      </c>
      <c r="C87" s="358">
        <v>9</v>
      </c>
      <c r="D87" s="359">
        <v>60.7</v>
      </c>
      <c r="E87" s="360">
        <v>62.96</v>
      </c>
      <c r="F87" s="361">
        <v>47</v>
      </c>
      <c r="G87" s="358">
        <v>5</v>
      </c>
      <c r="H87" s="359">
        <v>44</v>
      </c>
      <c r="I87" s="360">
        <v>54.84</v>
      </c>
      <c r="J87" s="361">
        <v>79</v>
      </c>
      <c r="K87" s="358">
        <v>3</v>
      </c>
      <c r="L87" s="359">
        <v>44</v>
      </c>
      <c r="M87" s="360">
        <v>56.26</v>
      </c>
      <c r="N87" s="361">
        <v>85</v>
      </c>
      <c r="O87" s="358">
        <v>3</v>
      </c>
      <c r="P87" s="359">
        <v>48.3</v>
      </c>
      <c r="Q87" s="360">
        <v>54.53</v>
      </c>
      <c r="R87" s="361">
        <v>60</v>
      </c>
      <c r="S87" s="180">
        <f t="shared" si="1"/>
        <v>271</v>
      </c>
      <c r="T87" s="9"/>
    </row>
    <row r="88" spans="1:20" ht="15" customHeight="1" x14ac:dyDescent="0.25">
      <c r="A88" s="17">
        <v>10</v>
      </c>
      <c r="B88" s="357" t="s">
        <v>134</v>
      </c>
      <c r="C88" s="358">
        <v>6</v>
      </c>
      <c r="D88" s="359">
        <v>58.7</v>
      </c>
      <c r="E88" s="360">
        <v>62.96</v>
      </c>
      <c r="F88" s="361">
        <v>52</v>
      </c>
      <c r="G88" s="358">
        <v>8</v>
      </c>
      <c r="H88" s="359">
        <v>46.375</v>
      </c>
      <c r="I88" s="360">
        <v>54.84</v>
      </c>
      <c r="J88" s="361">
        <v>67</v>
      </c>
      <c r="K88" s="358">
        <v>6</v>
      </c>
      <c r="L88" s="359">
        <v>51</v>
      </c>
      <c r="M88" s="360">
        <v>56.26</v>
      </c>
      <c r="N88" s="361">
        <v>57</v>
      </c>
      <c r="O88" s="358">
        <v>9</v>
      </c>
      <c r="P88" s="359">
        <v>50.2</v>
      </c>
      <c r="Q88" s="360">
        <v>54.53</v>
      </c>
      <c r="R88" s="361">
        <v>55</v>
      </c>
      <c r="S88" s="180">
        <f t="shared" si="1"/>
        <v>231</v>
      </c>
      <c r="T88" s="9"/>
    </row>
    <row r="89" spans="1:20" s="175" customFormat="1" ht="15" customHeight="1" x14ac:dyDescent="0.25">
      <c r="A89" s="17">
        <v>11</v>
      </c>
      <c r="B89" s="357" t="s">
        <v>176</v>
      </c>
      <c r="C89" s="358">
        <v>7</v>
      </c>
      <c r="D89" s="359">
        <v>54.9</v>
      </c>
      <c r="E89" s="360">
        <v>62.96</v>
      </c>
      <c r="F89" s="361">
        <v>66</v>
      </c>
      <c r="G89" s="358">
        <v>3</v>
      </c>
      <c r="H89" s="359">
        <v>49.666666666666664</v>
      </c>
      <c r="I89" s="360">
        <v>54.84</v>
      </c>
      <c r="J89" s="361">
        <v>53</v>
      </c>
      <c r="K89" s="358">
        <v>13</v>
      </c>
      <c r="L89" s="359">
        <v>53.1</v>
      </c>
      <c r="M89" s="360">
        <v>56.26</v>
      </c>
      <c r="N89" s="361">
        <v>48</v>
      </c>
      <c r="O89" s="358">
        <v>2</v>
      </c>
      <c r="P89" s="359">
        <v>58.5</v>
      </c>
      <c r="Q89" s="360">
        <v>54.53</v>
      </c>
      <c r="R89" s="361">
        <v>21</v>
      </c>
      <c r="S89" s="180">
        <f t="shared" si="1"/>
        <v>188</v>
      </c>
      <c r="T89" s="9"/>
    </row>
    <row r="90" spans="1:20" s="175" customFormat="1" ht="15" customHeight="1" x14ac:dyDescent="0.25">
      <c r="A90" s="17">
        <v>12</v>
      </c>
      <c r="B90" s="357" t="s">
        <v>177</v>
      </c>
      <c r="C90" s="358">
        <v>9</v>
      </c>
      <c r="D90" s="359">
        <v>63.8</v>
      </c>
      <c r="E90" s="360">
        <v>62.96</v>
      </c>
      <c r="F90" s="361">
        <v>34</v>
      </c>
      <c r="G90" s="358">
        <v>4</v>
      </c>
      <c r="H90" s="359">
        <v>55.25</v>
      </c>
      <c r="I90" s="360">
        <v>54.84</v>
      </c>
      <c r="J90" s="361">
        <v>30</v>
      </c>
      <c r="K90" s="358">
        <v>6</v>
      </c>
      <c r="L90" s="359">
        <v>57.2</v>
      </c>
      <c r="M90" s="360">
        <v>56.26</v>
      </c>
      <c r="N90" s="361">
        <v>33</v>
      </c>
      <c r="O90" s="358">
        <v>6</v>
      </c>
      <c r="P90" s="359">
        <v>54</v>
      </c>
      <c r="Q90" s="360">
        <v>54.53</v>
      </c>
      <c r="R90" s="361">
        <v>38</v>
      </c>
      <c r="S90" s="180">
        <f t="shared" si="1"/>
        <v>135</v>
      </c>
      <c r="T90" s="9"/>
    </row>
    <row r="91" spans="1:20" s="175" customFormat="1" ht="15" customHeight="1" x14ac:dyDescent="0.25">
      <c r="A91" s="17">
        <v>13</v>
      </c>
      <c r="B91" s="357" t="s">
        <v>129</v>
      </c>
      <c r="C91" s="358">
        <v>8</v>
      </c>
      <c r="D91" s="359">
        <v>51</v>
      </c>
      <c r="E91" s="360">
        <v>62.96</v>
      </c>
      <c r="F91" s="361">
        <v>80</v>
      </c>
      <c r="G91" s="358">
        <v>4</v>
      </c>
      <c r="H91" s="359">
        <v>42</v>
      </c>
      <c r="I91" s="360">
        <v>54.84</v>
      </c>
      <c r="J91" s="361">
        <v>85</v>
      </c>
      <c r="K91" s="358">
        <v>6</v>
      </c>
      <c r="L91" s="359">
        <v>50.8</v>
      </c>
      <c r="M91" s="360">
        <v>56.26</v>
      </c>
      <c r="N91" s="361">
        <v>58</v>
      </c>
      <c r="O91" s="358">
        <v>10</v>
      </c>
      <c r="P91" s="359">
        <v>39</v>
      </c>
      <c r="Q91" s="360">
        <v>54.53</v>
      </c>
      <c r="R91" s="361">
        <v>87</v>
      </c>
      <c r="S91" s="180">
        <f t="shared" si="1"/>
        <v>310</v>
      </c>
      <c r="T91" s="9"/>
    </row>
    <row r="92" spans="1:20" s="175" customFormat="1" ht="15" customHeight="1" x14ac:dyDescent="0.25">
      <c r="A92" s="17">
        <v>14</v>
      </c>
      <c r="B92" s="357" t="s">
        <v>130</v>
      </c>
      <c r="C92" s="358">
        <v>8</v>
      </c>
      <c r="D92" s="359">
        <v>60</v>
      </c>
      <c r="E92" s="360">
        <v>62.96</v>
      </c>
      <c r="F92" s="361">
        <v>50</v>
      </c>
      <c r="G92" s="358">
        <v>12</v>
      </c>
      <c r="H92" s="359">
        <v>60.333333333333336</v>
      </c>
      <c r="I92" s="360">
        <v>54.84</v>
      </c>
      <c r="J92" s="361">
        <v>10</v>
      </c>
      <c r="K92" s="358">
        <v>7</v>
      </c>
      <c r="L92" s="359">
        <v>53.1</v>
      </c>
      <c r="M92" s="360">
        <v>56.26</v>
      </c>
      <c r="N92" s="361">
        <v>49</v>
      </c>
      <c r="O92" s="358">
        <v>17</v>
      </c>
      <c r="P92" s="359">
        <v>50.8</v>
      </c>
      <c r="Q92" s="360">
        <v>54.53</v>
      </c>
      <c r="R92" s="361">
        <v>52</v>
      </c>
      <c r="S92" s="180">
        <f t="shared" si="1"/>
        <v>161</v>
      </c>
      <c r="T92" s="9"/>
    </row>
    <row r="93" spans="1:20" ht="15" customHeight="1" x14ac:dyDescent="0.25">
      <c r="A93" s="17">
        <v>15</v>
      </c>
      <c r="B93" s="357" t="s">
        <v>131</v>
      </c>
      <c r="C93" s="358">
        <v>1</v>
      </c>
      <c r="D93" s="359">
        <v>44</v>
      </c>
      <c r="E93" s="360">
        <v>62.96</v>
      </c>
      <c r="F93" s="361">
        <v>90</v>
      </c>
      <c r="G93" s="358">
        <v>1</v>
      </c>
      <c r="H93" s="359">
        <v>45</v>
      </c>
      <c r="I93" s="360">
        <v>54.84</v>
      </c>
      <c r="J93" s="361">
        <v>76</v>
      </c>
      <c r="K93" s="358">
        <v>7</v>
      </c>
      <c r="L93" s="359">
        <v>49</v>
      </c>
      <c r="M93" s="360">
        <v>56.26</v>
      </c>
      <c r="N93" s="361">
        <v>70</v>
      </c>
      <c r="O93" s="358">
        <v>3</v>
      </c>
      <c r="P93" s="359">
        <v>41</v>
      </c>
      <c r="Q93" s="360">
        <v>54.53</v>
      </c>
      <c r="R93" s="361">
        <v>83</v>
      </c>
      <c r="S93" s="180">
        <f t="shared" si="1"/>
        <v>319</v>
      </c>
      <c r="T93" s="9"/>
    </row>
    <row r="94" spans="1:20" ht="15" customHeight="1" x14ac:dyDescent="0.25">
      <c r="A94" s="17">
        <v>16</v>
      </c>
      <c r="B94" s="357" t="s">
        <v>181</v>
      </c>
      <c r="C94" s="358">
        <v>1</v>
      </c>
      <c r="D94" s="359">
        <v>54</v>
      </c>
      <c r="E94" s="360">
        <v>62.96</v>
      </c>
      <c r="F94" s="361">
        <v>69</v>
      </c>
      <c r="G94" s="358">
        <v>1</v>
      </c>
      <c r="H94" s="359">
        <v>46</v>
      </c>
      <c r="I94" s="360">
        <v>54.84</v>
      </c>
      <c r="J94" s="361">
        <v>70</v>
      </c>
      <c r="K94" s="358">
        <v>6</v>
      </c>
      <c r="L94" s="359">
        <v>45</v>
      </c>
      <c r="M94" s="360">
        <v>56.26</v>
      </c>
      <c r="N94" s="361">
        <v>84</v>
      </c>
      <c r="O94" s="358">
        <v>5</v>
      </c>
      <c r="P94" s="359">
        <v>49</v>
      </c>
      <c r="Q94" s="360">
        <v>54.53</v>
      </c>
      <c r="R94" s="361">
        <v>58</v>
      </c>
      <c r="S94" s="180">
        <f t="shared" si="1"/>
        <v>281</v>
      </c>
      <c r="T94" s="9"/>
    </row>
    <row r="95" spans="1:20" ht="15" customHeight="1" x14ac:dyDescent="0.25">
      <c r="A95" s="17">
        <v>17</v>
      </c>
      <c r="B95" s="357" t="s">
        <v>135</v>
      </c>
      <c r="C95" s="358">
        <v>11</v>
      </c>
      <c r="D95" s="359">
        <v>63.1</v>
      </c>
      <c r="E95" s="360">
        <v>62.96</v>
      </c>
      <c r="F95" s="361">
        <v>35</v>
      </c>
      <c r="G95" s="358">
        <v>5</v>
      </c>
      <c r="H95" s="359">
        <v>61.8</v>
      </c>
      <c r="I95" s="360">
        <v>54.84</v>
      </c>
      <c r="J95" s="361">
        <v>6</v>
      </c>
      <c r="K95" s="358">
        <v>7</v>
      </c>
      <c r="L95" s="359">
        <v>53.2</v>
      </c>
      <c r="M95" s="360">
        <v>56.26</v>
      </c>
      <c r="N95" s="361">
        <v>47</v>
      </c>
      <c r="O95" s="358">
        <v>11</v>
      </c>
      <c r="P95" s="359">
        <v>59</v>
      </c>
      <c r="Q95" s="360">
        <v>54.53</v>
      </c>
      <c r="R95" s="361">
        <v>18</v>
      </c>
      <c r="S95" s="180">
        <f t="shared" si="1"/>
        <v>106</v>
      </c>
      <c r="T95" s="9"/>
    </row>
    <row r="96" spans="1:20" ht="15" customHeight="1" x14ac:dyDescent="0.25">
      <c r="A96" s="17">
        <v>18</v>
      </c>
      <c r="B96" s="357" t="s">
        <v>159</v>
      </c>
      <c r="C96" s="358">
        <v>5</v>
      </c>
      <c r="D96" s="359">
        <v>55.2</v>
      </c>
      <c r="E96" s="360">
        <v>62.96</v>
      </c>
      <c r="F96" s="361">
        <v>64</v>
      </c>
      <c r="G96" s="358">
        <v>2</v>
      </c>
      <c r="H96" s="359">
        <v>59</v>
      </c>
      <c r="I96" s="360">
        <v>54.84</v>
      </c>
      <c r="J96" s="361">
        <v>17</v>
      </c>
      <c r="K96" s="358"/>
      <c r="L96" s="359"/>
      <c r="M96" s="360">
        <v>56.26</v>
      </c>
      <c r="N96" s="361">
        <v>95</v>
      </c>
      <c r="O96" s="358">
        <v>5</v>
      </c>
      <c r="P96" s="359">
        <v>40.799999999999997</v>
      </c>
      <c r="Q96" s="360">
        <v>54.53</v>
      </c>
      <c r="R96" s="361">
        <v>84</v>
      </c>
      <c r="S96" s="339">
        <f t="shared" si="1"/>
        <v>260</v>
      </c>
      <c r="T96" s="9"/>
    </row>
    <row r="97" spans="1:20" ht="15" customHeight="1" x14ac:dyDescent="0.25">
      <c r="A97" s="17">
        <v>19</v>
      </c>
      <c r="B97" s="357" t="s">
        <v>136</v>
      </c>
      <c r="C97" s="358">
        <v>4</v>
      </c>
      <c r="D97" s="359">
        <v>54</v>
      </c>
      <c r="E97" s="360">
        <v>62.96</v>
      </c>
      <c r="F97" s="361">
        <v>70</v>
      </c>
      <c r="G97" s="358">
        <v>10</v>
      </c>
      <c r="H97" s="359">
        <v>46.4</v>
      </c>
      <c r="I97" s="360">
        <v>54.84</v>
      </c>
      <c r="J97" s="361">
        <v>65</v>
      </c>
      <c r="K97" s="358">
        <v>3</v>
      </c>
      <c r="L97" s="359">
        <v>57.3</v>
      </c>
      <c r="M97" s="360">
        <v>56.26</v>
      </c>
      <c r="N97" s="361">
        <v>32</v>
      </c>
      <c r="O97" s="358">
        <v>8</v>
      </c>
      <c r="P97" s="359">
        <v>43.4</v>
      </c>
      <c r="Q97" s="360">
        <v>54.53</v>
      </c>
      <c r="R97" s="361">
        <v>79</v>
      </c>
      <c r="S97" s="339">
        <f t="shared" si="1"/>
        <v>246</v>
      </c>
      <c r="T97" s="9"/>
    </row>
    <row r="98" spans="1:20" ht="15" customHeight="1" x14ac:dyDescent="0.25">
      <c r="A98" s="17">
        <v>20</v>
      </c>
      <c r="B98" s="357" t="s">
        <v>102</v>
      </c>
      <c r="C98" s="358">
        <v>21</v>
      </c>
      <c r="D98" s="359">
        <v>73.95</v>
      </c>
      <c r="E98" s="360">
        <v>62.96</v>
      </c>
      <c r="F98" s="361">
        <v>7</v>
      </c>
      <c r="G98" s="358">
        <v>13</v>
      </c>
      <c r="H98" s="359">
        <v>57.07692307692308</v>
      </c>
      <c r="I98" s="360">
        <v>54.84</v>
      </c>
      <c r="J98" s="361">
        <v>23</v>
      </c>
      <c r="K98" s="358">
        <v>18</v>
      </c>
      <c r="L98" s="359">
        <v>54</v>
      </c>
      <c r="M98" s="360">
        <v>56.26</v>
      </c>
      <c r="N98" s="361">
        <v>43</v>
      </c>
      <c r="O98" s="358">
        <v>32</v>
      </c>
      <c r="P98" s="359">
        <v>58.7</v>
      </c>
      <c r="Q98" s="360">
        <v>54.53</v>
      </c>
      <c r="R98" s="361">
        <v>20</v>
      </c>
      <c r="S98" s="180">
        <f t="shared" si="1"/>
        <v>93</v>
      </c>
      <c r="T98" s="9"/>
    </row>
    <row r="99" spans="1:20" ht="15" customHeight="1" x14ac:dyDescent="0.25">
      <c r="A99" s="17">
        <v>21</v>
      </c>
      <c r="B99" s="357" t="s">
        <v>138</v>
      </c>
      <c r="C99" s="358">
        <v>7</v>
      </c>
      <c r="D99" s="359">
        <v>70.900000000000006</v>
      </c>
      <c r="E99" s="360">
        <v>62.96</v>
      </c>
      <c r="F99" s="361">
        <v>13</v>
      </c>
      <c r="G99" s="358">
        <v>6</v>
      </c>
      <c r="H99" s="359">
        <v>52.833333333333336</v>
      </c>
      <c r="I99" s="360">
        <v>54.84</v>
      </c>
      <c r="J99" s="361">
        <v>38</v>
      </c>
      <c r="K99" s="358">
        <v>5</v>
      </c>
      <c r="L99" s="359">
        <v>59.2</v>
      </c>
      <c r="M99" s="360">
        <v>56.26</v>
      </c>
      <c r="N99" s="361">
        <v>21</v>
      </c>
      <c r="O99" s="358">
        <v>12</v>
      </c>
      <c r="P99" s="359">
        <v>56.3</v>
      </c>
      <c r="Q99" s="360">
        <v>54.53</v>
      </c>
      <c r="R99" s="361">
        <v>26</v>
      </c>
      <c r="S99" s="339">
        <f t="shared" si="1"/>
        <v>98</v>
      </c>
      <c r="T99" s="9"/>
    </row>
    <row r="100" spans="1:20" s="175" customFormat="1" ht="15" customHeight="1" x14ac:dyDescent="0.25">
      <c r="A100" s="17">
        <v>22</v>
      </c>
      <c r="B100" s="357" t="s">
        <v>101</v>
      </c>
      <c r="C100" s="358">
        <v>21</v>
      </c>
      <c r="D100" s="359">
        <v>73</v>
      </c>
      <c r="E100" s="360">
        <v>62.96</v>
      </c>
      <c r="F100" s="361">
        <v>8</v>
      </c>
      <c r="G100" s="358">
        <v>23</v>
      </c>
      <c r="H100" s="359">
        <v>57.043478260869563</v>
      </c>
      <c r="I100" s="360">
        <v>54.84</v>
      </c>
      <c r="J100" s="361">
        <v>24</v>
      </c>
      <c r="K100" s="358">
        <v>19</v>
      </c>
      <c r="L100" s="359">
        <v>76</v>
      </c>
      <c r="M100" s="360">
        <v>56.26</v>
      </c>
      <c r="N100" s="361">
        <v>2</v>
      </c>
      <c r="O100" s="358">
        <v>18</v>
      </c>
      <c r="P100" s="359">
        <v>58.3</v>
      </c>
      <c r="Q100" s="360">
        <v>54.53</v>
      </c>
      <c r="R100" s="361">
        <v>23</v>
      </c>
      <c r="S100" s="333">
        <f t="shared" si="1"/>
        <v>57</v>
      </c>
      <c r="T100" s="9"/>
    </row>
    <row r="101" spans="1:20" s="175" customFormat="1" ht="15" customHeight="1" x14ac:dyDescent="0.25">
      <c r="A101" s="17">
        <v>23</v>
      </c>
      <c r="B101" s="357" t="s">
        <v>180</v>
      </c>
      <c r="C101" s="358">
        <v>5</v>
      </c>
      <c r="D101" s="359">
        <v>57</v>
      </c>
      <c r="E101" s="360">
        <v>62.96</v>
      </c>
      <c r="F101" s="361">
        <v>57</v>
      </c>
      <c r="G101" s="358">
        <v>7</v>
      </c>
      <c r="H101" s="359">
        <v>47</v>
      </c>
      <c r="I101" s="360">
        <v>54.84</v>
      </c>
      <c r="J101" s="361">
        <v>64</v>
      </c>
      <c r="K101" s="358">
        <v>4</v>
      </c>
      <c r="L101" s="359">
        <v>47.2</v>
      </c>
      <c r="M101" s="360">
        <v>56.26</v>
      </c>
      <c r="N101" s="361">
        <v>74</v>
      </c>
      <c r="O101" s="358">
        <v>6</v>
      </c>
      <c r="P101" s="359">
        <v>59</v>
      </c>
      <c r="Q101" s="360">
        <v>54.53</v>
      </c>
      <c r="R101" s="361">
        <v>17</v>
      </c>
      <c r="S101" s="180">
        <f t="shared" si="1"/>
        <v>212</v>
      </c>
      <c r="T101" s="9"/>
    </row>
    <row r="102" spans="1:20" s="175" customFormat="1" ht="15" customHeight="1" x14ac:dyDescent="0.25">
      <c r="A102" s="17">
        <v>24</v>
      </c>
      <c r="B102" s="362" t="s">
        <v>100</v>
      </c>
      <c r="C102" s="363">
        <v>20</v>
      </c>
      <c r="D102" s="364">
        <v>63</v>
      </c>
      <c r="E102" s="365">
        <v>62.96</v>
      </c>
      <c r="F102" s="366">
        <v>38</v>
      </c>
      <c r="G102" s="363">
        <v>7</v>
      </c>
      <c r="H102" s="364">
        <v>48.428571428571431</v>
      </c>
      <c r="I102" s="365">
        <v>54.84</v>
      </c>
      <c r="J102" s="366">
        <v>56</v>
      </c>
      <c r="K102" s="363">
        <v>14</v>
      </c>
      <c r="L102" s="364">
        <v>61</v>
      </c>
      <c r="M102" s="365">
        <v>56.26</v>
      </c>
      <c r="N102" s="366">
        <v>15</v>
      </c>
      <c r="O102" s="363">
        <v>26</v>
      </c>
      <c r="P102" s="364">
        <v>63</v>
      </c>
      <c r="Q102" s="365">
        <v>54.53</v>
      </c>
      <c r="R102" s="366">
        <v>12</v>
      </c>
      <c r="S102" s="180">
        <f t="shared" si="1"/>
        <v>121</v>
      </c>
      <c r="T102" s="9"/>
    </row>
    <row r="103" spans="1:20" s="175" customFormat="1" ht="15" customHeight="1" x14ac:dyDescent="0.25">
      <c r="A103" s="17">
        <v>25</v>
      </c>
      <c r="B103" s="357" t="s">
        <v>99</v>
      </c>
      <c r="C103" s="358">
        <v>14</v>
      </c>
      <c r="D103" s="359">
        <v>62.7</v>
      </c>
      <c r="E103" s="360">
        <v>62.96</v>
      </c>
      <c r="F103" s="361">
        <v>40</v>
      </c>
      <c r="G103" s="358">
        <v>13</v>
      </c>
      <c r="H103" s="359">
        <v>42.692307692307693</v>
      </c>
      <c r="I103" s="360">
        <v>54.84</v>
      </c>
      <c r="J103" s="361">
        <v>83</v>
      </c>
      <c r="K103" s="358">
        <v>19</v>
      </c>
      <c r="L103" s="359">
        <v>58</v>
      </c>
      <c r="M103" s="360">
        <v>56.26</v>
      </c>
      <c r="N103" s="361">
        <v>27</v>
      </c>
      <c r="O103" s="358">
        <v>27</v>
      </c>
      <c r="P103" s="359">
        <v>48</v>
      </c>
      <c r="Q103" s="360">
        <v>54.53</v>
      </c>
      <c r="R103" s="361">
        <v>64</v>
      </c>
      <c r="S103" s="180">
        <f t="shared" si="1"/>
        <v>214</v>
      </c>
      <c r="T103" s="9"/>
    </row>
    <row r="104" spans="1:20" s="175" customFormat="1" ht="15" customHeight="1" x14ac:dyDescent="0.25">
      <c r="A104" s="17">
        <v>26</v>
      </c>
      <c r="B104" s="362" t="s">
        <v>9</v>
      </c>
      <c r="C104" s="363">
        <v>27</v>
      </c>
      <c r="D104" s="364">
        <v>62.5</v>
      </c>
      <c r="E104" s="365">
        <v>62.96</v>
      </c>
      <c r="F104" s="366">
        <v>41</v>
      </c>
      <c r="G104" s="363">
        <v>20</v>
      </c>
      <c r="H104" s="364">
        <v>53</v>
      </c>
      <c r="I104" s="365">
        <v>54.84</v>
      </c>
      <c r="J104" s="366">
        <v>37</v>
      </c>
      <c r="K104" s="363">
        <v>22</v>
      </c>
      <c r="L104" s="364">
        <v>61</v>
      </c>
      <c r="M104" s="365">
        <v>56.26</v>
      </c>
      <c r="N104" s="366">
        <v>16</v>
      </c>
      <c r="O104" s="363">
        <v>24</v>
      </c>
      <c r="P104" s="364">
        <v>52</v>
      </c>
      <c r="Q104" s="365">
        <v>54.53</v>
      </c>
      <c r="R104" s="366">
        <v>46</v>
      </c>
      <c r="S104" s="333">
        <f t="shared" si="1"/>
        <v>140</v>
      </c>
      <c r="T104" s="9"/>
    </row>
    <row r="105" spans="1:20" s="194" customFormat="1" ht="15" customHeight="1" x14ac:dyDescent="0.25">
      <c r="A105" s="17">
        <v>27</v>
      </c>
      <c r="B105" s="362" t="s">
        <v>62</v>
      </c>
      <c r="C105" s="363">
        <v>22</v>
      </c>
      <c r="D105" s="364">
        <v>76.2</v>
      </c>
      <c r="E105" s="365">
        <v>62.96</v>
      </c>
      <c r="F105" s="366">
        <v>3</v>
      </c>
      <c r="G105" s="363">
        <v>14</v>
      </c>
      <c r="H105" s="364">
        <v>58.642857142857146</v>
      </c>
      <c r="I105" s="365">
        <v>54.84</v>
      </c>
      <c r="J105" s="366">
        <v>19</v>
      </c>
      <c r="K105" s="363">
        <v>26</v>
      </c>
      <c r="L105" s="364">
        <v>65.2</v>
      </c>
      <c r="M105" s="365">
        <v>56.26</v>
      </c>
      <c r="N105" s="366">
        <v>11</v>
      </c>
      <c r="O105" s="363">
        <v>14</v>
      </c>
      <c r="P105" s="364">
        <v>67</v>
      </c>
      <c r="Q105" s="365">
        <v>54.53</v>
      </c>
      <c r="R105" s="366">
        <v>3</v>
      </c>
      <c r="S105" s="333">
        <f t="shared" si="1"/>
        <v>36</v>
      </c>
      <c r="T105" s="9"/>
    </row>
    <row r="106" spans="1:20" s="194" customFormat="1" ht="15" customHeight="1" x14ac:dyDescent="0.25">
      <c r="A106" s="17">
        <v>28</v>
      </c>
      <c r="B106" s="362" t="s">
        <v>109</v>
      </c>
      <c r="C106" s="363">
        <v>4</v>
      </c>
      <c r="D106" s="364">
        <v>57</v>
      </c>
      <c r="E106" s="365">
        <v>62.96</v>
      </c>
      <c r="F106" s="366">
        <v>58</v>
      </c>
      <c r="G106" s="363">
        <v>7</v>
      </c>
      <c r="H106" s="364">
        <v>50.285714285714285</v>
      </c>
      <c r="I106" s="365">
        <v>54.84</v>
      </c>
      <c r="J106" s="366">
        <v>50</v>
      </c>
      <c r="K106" s="363">
        <v>3</v>
      </c>
      <c r="L106" s="364">
        <v>69</v>
      </c>
      <c r="M106" s="365">
        <v>56.26</v>
      </c>
      <c r="N106" s="366">
        <v>8</v>
      </c>
      <c r="O106" s="363">
        <v>4</v>
      </c>
      <c r="P106" s="364">
        <v>46.7</v>
      </c>
      <c r="Q106" s="365">
        <v>54.53</v>
      </c>
      <c r="R106" s="366">
        <v>68</v>
      </c>
      <c r="S106" s="333">
        <f t="shared" si="1"/>
        <v>184</v>
      </c>
      <c r="T106" s="9"/>
    </row>
    <row r="107" spans="1:20" s="175" customFormat="1" ht="15" customHeight="1" x14ac:dyDescent="0.25">
      <c r="A107" s="17">
        <v>29</v>
      </c>
      <c r="B107" s="357" t="s">
        <v>158</v>
      </c>
      <c r="C107" s="358">
        <v>11</v>
      </c>
      <c r="D107" s="359">
        <v>53</v>
      </c>
      <c r="E107" s="360">
        <v>62.96</v>
      </c>
      <c r="F107" s="361">
        <v>74</v>
      </c>
      <c r="G107" s="358">
        <v>5</v>
      </c>
      <c r="H107" s="359">
        <v>46.4</v>
      </c>
      <c r="I107" s="360">
        <v>54.84</v>
      </c>
      <c r="J107" s="361">
        <v>66</v>
      </c>
      <c r="K107" s="358">
        <v>5</v>
      </c>
      <c r="L107" s="359">
        <v>52.8</v>
      </c>
      <c r="M107" s="360">
        <v>56.26</v>
      </c>
      <c r="N107" s="361">
        <v>51</v>
      </c>
      <c r="O107" s="358">
        <v>5</v>
      </c>
      <c r="P107" s="359">
        <v>38.4</v>
      </c>
      <c r="Q107" s="360">
        <v>54.53</v>
      </c>
      <c r="R107" s="361">
        <v>89</v>
      </c>
      <c r="S107" s="180">
        <f t="shared" si="1"/>
        <v>280</v>
      </c>
      <c r="T107" s="9"/>
    </row>
    <row r="108" spans="1:20" s="175" customFormat="1" ht="15" customHeight="1" thickBot="1" x14ac:dyDescent="0.3">
      <c r="A108" s="17">
        <v>30</v>
      </c>
      <c r="B108" s="357" t="s">
        <v>157</v>
      </c>
      <c r="C108" s="358">
        <v>1</v>
      </c>
      <c r="D108" s="359">
        <v>76</v>
      </c>
      <c r="E108" s="360">
        <v>62.96</v>
      </c>
      <c r="F108" s="361">
        <v>4</v>
      </c>
      <c r="G108" s="358">
        <v>5</v>
      </c>
      <c r="H108" s="359">
        <v>46</v>
      </c>
      <c r="I108" s="360">
        <v>54.84</v>
      </c>
      <c r="J108" s="361">
        <v>71</v>
      </c>
      <c r="K108" s="358">
        <v>5</v>
      </c>
      <c r="L108" s="359">
        <v>50</v>
      </c>
      <c r="M108" s="360">
        <v>56.26</v>
      </c>
      <c r="N108" s="361">
        <v>65</v>
      </c>
      <c r="O108" s="358"/>
      <c r="P108" s="359"/>
      <c r="Q108" s="360">
        <v>54.53</v>
      </c>
      <c r="R108" s="361">
        <v>96</v>
      </c>
      <c r="S108" s="180">
        <f t="shared" si="1"/>
        <v>236</v>
      </c>
      <c r="T108" s="9"/>
    </row>
    <row r="109" spans="1:20" ht="15" customHeight="1" thickBot="1" x14ac:dyDescent="0.3">
      <c r="A109" s="169"/>
      <c r="B109" s="170" t="s">
        <v>97</v>
      </c>
      <c r="C109" s="171">
        <f>SUM(C110:C117)</f>
        <v>41</v>
      </c>
      <c r="D109" s="172">
        <f>AVERAGE(D110:D117)</f>
        <v>65.004421768707488</v>
      </c>
      <c r="E109" s="284">
        <v>62.96</v>
      </c>
      <c r="F109" s="173"/>
      <c r="G109" s="171">
        <f>SUM(G110:G117)</f>
        <v>53</v>
      </c>
      <c r="H109" s="172">
        <f>AVERAGE(H110:H117)</f>
        <v>50.894444444444446</v>
      </c>
      <c r="I109" s="284">
        <v>54.84</v>
      </c>
      <c r="J109" s="173"/>
      <c r="K109" s="171">
        <f>SUM(K110:K117)</f>
        <v>48</v>
      </c>
      <c r="L109" s="172">
        <f>AVERAGE(L110:L117)</f>
        <v>59.361855158730158</v>
      </c>
      <c r="M109" s="284">
        <v>56.26</v>
      </c>
      <c r="N109" s="173"/>
      <c r="O109" s="171">
        <f>SUM(O110:O117)</f>
        <v>75</v>
      </c>
      <c r="P109" s="172">
        <f>AVERAGE(P110:P117)</f>
        <v>51.452768759018767</v>
      </c>
      <c r="Q109" s="284">
        <v>54.53</v>
      </c>
      <c r="R109" s="173"/>
      <c r="S109" s="151"/>
      <c r="T109" s="9"/>
    </row>
    <row r="110" spans="1:20" s="175" customFormat="1" ht="15" customHeight="1" x14ac:dyDescent="0.25">
      <c r="A110" s="184">
        <v>1</v>
      </c>
      <c r="B110" s="367" t="s">
        <v>53</v>
      </c>
      <c r="C110" s="368">
        <v>7</v>
      </c>
      <c r="D110" s="185">
        <v>81.714285714285708</v>
      </c>
      <c r="E110" s="369">
        <v>62.96</v>
      </c>
      <c r="F110" s="370">
        <v>1</v>
      </c>
      <c r="G110" s="368">
        <v>6</v>
      </c>
      <c r="H110" s="185">
        <v>60.2</v>
      </c>
      <c r="I110" s="369">
        <v>54.84</v>
      </c>
      <c r="J110" s="370">
        <v>13</v>
      </c>
      <c r="K110" s="368">
        <v>4</v>
      </c>
      <c r="L110" s="185">
        <v>80.5</v>
      </c>
      <c r="M110" s="369">
        <v>56.26</v>
      </c>
      <c r="N110" s="370">
        <v>1</v>
      </c>
      <c r="O110" s="368">
        <v>6</v>
      </c>
      <c r="P110" s="185">
        <v>63.666666666666664</v>
      </c>
      <c r="Q110" s="369">
        <v>54.53</v>
      </c>
      <c r="R110" s="370">
        <v>9</v>
      </c>
      <c r="S110" s="186">
        <f t="shared" ref="S110:S116" si="2">R110+N110+J110+F110</f>
        <v>24</v>
      </c>
      <c r="T110" s="9"/>
    </row>
    <row r="111" spans="1:20" s="175" customFormat="1" ht="15" customHeight="1" x14ac:dyDescent="0.25">
      <c r="A111" s="17">
        <v>2</v>
      </c>
      <c r="B111" s="133" t="s">
        <v>58</v>
      </c>
      <c r="C111" s="257">
        <v>4</v>
      </c>
      <c r="D111" s="163">
        <v>63</v>
      </c>
      <c r="E111" s="286">
        <v>62.96</v>
      </c>
      <c r="F111" s="258">
        <v>39</v>
      </c>
      <c r="G111" s="257">
        <v>6</v>
      </c>
      <c r="H111" s="163">
        <v>52.7</v>
      </c>
      <c r="I111" s="286">
        <v>54.84</v>
      </c>
      <c r="J111" s="258">
        <v>39</v>
      </c>
      <c r="K111" s="257">
        <v>6</v>
      </c>
      <c r="L111" s="163">
        <v>51.666666666666664</v>
      </c>
      <c r="M111" s="286">
        <v>56.26</v>
      </c>
      <c r="N111" s="258">
        <v>55</v>
      </c>
      <c r="O111" s="257">
        <v>12</v>
      </c>
      <c r="P111" s="163">
        <v>52.083333333333336</v>
      </c>
      <c r="Q111" s="286">
        <v>54.53</v>
      </c>
      <c r="R111" s="258">
        <v>43</v>
      </c>
      <c r="S111" s="180">
        <f t="shared" si="2"/>
        <v>176</v>
      </c>
      <c r="T111" s="9"/>
    </row>
    <row r="112" spans="1:20" ht="15" customHeight="1" x14ac:dyDescent="0.25">
      <c r="A112" s="187">
        <v>3</v>
      </c>
      <c r="B112" s="133" t="s">
        <v>52</v>
      </c>
      <c r="C112" s="257">
        <v>6</v>
      </c>
      <c r="D112" s="163">
        <v>72.166666666666671</v>
      </c>
      <c r="E112" s="286">
        <v>62.96</v>
      </c>
      <c r="F112" s="258">
        <v>10</v>
      </c>
      <c r="G112" s="257">
        <v>7</v>
      </c>
      <c r="H112" s="163">
        <v>53.3</v>
      </c>
      <c r="I112" s="286">
        <v>54.84</v>
      </c>
      <c r="J112" s="258">
        <v>34</v>
      </c>
      <c r="K112" s="257">
        <v>11</v>
      </c>
      <c r="L112" s="163">
        <v>72.875</v>
      </c>
      <c r="M112" s="286">
        <v>56.26</v>
      </c>
      <c r="N112" s="258">
        <v>3</v>
      </c>
      <c r="O112" s="257">
        <v>18</v>
      </c>
      <c r="P112" s="163">
        <v>54.777777777777779</v>
      </c>
      <c r="Q112" s="286">
        <v>54.53</v>
      </c>
      <c r="R112" s="258">
        <v>36</v>
      </c>
      <c r="S112" s="180">
        <f t="shared" si="2"/>
        <v>83</v>
      </c>
      <c r="T112" s="9"/>
    </row>
    <row r="113" spans="1:20" ht="15" customHeight="1" x14ac:dyDescent="0.25">
      <c r="A113" s="17">
        <v>4</v>
      </c>
      <c r="B113" s="468" t="s">
        <v>37</v>
      </c>
      <c r="C113" s="267"/>
      <c r="D113" s="253"/>
      <c r="E113" s="285">
        <v>62.96</v>
      </c>
      <c r="F113" s="268">
        <v>97</v>
      </c>
      <c r="G113" s="267">
        <v>3</v>
      </c>
      <c r="H113" s="253">
        <v>45</v>
      </c>
      <c r="I113" s="285">
        <v>54.84</v>
      </c>
      <c r="J113" s="268">
        <v>77</v>
      </c>
      <c r="K113" s="267">
        <v>3</v>
      </c>
      <c r="L113" s="253">
        <v>50.666666666666664</v>
      </c>
      <c r="M113" s="285">
        <v>56.26</v>
      </c>
      <c r="N113" s="268">
        <v>59</v>
      </c>
      <c r="O113" s="267">
        <v>6</v>
      </c>
      <c r="P113" s="253">
        <v>49.833333333333336</v>
      </c>
      <c r="Q113" s="285">
        <v>54.53</v>
      </c>
      <c r="R113" s="268">
        <v>56</v>
      </c>
      <c r="S113" s="371">
        <f t="shared" si="2"/>
        <v>289</v>
      </c>
      <c r="T113" s="9"/>
    </row>
    <row r="114" spans="1:20" ht="15" customHeight="1" x14ac:dyDescent="0.25">
      <c r="A114" s="17">
        <v>5</v>
      </c>
      <c r="B114" s="181" t="s">
        <v>98</v>
      </c>
      <c r="C114" s="269">
        <v>9</v>
      </c>
      <c r="D114" s="254">
        <v>70</v>
      </c>
      <c r="E114" s="288">
        <v>62.96</v>
      </c>
      <c r="F114" s="270">
        <v>15</v>
      </c>
      <c r="G114" s="269">
        <v>9</v>
      </c>
      <c r="H114" s="254">
        <v>59.555555555555557</v>
      </c>
      <c r="I114" s="288">
        <v>54.84</v>
      </c>
      <c r="J114" s="270">
        <v>14</v>
      </c>
      <c r="K114" s="269">
        <v>9</v>
      </c>
      <c r="L114" s="254">
        <v>59.222222222222221</v>
      </c>
      <c r="M114" s="288">
        <v>56.26</v>
      </c>
      <c r="N114" s="270">
        <v>20</v>
      </c>
      <c r="O114" s="269">
        <v>11</v>
      </c>
      <c r="P114" s="254">
        <v>58.81818181818182</v>
      </c>
      <c r="Q114" s="288">
        <v>54.53</v>
      </c>
      <c r="R114" s="270">
        <v>19</v>
      </c>
      <c r="S114" s="180">
        <f t="shared" si="2"/>
        <v>68</v>
      </c>
      <c r="T114" s="9"/>
    </row>
    <row r="115" spans="1:20" ht="15" customHeight="1" x14ac:dyDescent="0.25">
      <c r="A115" s="17">
        <v>6</v>
      </c>
      <c r="B115" s="469" t="s">
        <v>54</v>
      </c>
      <c r="C115" s="269">
        <v>1</v>
      </c>
      <c r="D115" s="254">
        <v>56</v>
      </c>
      <c r="E115" s="288">
        <v>62.96</v>
      </c>
      <c r="F115" s="270">
        <v>60</v>
      </c>
      <c r="G115" s="269">
        <v>3</v>
      </c>
      <c r="H115" s="254">
        <v>43</v>
      </c>
      <c r="I115" s="288">
        <v>54.84</v>
      </c>
      <c r="J115" s="270">
        <v>81</v>
      </c>
      <c r="K115" s="269">
        <v>4</v>
      </c>
      <c r="L115" s="254">
        <v>49.25</v>
      </c>
      <c r="M115" s="288">
        <v>56.26</v>
      </c>
      <c r="N115" s="270">
        <v>69</v>
      </c>
      <c r="O115" s="269">
        <v>2</v>
      </c>
      <c r="P115" s="254">
        <v>35.5</v>
      </c>
      <c r="Q115" s="288">
        <v>54.53</v>
      </c>
      <c r="R115" s="270">
        <v>95</v>
      </c>
      <c r="S115" s="339">
        <f t="shared" si="2"/>
        <v>305</v>
      </c>
      <c r="T115" s="9"/>
    </row>
    <row r="116" spans="1:20" ht="15" customHeight="1" x14ac:dyDescent="0.25">
      <c r="A116" s="17">
        <v>7</v>
      </c>
      <c r="B116" s="467" t="s">
        <v>106</v>
      </c>
      <c r="C116" s="372">
        <v>10</v>
      </c>
      <c r="D116" s="373">
        <v>56.4</v>
      </c>
      <c r="E116" s="374">
        <v>62.96</v>
      </c>
      <c r="F116" s="375">
        <v>59</v>
      </c>
      <c r="G116" s="372">
        <v>11</v>
      </c>
      <c r="H116" s="373">
        <v>48.3</v>
      </c>
      <c r="I116" s="374">
        <v>54.84</v>
      </c>
      <c r="J116" s="375">
        <v>57</v>
      </c>
      <c r="K116" s="372">
        <v>7</v>
      </c>
      <c r="L116" s="373">
        <v>55.714285714285715</v>
      </c>
      <c r="M116" s="374">
        <v>56.26</v>
      </c>
      <c r="N116" s="375">
        <v>37</v>
      </c>
      <c r="O116" s="372">
        <v>14</v>
      </c>
      <c r="P116" s="373">
        <v>60.142857142857146</v>
      </c>
      <c r="Q116" s="374">
        <v>54.53</v>
      </c>
      <c r="R116" s="375">
        <v>15</v>
      </c>
      <c r="S116" s="339">
        <f t="shared" si="2"/>
        <v>168</v>
      </c>
      <c r="T116" s="9"/>
    </row>
    <row r="117" spans="1:20" ht="15" customHeight="1" thickBot="1" x14ac:dyDescent="0.3">
      <c r="A117" s="18">
        <v>8</v>
      </c>
      <c r="B117" s="340" t="s">
        <v>144</v>
      </c>
      <c r="C117" s="376">
        <v>4</v>
      </c>
      <c r="D117" s="188">
        <v>55.75</v>
      </c>
      <c r="E117" s="377">
        <v>62.96</v>
      </c>
      <c r="F117" s="378">
        <v>62</v>
      </c>
      <c r="G117" s="376">
        <v>8</v>
      </c>
      <c r="H117" s="188">
        <v>45.1</v>
      </c>
      <c r="I117" s="377">
        <v>54.84</v>
      </c>
      <c r="J117" s="378">
        <v>73</v>
      </c>
      <c r="K117" s="376">
        <v>4</v>
      </c>
      <c r="L117" s="188">
        <v>55</v>
      </c>
      <c r="M117" s="377">
        <v>56.26</v>
      </c>
      <c r="N117" s="378">
        <v>38</v>
      </c>
      <c r="O117" s="376">
        <v>6</v>
      </c>
      <c r="P117" s="188">
        <v>36.799999999999997</v>
      </c>
      <c r="Q117" s="377">
        <v>54.53</v>
      </c>
      <c r="R117" s="378">
        <v>91</v>
      </c>
      <c r="S117" s="182">
        <f>R117+N117+J117+F117</f>
        <v>264</v>
      </c>
      <c r="T117" s="9"/>
    </row>
    <row r="118" spans="1:20" ht="15" customHeight="1" x14ac:dyDescent="0.25">
      <c r="A118" s="143" t="s">
        <v>104</v>
      </c>
      <c r="B118" s="23"/>
      <c r="C118" s="23"/>
      <c r="D118" s="174">
        <f>AVERAGE(D6:D13,D15:D26,D28:D43,D45:D62,D64:D77,D79:D108,D110:D117)</f>
        <v>59.365451388888879</v>
      </c>
      <c r="E118" s="23"/>
      <c r="F118" s="23"/>
      <c r="G118" s="23"/>
      <c r="H118" s="174">
        <f>AVERAGE(H6:H13,H15:H26,H28:H43,H45:H62,H64:H77,H79:H108,H110:H117)</f>
        <v>51.454091342908846</v>
      </c>
      <c r="I118" s="174"/>
      <c r="J118" s="23"/>
      <c r="K118" s="23"/>
      <c r="L118" s="174">
        <f>AVERAGE(L6:L13,L15:L26,L28:L43,L45:L62,L64:L77,L79:L108,L110:L117)</f>
        <v>53.622582791982033</v>
      </c>
      <c r="M118" s="174"/>
      <c r="N118" s="23"/>
      <c r="O118" s="23"/>
      <c r="P118" s="174">
        <f>AVERAGE(P6:P13,P15:P26,P28:P43,P45:P62,P64:P77,P79:P108,P110:P117)</f>
        <v>51.55303449397632</v>
      </c>
      <c r="Q118" s="174"/>
      <c r="R118" s="23"/>
      <c r="S118" s="22"/>
    </row>
    <row r="119" spans="1:20" x14ac:dyDescent="0.25">
      <c r="A119" s="643" t="s">
        <v>105</v>
      </c>
      <c r="D119" s="144">
        <v>62.96</v>
      </c>
      <c r="H119" s="144">
        <v>54.84</v>
      </c>
      <c r="L119" s="144">
        <v>56.26</v>
      </c>
      <c r="P119" s="144">
        <v>54.53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19">
    <cfRule type="containsBlanks" dxfId="23" priority="711">
      <formula>LEN(TRIM(P4))=0</formula>
    </cfRule>
    <cfRule type="cellIs" dxfId="22" priority="712" operator="equal">
      <formula>$P$118</formula>
    </cfRule>
    <cfRule type="cellIs" dxfId="21" priority="713" operator="lessThan">
      <formula>50</formula>
    </cfRule>
    <cfRule type="cellIs" dxfId="20" priority="714" operator="between">
      <formula>$P$118</formula>
      <formula>50</formula>
    </cfRule>
    <cfRule type="cellIs" dxfId="19" priority="715" operator="between">
      <formula>74.99</formula>
      <formula>$P$118</formula>
    </cfRule>
    <cfRule type="cellIs" dxfId="18" priority="716" operator="greaterThanOrEqual">
      <formula>75</formula>
    </cfRule>
  </conditionalFormatting>
  <conditionalFormatting sqref="H4:H119">
    <cfRule type="containsBlanks" dxfId="17" priority="723">
      <formula>LEN(TRIM(H4))=0</formula>
    </cfRule>
    <cfRule type="cellIs" dxfId="16" priority="724" operator="equal">
      <formula>$H$118</formula>
    </cfRule>
    <cfRule type="cellIs" dxfId="15" priority="725" operator="lessThan">
      <formula>50</formula>
    </cfRule>
    <cfRule type="cellIs" dxfId="14" priority="726" operator="between">
      <formula>$H$118</formula>
      <formula>50</formula>
    </cfRule>
    <cfRule type="cellIs" dxfId="13" priority="727" operator="between">
      <formula>74.99</formula>
      <formula>$H$118</formula>
    </cfRule>
    <cfRule type="cellIs" dxfId="12" priority="728" operator="greaterThanOrEqual">
      <formula>75</formula>
    </cfRule>
  </conditionalFormatting>
  <conditionalFormatting sqref="L4:L119">
    <cfRule type="containsBlanks" dxfId="11" priority="735">
      <formula>LEN(TRIM(L4))=0</formula>
    </cfRule>
    <cfRule type="cellIs" dxfId="10" priority="736" operator="equal">
      <formula>$L$118</formula>
    </cfRule>
    <cfRule type="cellIs" dxfId="9" priority="737" operator="lessThan">
      <formula>50</formula>
    </cfRule>
    <cfRule type="cellIs" dxfId="8" priority="738" operator="between">
      <formula>$L$118</formula>
      <formula>50</formula>
    </cfRule>
    <cfRule type="cellIs" dxfId="7" priority="739" operator="between">
      <formula>74.99</formula>
      <formula>$L$118</formula>
    </cfRule>
    <cfRule type="cellIs" dxfId="6" priority="740" operator="greaterThanOrEqual">
      <formula>75</formula>
    </cfRule>
  </conditionalFormatting>
  <conditionalFormatting sqref="D4:D119">
    <cfRule type="cellIs" dxfId="5" priority="6" operator="greaterThanOrEqual">
      <formula>75</formula>
    </cfRule>
    <cfRule type="cellIs" dxfId="0" priority="5" operator="between">
      <formula>74.99</formula>
      <formula>$D$118</formula>
    </cfRule>
    <cfRule type="cellIs" dxfId="1" priority="4" operator="between">
      <formula>$D$118</formula>
      <formula>50</formula>
    </cfRule>
    <cfRule type="cellIs" dxfId="4" priority="3" operator="lessThan">
      <formula>50</formula>
    </cfRule>
    <cfRule type="cellIs" dxfId="2" priority="2" operator="equal">
      <formula>$D$118</formula>
    </cfRule>
    <cfRule type="containsBlanks" dxfId="3" priority="1">
      <formula>LEN(TRIM(D4))=0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zoomScale="90" zoomScaleNormal="90" workbookViewId="0">
      <selection activeCell="F119" sqref="F119"/>
    </sheetView>
  </sheetViews>
  <sheetFormatPr defaultRowHeight="15" x14ac:dyDescent="0.25"/>
  <cols>
    <col min="1" max="1" width="5.85546875" style="175" customWidth="1"/>
    <col min="2" max="2" width="32.85546875" style="175" customWidth="1"/>
    <col min="3" max="18" width="7.7109375" style="194" customWidth="1"/>
    <col min="19" max="19" width="8.7109375" style="175" customWidth="1"/>
    <col min="20" max="16384" width="9.140625" style="175"/>
  </cols>
  <sheetData>
    <row r="1" spans="1:22" ht="409.5" customHeight="1" thickBot="1" x14ac:dyDescent="0.3"/>
    <row r="2" spans="1:22" x14ac:dyDescent="0.25">
      <c r="A2" s="483" t="s">
        <v>36</v>
      </c>
      <c r="B2" s="485" t="s">
        <v>63</v>
      </c>
      <c r="C2" s="487">
        <v>2024</v>
      </c>
      <c r="D2" s="488"/>
      <c r="E2" s="488"/>
      <c r="F2" s="489"/>
      <c r="G2" s="487">
        <v>2023</v>
      </c>
      <c r="H2" s="488"/>
      <c r="I2" s="488"/>
      <c r="J2" s="489"/>
      <c r="K2" s="487">
        <v>2022</v>
      </c>
      <c r="L2" s="488"/>
      <c r="M2" s="488"/>
      <c r="N2" s="489"/>
      <c r="O2" s="487">
        <v>2021</v>
      </c>
      <c r="P2" s="488"/>
      <c r="Q2" s="488"/>
      <c r="R2" s="489"/>
      <c r="S2" s="481" t="s">
        <v>67</v>
      </c>
    </row>
    <row r="3" spans="1:22" ht="48" customHeight="1" thickBot="1" x14ac:dyDescent="0.3">
      <c r="A3" s="484"/>
      <c r="B3" s="486"/>
      <c r="C3" s="217" t="s">
        <v>68</v>
      </c>
      <c r="D3" s="138" t="s">
        <v>69</v>
      </c>
      <c r="E3" s="218" t="s">
        <v>70</v>
      </c>
      <c r="F3" s="7" t="s">
        <v>71</v>
      </c>
      <c r="G3" s="217" t="s">
        <v>68</v>
      </c>
      <c r="H3" s="138" t="s">
        <v>69</v>
      </c>
      <c r="I3" s="218" t="s">
        <v>70</v>
      </c>
      <c r="J3" s="7" t="s">
        <v>71</v>
      </c>
      <c r="K3" s="217" t="s">
        <v>68</v>
      </c>
      <c r="L3" s="138" t="s">
        <v>69</v>
      </c>
      <c r="M3" s="218" t="s">
        <v>70</v>
      </c>
      <c r="N3" s="7" t="s">
        <v>71</v>
      </c>
      <c r="O3" s="217" t="s">
        <v>68</v>
      </c>
      <c r="P3" s="138" t="s">
        <v>69</v>
      </c>
      <c r="Q3" s="218" t="s">
        <v>70</v>
      </c>
      <c r="R3" s="7" t="s">
        <v>71</v>
      </c>
      <c r="S3" s="482"/>
    </row>
    <row r="4" spans="1:22" ht="15" customHeight="1" thickBot="1" x14ac:dyDescent="0.3">
      <c r="A4" s="84"/>
      <c r="B4" s="221" t="s">
        <v>87</v>
      </c>
      <c r="C4" s="222">
        <f>C5+C14+C27+C44+C63+C78+C109</f>
        <v>692</v>
      </c>
      <c r="D4" s="223">
        <f>AVERAGE(D6:D13,D15:D26,D28:D43,D45:D62,D64:D77,D79:D108,D110:D117)</f>
        <v>59.365451388888879</v>
      </c>
      <c r="E4" s="273">
        <v>62.96</v>
      </c>
      <c r="F4" s="224"/>
      <c r="G4" s="222">
        <f>G5+G14+G27+G44+G63+G78+G109</f>
        <v>660</v>
      </c>
      <c r="H4" s="223">
        <f>AVERAGE(H6:H13,H15:H26,H28:H43,H45:H62,H64:H77,H79:H108,H110:H117)</f>
        <v>51.454091342908846</v>
      </c>
      <c r="I4" s="273">
        <v>54.84</v>
      </c>
      <c r="J4" s="224"/>
      <c r="K4" s="222">
        <f>K5+K14+K27+K44+K63+K78+K109</f>
        <v>768</v>
      </c>
      <c r="L4" s="223">
        <f>AVERAGE(L6:L13,L15:L26,L28:L43,L45:L62,L64:L77,L79:L108,L110:L117)</f>
        <v>53.622582791982033</v>
      </c>
      <c r="M4" s="273">
        <v>56.26</v>
      </c>
      <c r="N4" s="224"/>
      <c r="O4" s="222">
        <f>O5+O14+O27+O44+O63+O78+O109</f>
        <v>945</v>
      </c>
      <c r="P4" s="223">
        <f>AVERAGE(P6:P13,P15:P26,P28:P43,P45:P62,P64:P77,P79:P108,P110:P117)</f>
        <v>51.55303449397632</v>
      </c>
      <c r="Q4" s="273">
        <v>54.53</v>
      </c>
      <c r="R4" s="224"/>
      <c r="S4" s="225"/>
      <c r="U4" s="116"/>
      <c r="V4" s="10" t="s">
        <v>72</v>
      </c>
    </row>
    <row r="5" spans="1:22" ht="15" customHeight="1" thickBot="1" x14ac:dyDescent="0.3">
      <c r="A5" s="84"/>
      <c r="B5" s="152" t="s">
        <v>89</v>
      </c>
      <c r="C5" s="153">
        <f>SUM(C6:C13)</f>
        <v>70</v>
      </c>
      <c r="D5" s="160">
        <f>AVERAGE(D6:D13)</f>
        <v>59.925297619047619</v>
      </c>
      <c r="E5" s="274">
        <v>62.96</v>
      </c>
      <c r="F5" s="154"/>
      <c r="G5" s="153">
        <f>SUM(G6:G13)</f>
        <v>64</v>
      </c>
      <c r="H5" s="160">
        <f>AVERAGE(H6:H13)</f>
        <v>52.98</v>
      </c>
      <c r="I5" s="274">
        <v>54.84</v>
      </c>
      <c r="J5" s="154"/>
      <c r="K5" s="153">
        <f>SUM(K6:K13)</f>
        <v>82</v>
      </c>
      <c r="L5" s="160">
        <f>AVERAGE(L6:L13)</f>
        <v>54.678492647058818</v>
      </c>
      <c r="M5" s="274">
        <v>56.26</v>
      </c>
      <c r="N5" s="154"/>
      <c r="O5" s="153">
        <f>SUM(O6:O13)</f>
        <v>91</v>
      </c>
      <c r="P5" s="160">
        <f>AVERAGE(P6:P13)</f>
        <v>51.608265856950069</v>
      </c>
      <c r="Q5" s="274">
        <v>54.53</v>
      </c>
      <c r="R5" s="154"/>
      <c r="S5" s="139"/>
      <c r="U5" s="103"/>
      <c r="V5" s="10" t="s">
        <v>73</v>
      </c>
    </row>
    <row r="6" spans="1:22" ht="15" customHeight="1" x14ac:dyDescent="0.25">
      <c r="A6" s="176">
        <v>1</v>
      </c>
      <c r="B6" s="63" t="s">
        <v>44</v>
      </c>
      <c r="C6" s="244">
        <v>5</v>
      </c>
      <c r="D6" s="161">
        <v>69.599999999999994</v>
      </c>
      <c r="E6" s="277">
        <v>62.96</v>
      </c>
      <c r="F6" s="245">
        <v>16</v>
      </c>
      <c r="G6" s="244">
        <v>3</v>
      </c>
      <c r="H6" s="161">
        <v>47.66</v>
      </c>
      <c r="I6" s="277">
        <v>54.84</v>
      </c>
      <c r="J6" s="245">
        <v>61</v>
      </c>
      <c r="K6" s="244">
        <v>3</v>
      </c>
      <c r="L6" s="161">
        <v>50.333333333333336</v>
      </c>
      <c r="M6" s="277">
        <v>56.26</v>
      </c>
      <c r="N6" s="245">
        <v>60</v>
      </c>
      <c r="O6" s="244">
        <v>5</v>
      </c>
      <c r="P6" s="161">
        <v>46.6</v>
      </c>
      <c r="Q6" s="277">
        <v>54.53</v>
      </c>
      <c r="R6" s="245">
        <v>70</v>
      </c>
      <c r="S6" s="16">
        <f t="shared" ref="S6:S69" si="0">R6+N6+J6+F6</f>
        <v>207</v>
      </c>
      <c r="U6" s="381"/>
      <c r="V6" s="10" t="s">
        <v>74</v>
      </c>
    </row>
    <row r="7" spans="1:22" ht="15" customHeight="1" x14ac:dyDescent="0.25">
      <c r="A7" s="165">
        <v>2</v>
      </c>
      <c r="B7" s="124" t="s">
        <v>114</v>
      </c>
      <c r="C7" s="246">
        <v>4</v>
      </c>
      <c r="D7" s="248">
        <v>68.75</v>
      </c>
      <c r="E7" s="276">
        <v>62.96</v>
      </c>
      <c r="F7" s="247">
        <v>18</v>
      </c>
      <c r="G7" s="246">
        <v>3</v>
      </c>
      <c r="H7" s="248">
        <v>54</v>
      </c>
      <c r="I7" s="276">
        <v>54.84</v>
      </c>
      <c r="J7" s="247">
        <v>33</v>
      </c>
      <c r="K7" s="246">
        <v>6</v>
      </c>
      <c r="L7" s="248">
        <v>57.666666666666664</v>
      </c>
      <c r="M7" s="276">
        <v>56.26</v>
      </c>
      <c r="N7" s="247">
        <v>29</v>
      </c>
      <c r="O7" s="246">
        <v>8</v>
      </c>
      <c r="P7" s="248">
        <v>55.875</v>
      </c>
      <c r="Q7" s="276">
        <v>54.53</v>
      </c>
      <c r="R7" s="247">
        <v>29</v>
      </c>
      <c r="S7" s="76">
        <f t="shared" si="0"/>
        <v>109</v>
      </c>
      <c r="T7" s="9"/>
      <c r="U7" s="13"/>
      <c r="V7" s="10" t="s">
        <v>75</v>
      </c>
    </row>
    <row r="8" spans="1:22" ht="15" customHeight="1" x14ac:dyDescent="0.25">
      <c r="A8" s="11">
        <v>3</v>
      </c>
      <c r="B8" s="63" t="s">
        <v>41</v>
      </c>
      <c r="C8" s="244">
        <v>31</v>
      </c>
      <c r="D8" s="161">
        <v>67.599999999999994</v>
      </c>
      <c r="E8" s="277">
        <v>62.96</v>
      </c>
      <c r="F8" s="245">
        <v>20</v>
      </c>
      <c r="G8" s="244">
        <v>24</v>
      </c>
      <c r="H8" s="161">
        <v>60.3</v>
      </c>
      <c r="I8" s="277">
        <v>54.84</v>
      </c>
      <c r="J8" s="245">
        <v>11</v>
      </c>
      <c r="K8" s="244">
        <v>34</v>
      </c>
      <c r="L8" s="161">
        <v>69.2</v>
      </c>
      <c r="M8" s="277">
        <v>56.26</v>
      </c>
      <c r="N8" s="245">
        <v>7</v>
      </c>
      <c r="O8" s="244">
        <v>38</v>
      </c>
      <c r="P8" s="161">
        <v>66.078947368421055</v>
      </c>
      <c r="Q8" s="277">
        <v>54.53</v>
      </c>
      <c r="R8" s="245">
        <v>4</v>
      </c>
      <c r="S8" s="12">
        <f t="shared" si="0"/>
        <v>42</v>
      </c>
      <c r="T8" s="9"/>
    </row>
    <row r="9" spans="1:22" ht="15" customHeight="1" x14ac:dyDescent="0.25">
      <c r="A9" s="11">
        <v>4</v>
      </c>
      <c r="B9" s="63" t="s">
        <v>43</v>
      </c>
      <c r="C9" s="244">
        <v>16</v>
      </c>
      <c r="D9" s="161">
        <v>67</v>
      </c>
      <c r="E9" s="277">
        <v>62.96</v>
      </c>
      <c r="F9" s="245">
        <v>22</v>
      </c>
      <c r="G9" s="244">
        <v>11</v>
      </c>
      <c r="H9" s="161">
        <v>48</v>
      </c>
      <c r="I9" s="277">
        <v>54.84</v>
      </c>
      <c r="J9" s="245">
        <v>58</v>
      </c>
      <c r="K9" s="244">
        <v>17</v>
      </c>
      <c r="L9" s="161">
        <v>53.352941176470587</v>
      </c>
      <c r="M9" s="277">
        <v>56.26</v>
      </c>
      <c r="N9" s="245">
        <v>45</v>
      </c>
      <c r="O9" s="244">
        <v>13</v>
      </c>
      <c r="P9" s="161">
        <v>51.153846153846153</v>
      </c>
      <c r="Q9" s="277">
        <v>54.53</v>
      </c>
      <c r="R9" s="245">
        <v>50</v>
      </c>
      <c r="S9" s="12">
        <f t="shared" si="0"/>
        <v>175</v>
      </c>
      <c r="T9" s="9"/>
    </row>
    <row r="10" spans="1:22" ht="15" customHeight="1" x14ac:dyDescent="0.25">
      <c r="A10" s="11">
        <v>5</v>
      </c>
      <c r="B10" s="63" t="s">
        <v>112</v>
      </c>
      <c r="C10" s="244">
        <v>3</v>
      </c>
      <c r="D10" s="161">
        <v>58.666666666666664</v>
      </c>
      <c r="E10" s="277">
        <v>62.96</v>
      </c>
      <c r="F10" s="245">
        <v>53</v>
      </c>
      <c r="G10" s="244">
        <v>3</v>
      </c>
      <c r="H10" s="161">
        <v>68</v>
      </c>
      <c r="I10" s="277">
        <v>54.84</v>
      </c>
      <c r="J10" s="245">
        <v>1</v>
      </c>
      <c r="K10" s="244">
        <v>6</v>
      </c>
      <c r="L10" s="161">
        <v>58</v>
      </c>
      <c r="M10" s="277">
        <v>56.26</v>
      </c>
      <c r="N10" s="245">
        <v>24</v>
      </c>
      <c r="O10" s="244">
        <v>8</v>
      </c>
      <c r="P10" s="161">
        <v>46.125</v>
      </c>
      <c r="Q10" s="277">
        <v>54.53</v>
      </c>
      <c r="R10" s="245">
        <v>72</v>
      </c>
      <c r="S10" s="12">
        <f t="shared" si="0"/>
        <v>150</v>
      </c>
      <c r="T10" s="9"/>
    </row>
    <row r="11" spans="1:22" ht="15" customHeight="1" x14ac:dyDescent="0.25">
      <c r="A11" s="11">
        <v>6</v>
      </c>
      <c r="B11" s="63" t="s">
        <v>91</v>
      </c>
      <c r="C11" s="244">
        <v>2</v>
      </c>
      <c r="D11" s="161">
        <v>50</v>
      </c>
      <c r="E11" s="277">
        <v>62.96</v>
      </c>
      <c r="F11" s="245">
        <v>81</v>
      </c>
      <c r="G11" s="244"/>
      <c r="H11" s="161"/>
      <c r="I11" s="277">
        <v>54.84</v>
      </c>
      <c r="J11" s="245">
        <v>92</v>
      </c>
      <c r="K11" s="244">
        <v>4</v>
      </c>
      <c r="L11" s="161">
        <v>43.25</v>
      </c>
      <c r="M11" s="277">
        <v>56.26</v>
      </c>
      <c r="N11" s="245">
        <v>87</v>
      </c>
      <c r="O11" s="244">
        <v>6</v>
      </c>
      <c r="P11" s="161">
        <v>55</v>
      </c>
      <c r="Q11" s="277">
        <v>54.53</v>
      </c>
      <c r="R11" s="245">
        <v>33</v>
      </c>
      <c r="S11" s="12">
        <f t="shared" si="0"/>
        <v>293</v>
      </c>
      <c r="T11" s="9"/>
    </row>
    <row r="12" spans="1:22" ht="15" customHeight="1" x14ac:dyDescent="0.25">
      <c r="A12" s="11">
        <v>7</v>
      </c>
      <c r="B12" s="63" t="s">
        <v>113</v>
      </c>
      <c r="C12" s="244">
        <v>2</v>
      </c>
      <c r="D12" s="161">
        <v>49.5</v>
      </c>
      <c r="E12" s="277">
        <v>62.96</v>
      </c>
      <c r="F12" s="245">
        <v>83</v>
      </c>
      <c r="G12" s="244">
        <v>7</v>
      </c>
      <c r="H12" s="161">
        <v>42.7</v>
      </c>
      <c r="I12" s="277">
        <v>54.84</v>
      </c>
      <c r="J12" s="245">
        <v>82</v>
      </c>
      <c r="K12" s="244">
        <v>4</v>
      </c>
      <c r="L12" s="161">
        <v>33</v>
      </c>
      <c r="M12" s="277">
        <v>56.26</v>
      </c>
      <c r="N12" s="245">
        <v>92</v>
      </c>
      <c r="O12" s="244">
        <v>3</v>
      </c>
      <c r="P12" s="161">
        <v>45.333333333333336</v>
      </c>
      <c r="Q12" s="277">
        <v>54.53</v>
      </c>
      <c r="R12" s="245">
        <v>76</v>
      </c>
      <c r="S12" s="12">
        <f t="shared" si="0"/>
        <v>333</v>
      </c>
      <c r="T12" s="9"/>
    </row>
    <row r="13" spans="1:22" ht="15" customHeight="1" thickBot="1" x14ac:dyDescent="0.3">
      <c r="A13" s="14">
        <v>8</v>
      </c>
      <c r="B13" s="63" t="s">
        <v>170</v>
      </c>
      <c r="C13" s="244">
        <v>7</v>
      </c>
      <c r="D13" s="161">
        <v>48.285714285714285</v>
      </c>
      <c r="E13" s="277">
        <v>62.96</v>
      </c>
      <c r="F13" s="245">
        <v>85</v>
      </c>
      <c r="G13" s="244">
        <v>13</v>
      </c>
      <c r="H13" s="161">
        <v>50.2</v>
      </c>
      <c r="I13" s="277">
        <v>54.84</v>
      </c>
      <c r="J13" s="245">
        <v>51</v>
      </c>
      <c r="K13" s="244">
        <v>8</v>
      </c>
      <c r="L13" s="161">
        <v>72.625</v>
      </c>
      <c r="M13" s="277">
        <v>56.26</v>
      </c>
      <c r="N13" s="245">
        <v>4</v>
      </c>
      <c r="O13" s="244">
        <v>10</v>
      </c>
      <c r="P13" s="161">
        <v>46.7</v>
      </c>
      <c r="Q13" s="277">
        <v>54.53</v>
      </c>
      <c r="R13" s="245">
        <v>69</v>
      </c>
      <c r="S13" s="182">
        <f t="shared" si="0"/>
        <v>209</v>
      </c>
      <c r="T13" s="9"/>
    </row>
    <row r="14" spans="1:22" ht="15" customHeight="1" thickBot="1" x14ac:dyDescent="0.3">
      <c r="A14" s="140"/>
      <c r="B14" s="166" t="s">
        <v>90</v>
      </c>
      <c r="C14" s="167">
        <f>SUM(C15:C26)</f>
        <v>83</v>
      </c>
      <c r="D14" s="148">
        <f>AVERAGE(D15:D26)</f>
        <v>56.63000000000001</v>
      </c>
      <c r="E14" s="275">
        <v>62.96</v>
      </c>
      <c r="F14" s="168"/>
      <c r="G14" s="167">
        <f>SUM(G15:G26)</f>
        <v>72</v>
      </c>
      <c r="H14" s="148">
        <f>AVERAGE(H15:H26)</f>
        <v>53.283333333333331</v>
      </c>
      <c r="I14" s="275">
        <v>54.84</v>
      </c>
      <c r="J14" s="168"/>
      <c r="K14" s="167">
        <f>SUM(K15:K26)</f>
        <v>88</v>
      </c>
      <c r="L14" s="148">
        <f>AVERAGE(L15:L26)</f>
        <v>51.255555555555553</v>
      </c>
      <c r="M14" s="275">
        <v>56.26</v>
      </c>
      <c r="N14" s="168"/>
      <c r="O14" s="167">
        <f>SUM(O15:O26)</f>
        <v>116</v>
      </c>
      <c r="P14" s="148">
        <f>AVERAGE(P15:P26)</f>
        <v>51.554545454545455</v>
      </c>
      <c r="Q14" s="275">
        <v>54.53</v>
      </c>
      <c r="R14" s="168"/>
      <c r="S14" s="150"/>
      <c r="T14" s="9"/>
    </row>
    <row r="15" spans="1:22" ht="15" customHeight="1" x14ac:dyDescent="0.25">
      <c r="A15" s="8">
        <v>1</v>
      </c>
      <c r="B15" s="63" t="s">
        <v>30</v>
      </c>
      <c r="C15" s="244">
        <v>11</v>
      </c>
      <c r="D15" s="161">
        <v>78.2</v>
      </c>
      <c r="E15" s="277">
        <v>62.96</v>
      </c>
      <c r="F15" s="245">
        <v>2</v>
      </c>
      <c r="G15" s="244">
        <v>12</v>
      </c>
      <c r="H15" s="161">
        <v>60.25</v>
      </c>
      <c r="I15" s="277">
        <v>54.84</v>
      </c>
      <c r="J15" s="245">
        <v>12</v>
      </c>
      <c r="K15" s="244">
        <v>9</v>
      </c>
      <c r="L15" s="161">
        <v>69.3</v>
      </c>
      <c r="M15" s="277">
        <v>56.26</v>
      </c>
      <c r="N15" s="245">
        <v>6</v>
      </c>
      <c r="O15" s="244">
        <v>15</v>
      </c>
      <c r="P15" s="161">
        <v>63.1</v>
      </c>
      <c r="Q15" s="277">
        <v>54.53</v>
      </c>
      <c r="R15" s="245">
        <v>10</v>
      </c>
      <c r="S15" s="12">
        <f t="shared" si="0"/>
        <v>30</v>
      </c>
      <c r="T15" s="9"/>
    </row>
    <row r="16" spans="1:22" ht="15" customHeight="1" x14ac:dyDescent="0.25">
      <c r="A16" s="11">
        <v>2</v>
      </c>
      <c r="B16" s="64" t="s">
        <v>31</v>
      </c>
      <c r="C16" s="255">
        <v>23</v>
      </c>
      <c r="D16" s="249">
        <v>69.3</v>
      </c>
      <c r="E16" s="280">
        <v>62.96</v>
      </c>
      <c r="F16" s="256">
        <v>17</v>
      </c>
      <c r="G16" s="255">
        <v>20</v>
      </c>
      <c r="H16" s="249">
        <v>67.2</v>
      </c>
      <c r="I16" s="280">
        <v>54.84</v>
      </c>
      <c r="J16" s="256">
        <v>2</v>
      </c>
      <c r="K16" s="255">
        <v>28</v>
      </c>
      <c r="L16" s="249">
        <v>59</v>
      </c>
      <c r="M16" s="280">
        <v>56.26</v>
      </c>
      <c r="N16" s="256">
        <v>22</v>
      </c>
      <c r="O16" s="255">
        <v>29</v>
      </c>
      <c r="P16" s="249">
        <v>60.9</v>
      </c>
      <c r="Q16" s="280">
        <v>54.53</v>
      </c>
      <c r="R16" s="256">
        <v>14</v>
      </c>
      <c r="S16" s="12">
        <f t="shared" si="0"/>
        <v>55</v>
      </c>
      <c r="T16" s="9"/>
    </row>
    <row r="17" spans="1:20" ht="15" customHeight="1" x14ac:dyDescent="0.25">
      <c r="A17" s="165">
        <v>3</v>
      </c>
      <c r="B17" s="64" t="s">
        <v>29</v>
      </c>
      <c r="C17" s="255">
        <v>6</v>
      </c>
      <c r="D17" s="249">
        <v>57</v>
      </c>
      <c r="E17" s="280">
        <v>62.96</v>
      </c>
      <c r="F17" s="256">
        <v>55</v>
      </c>
      <c r="G17" s="255">
        <v>9</v>
      </c>
      <c r="H17" s="249">
        <v>50.8</v>
      </c>
      <c r="I17" s="280">
        <v>54.84</v>
      </c>
      <c r="J17" s="256">
        <v>48</v>
      </c>
      <c r="K17" s="255">
        <v>10</v>
      </c>
      <c r="L17" s="249">
        <v>45.1</v>
      </c>
      <c r="M17" s="280">
        <v>56.26</v>
      </c>
      <c r="N17" s="256">
        <v>80</v>
      </c>
      <c r="O17" s="255">
        <v>19</v>
      </c>
      <c r="P17" s="249">
        <v>54.1</v>
      </c>
      <c r="Q17" s="280">
        <v>54.53</v>
      </c>
      <c r="R17" s="256">
        <v>37</v>
      </c>
      <c r="S17" s="76">
        <f t="shared" si="0"/>
        <v>220</v>
      </c>
      <c r="T17" s="9"/>
    </row>
    <row r="18" spans="1:20" ht="15" customHeight="1" x14ac:dyDescent="0.25">
      <c r="A18" s="11">
        <v>4</v>
      </c>
      <c r="B18" s="63" t="s">
        <v>28</v>
      </c>
      <c r="C18" s="244">
        <v>7</v>
      </c>
      <c r="D18" s="161">
        <v>54</v>
      </c>
      <c r="E18" s="277">
        <v>62.96</v>
      </c>
      <c r="F18" s="245">
        <v>67</v>
      </c>
      <c r="G18" s="244">
        <v>9</v>
      </c>
      <c r="H18" s="161">
        <v>45</v>
      </c>
      <c r="I18" s="277">
        <v>54.84</v>
      </c>
      <c r="J18" s="245">
        <v>74</v>
      </c>
      <c r="K18" s="244">
        <v>7</v>
      </c>
      <c r="L18" s="161">
        <v>45.3</v>
      </c>
      <c r="M18" s="277">
        <v>56.26</v>
      </c>
      <c r="N18" s="245">
        <v>79</v>
      </c>
      <c r="O18" s="244">
        <v>5</v>
      </c>
      <c r="P18" s="161">
        <v>53</v>
      </c>
      <c r="Q18" s="277">
        <v>54.53</v>
      </c>
      <c r="R18" s="245">
        <v>40</v>
      </c>
      <c r="S18" s="12">
        <f t="shared" si="0"/>
        <v>260</v>
      </c>
      <c r="T18" s="9"/>
    </row>
    <row r="19" spans="1:20" ht="15" customHeight="1" x14ac:dyDescent="0.25">
      <c r="A19" s="11">
        <v>5</v>
      </c>
      <c r="B19" s="63" t="s">
        <v>146</v>
      </c>
      <c r="C19" s="244">
        <v>10</v>
      </c>
      <c r="D19" s="161">
        <v>53.1</v>
      </c>
      <c r="E19" s="277">
        <v>62.96</v>
      </c>
      <c r="F19" s="245">
        <v>71</v>
      </c>
      <c r="G19" s="244">
        <v>10</v>
      </c>
      <c r="H19" s="161">
        <v>51.6</v>
      </c>
      <c r="I19" s="277">
        <v>54.84</v>
      </c>
      <c r="J19" s="245">
        <v>45</v>
      </c>
      <c r="K19" s="244">
        <v>13</v>
      </c>
      <c r="L19" s="161">
        <v>43.5</v>
      </c>
      <c r="M19" s="277">
        <v>56.26</v>
      </c>
      <c r="N19" s="245">
        <v>86</v>
      </c>
      <c r="O19" s="244">
        <v>10</v>
      </c>
      <c r="P19" s="161">
        <v>45.2</v>
      </c>
      <c r="Q19" s="277">
        <v>54.53</v>
      </c>
      <c r="R19" s="245">
        <v>77</v>
      </c>
      <c r="S19" s="12">
        <f t="shared" si="0"/>
        <v>279</v>
      </c>
      <c r="T19" s="9"/>
    </row>
    <row r="20" spans="1:20" ht="15" customHeight="1" x14ac:dyDescent="0.25">
      <c r="A20" s="11">
        <v>6</v>
      </c>
      <c r="B20" s="64" t="s">
        <v>119</v>
      </c>
      <c r="C20" s="255">
        <v>2</v>
      </c>
      <c r="D20" s="249">
        <v>52.5</v>
      </c>
      <c r="E20" s="280">
        <v>62.96</v>
      </c>
      <c r="F20" s="256">
        <v>75</v>
      </c>
      <c r="G20" s="255">
        <v>1</v>
      </c>
      <c r="H20" s="249">
        <v>53</v>
      </c>
      <c r="I20" s="280">
        <v>54.84</v>
      </c>
      <c r="J20" s="256">
        <v>36</v>
      </c>
      <c r="K20" s="255">
        <v>1</v>
      </c>
      <c r="L20" s="249">
        <v>40</v>
      </c>
      <c r="M20" s="280">
        <v>56.26</v>
      </c>
      <c r="N20" s="256">
        <v>89</v>
      </c>
      <c r="O20" s="255">
        <v>5</v>
      </c>
      <c r="P20" s="249">
        <v>46.8</v>
      </c>
      <c r="Q20" s="280">
        <v>54.53</v>
      </c>
      <c r="R20" s="256">
        <v>67</v>
      </c>
      <c r="S20" s="12">
        <f t="shared" si="0"/>
        <v>267</v>
      </c>
      <c r="T20" s="9"/>
    </row>
    <row r="21" spans="1:20" ht="15" customHeight="1" x14ac:dyDescent="0.25">
      <c r="A21" s="11">
        <v>7</v>
      </c>
      <c r="B21" s="64" t="s">
        <v>165</v>
      </c>
      <c r="C21" s="255">
        <v>5</v>
      </c>
      <c r="D21" s="249">
        <v>52.4</v>
      </c>
      <c r="E21" s="280">
        <v>62.96</v>
      </c>
      <c r="F21" s="256">
        <v>76</v>
      </c>
      <c r="G21" s="255"/>
      <c r="H21" s="249"/>
      <c r="I21" s="280">
        <v>54.84</v>
      </c>
      <c r="J21" s="256">
        <v>92</v>
      </c>
      <c r="K21" s="255">
        <v>2</v>
      </c>
      <c r="L21" s="249">
        <v>58</v>
      </c>
      <c r="M21" s="280">
        <v>56.26</v>
      </c>
      <c r="N21" s="256">
        <v>25</v>
      </c>
      <c r="O21" s="255"/>
      <c r="P21" s="249"/>
      <c r="Q21" s="280">
        <v>54.53</v>
      </c>
      <c r="R21" s="256">
        <v>96</v>
      </c>
      <c r="S21" s="12">
        <f t="shared" si="0"/>
        <v>289</v>
      </c>
      <c r="T21" s="9"/>
    </row>
    <row r="22" spans="1:20" ht="15" customHeight="1" x14ac:dyDescent="0.25">
      <c r="A22" s="11">
        <v>8</v>
      </c>
      <c r="B22" s="64" t="s">
        <v>32</v>
      </c>
      <c r="C22" s="255">
        <v>8</v>
      </c>
      <c r="D22" s="249">
        <v>52.1</v>
      </c>
      <c r="E22" s="280">
        <v>62.96</v>
      </c>
      <c r="F22" s="256">
        <v>77</v>
      </c>
      <c r="G22" s="255">
        <v>6</v>
      </c>
      <c r="H22" s="249">
        <v>55</v>
      </c>
      <c r="I22" s="280">
        <v>54.84</v>
      </c>
      <c r="J22" s="256">
        <v>31</v>
      </c>
      <c r="K22" s="255">
        <v>12</v>
      </c>
      <c r="L22" s="249">
        <v>53.4</v>
      </c>
      <c r="M22" s="280">
        <v>56.26</v>
      </c>
      <c r="N22" s="256">
        <v>44</v>
      </c>
      <c r="O22" s="255">
        <v>13</v>
      </c>
      <c r="P22" s="249">
        <v>55.6</v>
      </c>
      <c r="Q22" s="280">
        <v>54.53</v>
      </c>
      <c r="R22" s="256">
        <v>31</v>
      </c>
      <c r="S22" s="12">
        <f t="shared" si="0"/>
        <v>183</v>
      </c>
      <c r="T22" s="9"/>
    </row>
    <row r="23" spans="1:20" s="194" customFormat="1" ht="15" customHeight="1" x14ac:dyDescent="0.25">
      <c r="A23" s="11">
        <v>9</v>
      </c>
      <c r="B23" s="64" t="s">
        <v>118</v>
      </c>
      <c r="C23" s="255">
        <v>7</v>
      </c>
      <c r="D23" s="249">
        <v>51.7</v>
      </c>
      <c r="E23" s="280">
        <v>62.96</v>
      </c>
      <c r="F23" s="256">
        <v>78</v>
      </c>
      <c r="G23" s="255">
        <v>3</v>
      </c>
      <c r="H23" s="249">
        <v>31.7</v>
      </c>
      <c r="I23" s="280">
        <v>54.84</v>
      </c>
      <c r="J23" s="256">
        <v>91</v>
      </c>
      <c r="K23" s="255">
        <v>6</v>
      </c>
      <c r="L23" s="249">
        <v>47.7</v>
      </c>
      <c r="M23" s="280">
        <v>56.26</v>
      </c>
      <c r="N23" s="256">
        <v>73</v>
      </c>
      <c r="O23" s="255">
        <v>10</v>
      </c>
      <c r="P23" s="249">
        <v>52.2</v>
      </c>
      <c r="Q23" s="280">
        <v>54.53</v>
      </c>
      <c r="R23" s="256">
        <v>41</v>
      </c>
      <c r="S23" s="12">
        <f t="shared" si="0"/>
        <v>283</v>
      </c>
      <c r="T23" s="9"/>
    </row>
    <row r="24" spans="1:20" s="194" customFormat="1" ht="15" customHeight="1" x14ac:dyDescent="0.25">
      <c r="A24" s="11">
        <v>10</v>
      </c>
      <c r="B24" s="64" t="s">
        <v>166</v>
      </c>
      <c r="C24" s="255">
        <v>4</v>
      </c>
      <c r="D24" s="249">
        <v>46</v>
      </c>
      <c r="E24" s="280">
        <v>62.96</v>
      </c>
      <c r="F24" s="256">
        <v>89</v>
      </c>
      <c r="G24" s="255"/>
      <c r="H24" s="249"/>
      <c r="I24" s="280">
        <v>54.84</v>
      </c>
      <c r="J24" s="256">
        <v>92</v>
      </c>
      <c r="K24" s="255"/>
      <c r="L24" s="249"/>
      <c r="M24" s="280">
        <v>56.26</v>
      </c>
      <c r="N24" s="256">
        <v>95</v>
      </c>
      <c r="O24" s="255">
        <v>1</v>
      </c>
      <c r="P24" s="249">
        <v>39</v>
      </c>
      <c r="Q24" s="280">
        <v>54.53</v>
      </c>
      <c r="R24" s="256">
        <v>86</v>
      </c>
      <c r="S24" s="12">
        <f t="shared" si="0"/>
        <v>362</v>
      </c>
      <c r="T24" s="9"/>
    </row>
    <row r="25" spans="1:20" s="194" customFormat="1" ht="15" customHeight="1" x14ac:dyDescent="0.25">
      <c r="A25" s="11">
        <v>11</v>
      </c>
      <c r="B25" s="64" t="s">
        <v>160</v>
      </c>
      <c r="C25" s="255"/>
      <c r="D25" s="249"/>
      <c r="E25" s="280">
        <v>62.96</v>
      </c>
      <c r="F25" s="256">
        <v>97</v>
      </c>
      <c r="G25" s="255"/>
      <c r="H25" s="249"/>
      <c r="I25" s="280">
        <v>54.84</v>
      </c>
      <c r="J25" s="256">
        <v>92</v>
      </c>
      <c r="K25" s="255"/>
      <c r="L25" s="249"/>
      <c r="M25" s="280">
        <v>56.26</v>
      </c>
      <c r="N25" s="256">
        <v>95</v>
      </c>
      <c r="O25" s="255">
        <v>6</v>
      </c>
      <c r="P25" s="249">
        <v>50.2</v>
      </c>
      <c r="Q25" s="280">
        <v>54.53</v>
      </c>
      <c r="R25" s="256">
        <v>54</v>
      </c>
      <c r="S25" s="12">
        <f t="shared" si="0"/>
        <v>338</v>
      </c>
      <c r="T25" s="9"/>
    </row>
    <row r="26" spans="1:20" ht="15" customHeight="1" thickBot="1" x14ac:dyDescent="0.3">
      <c r="A26" s="11">
        <v>12</v>
      </c>
      <c r="B26" s="64" t="s">
        <v>178</v>
      </c>
      <c r="C26" s="255"/>
      <c r="D26" s="249"/>
      <c r="E26" s="280">
        <v>62.96</v>
      </c>
      <c r="F26" s="256">
        <v>97</v>
      </c>
      <c r="G26" s="255">
        <v>2</v>
      </c>
      <c r="H26" s="249">
        <v>65</v>
      </c>
      <c r="I26" s="280">
        <v>54.84</v>
      </c>
      <c r="J26" s="256">
        <v>4</v>
      </c>
      <c r="K26" s="255"/>
      <c r="L26" s="249"/>
      <c r="M26" s="280">
        <v>56.26</v>
      </c>
      <c r="N26" s="256">
        <v>95</v>
      </c>
      <c r="O26" s="255">
        <v>3</v>
      </c>
      <c r="P26" s="249">
        <v>47</v>
      </c>
      <c r="Q26" s="280">
        <v>54.53</v>
      </c>
      <c r="R26" s="256">
        <v>66</v>
      </c>
      <c r="S26" s="12">
        <f t="shared" si="0"/>
        <v>262</v>
      </c>
      <c r="T26" s="9"/>
    </row>
    <row r="27" spans="1:20" ht="15" customHeight="1" thickBot="1" x14ac:dyDescent="0.3">
      <c r="A27" s="140"/>
      <c r="B27" s="152" t="s">
        <v>93</v>
      </c>
      <c r="C27" s="153">
        <f>SUM(C28:C43)</f>
        <v>81</v>
      </c>
      <c r="D27" s="160">
        <f>AVERAGE(D28:D43)</f>
        <v>62.092857142857142</v>
      </c>
      <c r="E27" s="274">
        <v>62.96</v>
      </c>
      <c r="F27" s="154"/>
      <c r="G27" s="153">
        <f>SUM(G28:G43)</f>
        <v>70</v>
      </c>
      <c r="H27" s="160">
        <f>AVERAGE(H28:H43)</f>
        <v>47.65</v>
      </c>
      <c r="I27" s="274">
        <v>54.84</v>
      </c>
      <c r="J27" s="154"/>
      <c r="K27" s="153">
        <f>SUM(K28:K43)</f>
        <v>68</v>
      </c>
      <c r="L27" s="160">
        <f>AVERAGE(L28:L43)</f>
        <v>50.5</v>
      </c>
      <c r="M27" s="274">
        <v>56.26</v>
      </c>
      <c r="N27" s="154"/>
      <c r="O27" s="153">
        <f>SUM(O28:O43)</f>
        <v>106</v>
      </c>
      <c r="P27" s="160">
        <f>AVERAGE(P28:P43)</f>
        <v>48.907142857142851</v>
      </c>
      <c r="Q27" s="274">
        <v>54.53</v>
      </c>
      <c r="R27" s="154"/>
      <c r="S27" s="150"/>
      <c r="T27" s="9"/>
    </row>
    <row r="28" spans="1:20" ht="15" customHeight="1" x14ac:dyDescent="0.25">
      <c r="A28" s="8">
        <v>1</v>
      </c>
      <c r="B28" s="63" t="s">
        <v>116</v>
      </c>
      <c r="C28" s="244">
        <v>6</v>
      </c>
      <c r="D28" s="161">
        <v>75</v>
      </c>
      <c r="E28" s="277">
        <v>62.96</v>
      </c>
      <c r="F28" s="245">
        <v>5</v>
      </c>
      <c r="G28" s="244">
        <v>8</v>
      </c>
      <c r="H28" s="161">
        <v>58.3</v>
      </c>
      <c r="I28" s="277">
        <v>54.84</v>
      </c>
      <c r="J28" s="245">
        <v>21</v>
      </c>
      <c r="K28" s="244">
        <v>4</v>
      </c>
      <c r="L28" s="161">
        <v>63.5</v>
      </c>
      <c r="M28" s="277">
        <v>56.26</v>
      </c>
      <c r="N28" s="245">
        <v>13</v>
      </c>
      <c r="O28" s="244">
        <v>12</v>
      </c>
      <c r="P28" s="161">
        <v>62.1</v>
      </c>
      <c r="Q28" s="277">
        <v>54.53</v>
      </c>
      <c r="R28" s="245">
        <v>13</v>
      </c>
      <c r="S28" s="12">
        <f t="shared" si="0"/>
        <v>52</v>
      </c>
      <c r="T28" s="9"/>
    </row>
    <row r="29" spans="1:20" ht="15" customHeight="1" x14ac:dyDescent="0.25">
      <c r="A29" s="178">
        <v>2</v>
      </c>
      <c r="B29" s="63" t="s">
        <v>120</v>
      </c>
      <c r="C29" s="244">
        <v>4</v>
      </c>
      <c r="D29" s="161">
        <v>74</v>
      </c>
      <c r="E29" s="277">
        <v>62.96</v>
      </c>
      <c r="F29" s="245">
        <v>6</v>
      </c>
      <c r="G29" s="244">
        <v>7</v>
      </c>
      <c r="H29" s="161">
        <v>35.700000000000003</v>
      </c>
      <c r="I29" s="277">
        <v>54.84</v>
      </c>
      <c r="J29" s="245">
        <v>89</v>
      </c>
      <c r="K29" s="244">
        <v>5</v>
      </c>
      <c r="L29" s="161">
        <v>49.4</v>
      </c>
      <c r="M29" s="277">
        <v>56.26</v>
      </c>
      <c r="N29" s="245">
        <v>68</v>
      </c>
      <c r="O29" s="244">
        <v>1</v>
      </c>
      <c r="P29" s="161">
        <v>36</v>
      </c>
      <c r="Q29" s="277">
        <v>54.53</v>
      </c>
      <c r="R29" s="245">
        <v>92</v>
      </c>
      <c r="S29" s="189">
        <f t="shared" si="0"/>
        <v>255</v>
      </c>
      <c r="T29" s="9"/>
    </row>
    <row r="30" spans="1:20" ht="15" customHeight="1" x14ac:dyDescent="0.25">
      <c r="A30" s="17">
        <v>3</v>
      </c>
      <c r="B30" s="63" t="s">
        <v>121</v>
      </c>
      <c r="C30" s="244">
        <v>2</v>
      </c>
      <c r="D30" s="161">
        <v>72</v>
      </c>
      <c r="E30" s="277">
        <v>62.96</v>
      </c>
      <c r="F30" s="245">
        <v>11</v>
      </c>
      <c r="G30" s="244"/>
      <c r="H30" s="161"/>
      <c r="I30" s="277">
        <v>54.84</v>
      </c>
      <c r="J30" s="245">
        <v>92</v>
      </c>
      <c r="K30" s="244">
        <v>4</v>
      </c>
      <c r="L30" s="161">
        <v>58.5</v>
      </c>
      <c r="M30" s="277">
        <v>56.26</v>
      </c>
      <c r="N30" s="245">
        <v>23</v>
      </c>
      <c r="O30" s="244">
        <v>1</v>
      </c>
      <c r="P30" s="161">
        <v>44</v>
      </c>
      <c r="Q30" s="277">
        <v>54.53</v>
      </c>
      <c r="R30" s="245">
        <v>78</v>
      </c>
      <c r="S30" s="12">
        <f t="shared" si="0"/>
        <v>204</v>
      </c>
      <c r="T30" s="9"/>
    </row>
    <row r="31" spans="1:20" ht="15" customHeight="1" x14ac:dyDescent="0.25">
      <c r="A31" s="17">
        <v>4</v>
      </c>
      <c r="B31" s="124" t="s">
        <v>25</v>
      </c>
      <c r="C31" s="246">
        <v>11</v>
      </c>
      <c r="D31" s="248">
        <v>67.8</v>
      </c>
      <c r="E31" s="276">
        <v>62.96</v>
      </c>
      <c r="F31" s="247">
        <v>19</v>
      </c>
      <c r="G31" s="246">
        <v>5</v>
      </c>
      <c r="H31" s="248">
        <v>57.6</v>
      </c>
      <c r="I31" s="276">
        <v>54.84</v>
      </c>
      <c r="J31" s="247">
        <v>22</v>
      </c>
      <c r="K31" s="246">
        <v>7</v>
      </c>
      <c r="L31" s="248">
        <v>52.1</v>
      </c>
      <c r="M31" s="276">
        <v>56.26</v>
      </c>
      <c r="N31" s="247">
        <v>53</v>
      </c>
      <c r="O31" s="246">
        <v>8</v>
      </c>
      <c r="P31" s="248">
        <v>55.4</v>
      </c>
      <c r="Q31" s="276">
        <v>54.53</v>
      </c>
      <c r="R31" s="247">
        <v>32</v>
      </c>
      <c r="S31" s="16">
        <f t="shared" si="0"/>
        <v>126</v>
      </c>
      <c r="T31" s="9"/>
    </row>
    <row r="32" spans="1:20" ht="15" customHeight="1" x14ac:dyDescent="0.25">
      <c r="A32" s="17">
        <v>5</v>
      </c>
      <c r="B32" s="124" t="s">
        <v>45</v>
      </c>
      <c r="C32" s="246">
        <v>7</v>
      </c>
      <c r="D32" s="248">
        <v>67.599999999999994</v>
      </c>
      <c r="E32" s="276">
        <v>62.96</v>
      </c>
      <c r="F32" s="247">
        <v>21</v>
      </c>
      <c r="G32" s="246">
        <v>5</v>
      </c>
      <c r="H32" s="248">
        <v>61.6</v>
      </c>
      <c r="I32" s="276">
        <v>54.84</v>
      </c>
      <c r="J32" s="247">
        <v>7</v>
      </c>
      <c r="K32" s="246">
        <v>7</v>
      </c>
      <c r="L32" s="248">
        <v>59.3</v>
      </c>
      <c r="M32" s="276">
        <v>56.26</v>
      </c>
      <c r="N32" s="247">
        <v>19</v>
      </c>
      <c r="O32" s="246">
        <v>8</v>
      </c>
      <c r="P32" s="248">
        <v>51.4</v>
      </c>
      <c r="Q32" s="276">
        <v>54.53</v>
      </c>
      <c r="R32" s="247">
        <v>49</v>
      </c>
      <c r="S32" s="12">
        <f t="shared" si="0"/>
        <v>96</v>
      </c>
      <c r="T32" s="9"/>
    </row>
    <row r="33" spans="1:20" ht="15" customHeight="1" x14ac:dyDescent="0.25">
      <c r="A33" s="179">
        <v>6</v>
      </c>
      <c r="B33" s="63" t="s">
        <v>92</v>
      </c>
      <c r="C33" s="244">
        <v>3</v>
      </c>
      <c r="D33" s="161">
        <v>67</v>
      </c>
      <c r="E33" s="277">
        <v>62.96</v>
      </c>
      <c r="F33" s="245">
        <v>23</v>
      </c>
      <c r="G33" s="244">
        <v>2</v>
      </c>
      <c r="H33" s="161">
        <v>45.5</v>
      </c>
      <c r="I33" s="277">
        <v>54.84</v>
      </c>
      <c r="J33" s="245">
        <v>72</v>
      </c>
      <c r="K33" s="244">
        <v>6</v>
      </c>
      <c r="L33" s="161">
        <v>50</v>
      </c>
      <c r="M33" s="277">
        <v>56.26</v>
      </c>
      <c r="N33" s="245">
        <v>62</v>
      </c>
      <c r="O33" s="244">
        <v>9</v>
      </c>
      <c r="P33" s="161">
        <v>71.599999999999994</v>
      </c>
      <c r="Q33" s="277">
        <v>54.53</v>
      </c>
      <c r="R33" s="245">
        <v>1</v>
      </c>
      <c r="S33" s="12">
        <f t="shared" si="0"/>
        <v>158</v>
      </c>
      <c r="T33" s="9"/>
    </row>
    <row r="34" spans="1:20" ht="15" customHeight="1" x14ac:dyDescent="0.25">
      <c r="A34" s="17">
        <v>7</v>
      </c>
      <c r="B34" s="63" t="s">
        <v>38</v>
      </c>
      <c r="C34" s="244">
        <v>2</v>
      </c>
      <c r="D34" s="161">
        <v>66.5</v>
      </c>
      <c r="E34" s="277">
        <v>62.96</v>
      </c>
      <c r="F34" s="245">
        <v>25</v>
      </c>
      <c r="G34" s="244">
        <v>1</v>
      </c>
      <c r="H34" s="161">
        <v>56</v>
      </c>
      <c r="I34" s="277">
        <v>54.84</v>
      </c>
      <c r="J34" s="245">
        <v>26</v>
      </c>
      <c r="K34" s="244">
        <v>2</v>
      </c>
      <c r="L34" s="161">
        <v>45</v>
      </c>
      <c r="M34" s="277">
        <v>56.26</v>
      </c>
      <c r="N34" s="245">
        <v>81</v>
      </c>
      <c r="O34" s="244">
        <v>3</v>
      </c>
      <c r="P34" s="161">
        <v>50.7</v>
      </c>
      <c r="Q34" s="277">
        <v>54.53</v>
      </c>
      <c r="R34" s="245">
        <v>53</v>
      </c>
      <c r="S34" s="12">
        <f t="shared" si="0"/>
        <v>185</v>
      </c>
      <c r="T34" s="9"/>
    </row>
    <row r="35" spans="1:20" ht="15" customHeight="1" x14ac:dyDescent="0.25">
      <c r="A35" s="17">
        <v>8</v>
      </c>
      <c r="B35" s="63" t="s">
        <v>40</v>
      </c>
      <c r="C35" s="244">
        <v>4</v>
      </c>
      <c r="D35" s="161">
        <v>64.8</v>
      </c>
      <c r="E35" s="277">
        <v>62.96</v>
      </c>
      <c r="F35" s="245">
        <v>29</v>
      </c>
      <c r="G35" s="244">
        <v>1</v>
      </c>
      <c r="H35" s="161">
        <v>42</v>
      </c>
      <c r="I35" s="277">
        <v>54.84</v>
      </c>
      <c r="J35" s="245">
        <v>84</v>
      </c>
      <c r="K35" s="244">
        <v>4</v>
      </c>
      <c r="L35" s="161">
        <v>40.799999999999997</v>
      </c>
      <c r="M35" s="277">
        <v>56.26</v>
      </c>
      <c r="N35" s="245">
        <v>88</v>
      </c>
      <c r="O35" s="244">
        <v>6</v>
      </c>
      <c r="P35" s="161">
        <v>42.7</v>
      </c>
      <c r="Q35" s="277">
        <v>54.53</v>
      </c>
      <c r="R35" s="245">
        <v>82</v>
      </c>
      <c r="S35" s="16">
        <f t="shared" si="0"/>
        <v>283</v>
      </c>
      <c r="T35" s="9"/>
    </row>
    <row r="36" spans="1:20" ht="15" customHeight="1" x14ac:dyDescent="0.25">
      <c r="A36" s="17">
        <v>9</v>
      </c>
      <c r="B36" s="63" t="s">
        <v>20</v>
      </c>
      <c r="C36" s="244">
        <v>8</v>
      </c>
      <c r="D36" s="161">
        <v>61.9</v>
      </c>
      <c r="E36" s="277">
        <v>62.96</v>
      </c>
      <c r="F36" s="245">
        <v>44</v>
      </c>
      <c r="G36" s="244">
        <v>12</v>
      </c>
      <c r="H36" s="161">
        <v>47.4</v>
      </c>
      <c r="I36" s="277">
        <v>54.84</v>
      </c>
      <c r="J36" s="245">
        <v>62</v>
      </c>
      <c r="K36" s="244">
        <v>5</v>
      </c>
      <c r="L36" s="161">
        <v>52.6</v>
      </c>
      <c r="M36" s="277">
        <v>56.26</v>
      </c>
      <c r="N36" s="245">
        <v>52</v>
      </c>
      <c r="O36" s="244">
        <v>4</v>
      </c>
      <c r="P36" s="161">
        <v>42.8</v>
      </c>
      <c r="Q36" s="277">
        <v>54.53</v>
      </c>
      <c r="R36" s="245">
        <v>80</v>
      </c>
      <c r="S36" s="12">
        <f t="shared" si="0"/>
        <v>238</v>
      </c>
      <c r="T36" s="9"/>
    </row>
    <row r="37" spans="1:20" ht="15" customHeight="1" x14ac:dyDescent="0.25">
      <c r="A37" s="17">
        <v>10</v>
      </c>
      <c r="B37" s="133" t="s">
        <v>39</v>
      </c>
      <c r="C37" s="257">
        <v>7</v>
      </c>
      <c r="D37" s="163">
        <v>55.7</v>
      </c>
      <c r="E37" s="286">
        <v>62.96</v>
      </c>
      <c r="F37" s="258">
        <v>63</v>
      </c>
      <c r="G37" s="257">
        <v>4</v>
      </c>
      <c r="H37" s="163">
        <v>45</v>
      </c>
      <c r="I37" s="286">
        <v>54.84</v>
      </c>
      <c r="J37" s="258">
        <v>75</v>
      </c>
      <c r="K37" s="257">
        <v>3</v>
      </c>
      <c r="L37" s="163">
        <v>50.3</v>
      </c>
      <c r="M37" s="286">
        <v>56.26</v>
      </c>
      <c r="N37" s="258">
        <v>61</v>
      </c>
      <c r="O37" s="257">
        <v>16</v>
      </c>
      <c r="P37" s="163">
        <v>48</v>
      </c>
      <c r="Q37" s="286">
        <v>54.53</v>
      </c>
      <c r="R37" s="258">
        <v>63</v>
      </c>
      <c r="S37" s="75">
        <f t="shared" si="0"/>
        <v>262</v>
      </c>
      <c r="T37" s="9"/>
    </row>
    <row r="38" spans="1:20" ht="15" customHeight="1" x14ac:dyDescent="0.25">
      <c r="A38" s="17">
        <v>11</v>
      </c>
      <c r="B38" s="63" t="s">
        <v>147</v>
      </c>
      <c r="C38" s="244">
        <v>2</v>
      </c>
      <c r="D38" s="161">
        <v>54</v>
      </c>
      <c r="E38" s="277">
        <v>62.96</v>
      </c>
      <c r="F38" s="245">
        <v>68</v>
      </c>
      <c r="G38" s="244">
        <v>2</v>
      </c>
      <c r="H38" s="161">
        <v>41</v>
      </c>
      <c r="I38" s="277">
        <v>54.84</v>
      </c>
      <c r="J38" s="245">
        <v>86</v>
      </c>
      <c r="K38" s="244"/>
      <c r="L38" s="161"/>
      <c r="M38" s="277">
        <v>56.26</v>
      </c>
      <c r="N38" s="245">
        <v>95</v>
      </c>
      <c r="O38" s="244"/>
      <c r="P38" s="161"/>
      <c r="Q38" s="277">
        <v>54.53</v>
      </c>
      <c r="R38" s="245">
        <v>96</v>
      </c>
      <c r="S38" s="12">
        <f t="shared" si="0"/>
        <v>345</v>
      </c>
      <c r="T38" s="9"/>
    </row>
    <row r="39" spans="1:20" ht="15" customHeight="1" x14ac:dyDescent="0.25">
      <c r="A39" s="17">
        <v>12</v>
      </c>
      <c r="B39" s="63" t="s">
        <v>24</v>
      </c>
      <c r="C39" s="244">
        <v>22</v>
      </c>
      <c r="D39" s="161">
        <v>53</v>
      </c>
      <c r="E39" s="277">
        <v>62.96</v>
      </c>
      <c r="F39" s="245">
        <v>72</v>
      </c>
      <c r="G39" s="244">
        <v>20</v>
      </c>
      <c r="H39" s="161">
        <v>41</v>
      </c>
      <c r="I39" s="277">
        <v>54.84</v>
      </c>
      <c r="J39" s="245">
        <v>87</v>
      </c>
      <c r="K39" s="244">
        <v>19</v>
      </c>
      <c r="L39" s="161">
        <v>45</v>
      </c>
      <c r="M39" s="277">
        <v>56.26</v>
      </c>
      <c r="N39" s="245">
        <v>82</v>
      </c>
      <c r="O39" s="244">
        <v>27</v>
      </c>
      <c r="P39" s="161">
        <v>39.6</v>
      </c>
      <c r="Q39" s="277">
        <v>54.53</v>
      </c>
      <c r="R39" s="245">
        <v>85</v>
      </c>
      <c r="S39" s="12">
        <f t="shared" si="0"/>
        <v>326</v>
      </c>
      <c r="T39" s="9"/>
    </row>
    <row r="40" spans="1:20" s="194" customFormat="1" ht="15" customHeight="1" x14ac:dyDescent="0.25">
      <c r="A40" s="17">
        <v>13</v>
      </c>
      <c r="B40" s="63" t="s">
        <v>23</v>
      </c>
      <c r="C40" s="244">
        <v>2</v>
      </c>
      <c r="D40" s="161">
        <v>51</v>
      </c>
      <c r="E40" s="277">
        <v>62.96</v>
      </c>
      <c r="F40" s="245">
        <v>79</v>
      </c>
      <c r="G40" s="244">
        <v>3</v>
      </c>
      <c r="H40" s="161">
        <v>40.700000000000003</v>
      </c>
      <c r="I40" s="277">
        <v>54.84</v>
      </c>
      <c r="J40" s="245">
        <v>88</v>
      </c>
      <c r="K40" s="244">
        <v>1</v>
      </c>
      <c r="L40" s="161">
        <v>68</v>
      </c>
      <c r="M40" s="277">
        <v>56.26</v>
      </c>
      <c r="N40" s="245">
        <v>9</v>
      </c>
      <c r="O40" s="244">
        <v>5</v>
      </c>
      <c r="P40" s="161">
        <v>51.4</v>
      </c>
      <c r="Q40" s="277">
        <v>54.53</v>
      </c>
      <c r="R40" s="245">
        <v>48</v>
      </c>
      <c r="S40" s="12">
        <f t="shared" si="0"/>
        <v>224</v>
      </c>
      <c r="T40" s="9"/>
    </row>
    <row r="41" spans="1:20" s="194" customFormat="1" ht="15" customHeight="1" x14ac:dyDescent="0.25">
      <c r="A41" s="17">
        <v>14</v>
      </c>
      <c r="B41" s="63" t="s">
        <v>22</v>
      </c>
      <c r="C41" s="244">
        <v>1</v>
      </c>
      <c r="D41" s="161">
        <v>39</v>
      </c>
      <c r="E41" s="277">
        <v>62.96</v>
      </c>
      <c r="F41" s="245">
        <v>93</v>
      </c>
      <c r="G41" s="244"/>
      <c r="H41" s="161"/>
      <c r="I41" s="277">
        <v>54.84</v>
      </c>
      <c r="J41" s="245">
        <v>92</v>
      </c>
      <c r="K41" s="244">
        <v>1</v>
      </c>
      <c r="L41" s="161">
        <v>22</v>
      </c>
      <c r="M41" s="277">
        <v>56.26</v>
      </c>
      <c r="N41" s="245">
        <v>94</v>
      </c>
      <c r="O41" s="244"/>
      <c r="P41" s="161"/>
      <c r="Q41" s="277">
        <v>54.53</v>
      </c>
      <c r="R41" s="245">
        <v>96</v>
      </c>
      <c r="S41" s="12">
        <f t="shared" si="0"/>
        <v>375</v>
      </c>
      <c r="T41" s="9"/>
    </row>
    <row r="42" spans="1:20" s="194" customFormat="1" ht="15" customHeight="1" x14ac:dyDescent="0.25">
      <c r="A42" s="17">
        <v>15</v>
      </c>
      <c r="B42" s="63" t="s">
        <v>179</v>
      </c>
      <c r="C42" s="244"/>
      <c r="D42" s="161"/>
      <c r="E42" s="277">
        <v>62.96</v>
      </c>
      <c r="F42" s="245">
        <v>97</v>
      </c>
      <c r="G42" s="244"/>
      <c r="H42" s="161"/>
      <c r="I42" s="277">
        <v>54.84</v>
      </c>
      <c r="J42" s="245">
        <v>92</v>
      </c>
      <c r="K42" s="244"/>
      <c r="L42" s="161"/>
      <c r="M42" s="277">
        <v>56.26</v>
      </c>
      <c r="N42" s="245">
        <v>95</v>
      </c>
      <c r="O42" s="244">
        <v>1</v>
      </c>
      <c r="P42" s="161">
        <v>51</v>
      </c>
      <c r="Q42" s="277">
        <v>54.53</v>
      </c>
      <c r="R42" s="245">
        <v>51</v>
      </c>
      <c r="S42" s="12">
        <f t="shared" si="0"/>
        <v>335</v>
      </c>
      <c r="T42" s="9"/>
    </row>
    <row r="43" spans="1:20" ht="15" customHeight="1" thickBot="1" x14ac:dyDescent="0.3">
      <c r="A43" s="17">
        <v>16</v>
      </c>
      <c r="B43" s="63" t="s">
        <v>167</v>
      </c>
      <c r="C43" s="244"/>
      <c r="D43" s="161"/>
      <c r="E43" s="277">
        <v>62.96</v>
      </c>
      <c r="F43" s="245">
        <v>97</v>
      </c>
      <c r="G43" s="244"/>
      <c r="H43" s="161"/>
      <c r="I43" s="277">
        <v>54.84</v>
      </c>
      <c r="J43" s="245">
        <v>92</v>
      </c>
      <c r="K43" s="244"/>
      <c r="L43" s="161"/>
      <c r="M43" s="277">
        <v>56.26</v>
      </c>
      <c r="N43" s="245">
        <v>95</v>
      </c>
      <c r="O43" s="244">
        <v>5</v>
      </c>
      <c r="P43" s="161">
        <v>38</v>
      </c>
      <c r="Q43" s="277">
        <v>54.53</v>
      </c>
      <c r="R43" s="245">
        <v>90</v>
      </c>
      <c r="S43" s="180">
        <f t="shared" si="0"/>
        <v>374</v>
      </c>
      <c r="T43" s="9"/>
    </row>
    <row r="44" spans="1:20" ht="15" customHeight="1" thickBot="1" x14ac:dyDescent="0.3">
      <c r="A44" s="169"/>
      <c r="B44" s="166" t="s">
        <v>94</v>
      </c>
      <c r="C44" s="167">
        <f>SUM(C45:C62)</f>
        <v>95</v>
      </c>
      <c r="D44" s="148">
        <f>AVERAGE(D45:D62)</f>
        <v>56.646666666666661</v>
      </c>
      <c r="E44" s="275">
        <v>62.96</v>
      </c>
      <c r="F44" s="168"/>
      <c r="G44" s="167">
        <f>SUM(G45:G62)</f>
        <v>111</v>
      </c>
      <c r="H44" s="148">
        <f>AVERAGE(H45:H62)</f>
        <v>52.071428571428569</v>
      </c>
      <c r="I44" s="275">
        <v>54.84</v>
      </c>
      <c r="J44" s="168"/>
      <c r="K44" s="167">
        <f>SUM(K45:K62)</f>
        <v>126</v>
      </c>
      <c r="L44" s="148">
        <f>AVERAGE(L45:L62)</f>
        <v>55.578571428571429</v>
      </c>
      <c r="M44" s="275">
        <v>56.26</v>
      </c>
      <c r="N44" s="168"/>
      <c r="O44" s="167">
        <f>SUM(O45:O62)</f>
        <v>150</v>
      </c>
      <c r="P44" s="148">
        <f>AVERAGE(P45:P62)</f>
        <v>52.38</v>
      </c>
      <c r="Q44" s="275">
        <v>54.53</v>
      </c>
      <c r="R44" s="168"/>
      <c r="S44" s="141"/>
      <c r="T44" s="9"/>
    </row>
    <row r="45" spans="1:20" ht="15" customHeight="1" x14ac:dyDescent="0.25">
      <c r="A45" s="19">
        <v>1</v>
      </c>
      <c r="B45" s="124" t="s">
        <v>172</v>
      </c>
      <c r="C45" s="246">
        <v>4</v>
      </c>
      <c r="D45" s="248">
        <v>72.5</v>
      </c>
      <c r="E45" s="276">
        <v>62.96</v>
      </c>
      <c r="F45" s="247">
        <v>9</v>
      </c>
      <c r="G45" s="246">
        <v>4</v>
      </c>
      <c r="H45" s="248">
        <v>66.8</v>
      </c>
      <c r="I45" s="276">
        <v>54.84</v>
      </c>
      <c r="J45" s="247">
        <v>3</v>
      </c>
      <c r="K45" s="246">
        <v>4</v>
      </c>
      <c r="L45" s="248">
        <v>57.3</v>
      </c>
      <c r="M45" s="276">
        <v>56.26</v>
      </c>
      <c r="N45" s="247">
        <v>30</v>
      </c>
      <c r="O45" s="246">
        <v>3</v>
      </c>
      <c r="P45" s="248">
        <v>42.7</v>
      </c>
      <c r="Q45" s="276">
        <v>54.53</v>
      </c>
      <c r="R45" s="247">
        <v>81</v>
      </c>
      <c r="S45" s="21">
        <f t="shared" si="0"/>
        <v>123</v>
      </c>
      <c r="T45" s="9"/>
    </row>
    <row r="46" spans="1:20" ht="15" customHeight="1" x14ac:dyDescent="0.25">
      <c r="A46" s="20">
        <v>2</v>
      </c>
      <c r="B46" s="63" t="s">
        <v>47</v>
      </c>
      <c r="C46" s="244">
        <v>17</v>
      </c>
      <c r="D46" s="161">
        <v>70.3</v>
      </c>
      <c r="E46" s="277">
        <v>62.96</v>
      </c>
      <c r="F46" s="245">
        <v>14</v>
      </c>
      <c r="G46" s="244">
        <v>18</v>
      </c>
      <c r="H46" s="161">
        <v>60.7</v>
      </c>
      <c r="I46" s="277">
        <v>54.84</v>
      </c>
      <c r="J46" s="245">
        <v>9</v>
      </c>
      <c r="K46" s="244">
        <v>15</v>
      </c>
      <c r="L46" s="161">
        <v>65</v>
      </c>
      <c r="M46" s="277">
        <v>56.26</v>
      </c>
      <c r="N46" s="245">
        <v>12</v>
      </c>
      <c r="O46" s="244">
        <v>16</v>
      </c>
      <c r="P46" s="161">
        <v>64</v>
      </c>
      <c r="Q46" s="277">
        <v>54.53</v>
      </c>
      <c r="R46" s="245">
        <v>7</v>
      </c>
      <c r="S46" s="12">
        <f t="shared" si="0"/>
        <v>42</v>
      </c>
      <c r="T46" s="9"/>
    </row>
    <row r="47" spans="1:20" ht="15" customHeight="1" x14ac:dyDescent="0.25">
      <c r="A47" s="20">
        <v>3</v>
      </c>
      <c r="B47" s="130" t="s">
        <v>174</v>
      </c>
      <c r="C47" s="259">
        <v>6</v>
      </c>
      <c r="D47" s="250">
        <v>66.2</v>
      </c>
      <c r="E47" s="278">
        <v>62.96</v>
      </c>
      <c r="F47" s="260">
        <v>26</v>
      </c>
      <c r="G47" s="259">
        <v>7</v>
      </c>
      <c r="H47" s="250">
        <v>55</v>
      </c>
      <c r="I47" s="278">
        <v>54.84</v>
      </c>
      <c r="J47" s="260">
        <v>32</v>
      </c>
      <c r="K47" s="259">
        <v>6</v>
      </c>
      <c r="L47" s="250">
        <v>54.3</v>
      </c>
      <c r="M47" s="278">
        <v>56.26</v>
      </c>
      <c r="N47" s="260">
        <v>41</v>
      </c>
      <c r="O47" s="259">
        <v>10</v>
      </c>
      <c r="P47" s="250">
        <v>65.3</v>
      </c>
      <c r="Q47" s="278">
        <v>54.53</v>
      </c>
      <c r="R47" s="260">
        <v>5</v>
      </c>
      <c r="S47" s="12">
        <f t="shared" si="0"/>
        <v>104</v>
      </c>
      <c r="T47" s="9"/>
    </row>
    <row r="48" spans="1:20" ht="15" customHeight="1" x14ac:dyDescent="0.25">
      <c r="A48" s="20">
        <v>4</v>
      </c>
      <c r="B48" s="63" t="s">
        <v>48</v>
      </c>
      <c r="C48" s="244">
        <v>13</v>
      </c>
      <c r="D48" s="161">
        <v>65.7</v>
      </c>
      <c r="E48" s="277">
        <v>62.96</v>
      </c>
      <c r="F48" s="245">
        <v>28</v>
      </c>
      <c r="G48" s="244">
        <v>18</v>
      </c>
      <c r="H48" s="161">
        <v>58.4</v>
      </c>
      <c r="I48" s="277">
        <v>54.84</v>
      </c>
      <c r="J48" s="245">
        <v>20</v>
      </c>
      <c r="K48" s="244">
        <v>27</v>
      </c>
      <c r="L48" s="161">
        <v>66.7</v>
      </c>
      <c r="M48" s="277">
        <v>56.26</v>
      </c>
      <c r="N48" s="245">
        <v>10</v>
      </c>
      <c r="O48" s="244">
        <v>30</v>
      </c>
      <c r="P48" s="161">
        <v>67.599999999999994</v>
      </c>
      <c r="Q48" s="277">
        <v>54.53</v>
      </c>
      <c r="R48" s="245">
        <v>2</v>
      </c>
      <c r="S48" s="12">
        <f t="shared" si="0"/>
        <v>60</v>
      </c>
      <c r="T48" s="9"/>
    </row>
    <row r="49" spans="1:20" ht="15" customHeight="1" x14ac:dyDescent="0.25">
      <c r="A49" s="190">
        <v>5</v>
      </c>
      <c r="B49" s="63" t="s">
        <v>18</v>
      </c>
      <c r="C49" s="244">
        <v>13</v>
      </c>
      <c r="D49" s="161">
        <v>64.2</v>
      </c>
      <c r="E49" s="277">
        <v>62.96</v>
      </c>
      <c r="F49" s="245">
        <v>30</v>
      </c>
      <c r="G49" s="244">
        <v>12</v>
      </c>
      <c r="H49" s="161">
        <v>53.1</v>
      </c>
      <c r="I49" s="277">
        <v>54.84</v>
      </c>
      <c r="J49" s="245">
        <v>35</v>
      </c>
      <c r="K49" s="244">
        <v>20</v>
      </c>
      <c r="L49" s="161">
        <v>51.2</v>
      </c>
      <c r="M49" s="277">
        <v>56.26</v>
      </c>
      <c r="N49" s="245">
        <v>56</v>
      </c>
      <c r="O49" s="244">
        <v>12</v>
      </c>
      <c r="P49" s="161">
        <v>57.9</v>
      </c>
      <c r="Q49" s="277">
        <v>54.53</v>
      </c>
      <c r="R49" s="245">
        <v>25</v>
      </c>
      <c r="S49" s="180">
        <f t="shared" si="0"/>
        <v>146</v>
      </c>
      <c r="T49" s="9"/>
    </row>
    <row r="50" spans="1:20" ht="15" customHeight="1" x14ac:dyDescent="0.25">
      <c r="A50" s="20">
        <v>6</v>
      </c>
      <c r="B50" s="63" t="s">
        <v>122</v>
      </c>
      <c r="C50" s="244">
        <v>1</v>
      </c>
      <c r="D50" s="161">
        <v>64</v>
      </c>
      <c r="E50" s="277">
        <v>62.96</v>
      </c>
      <c r="F50" s="245">
        <v>32</v>
      </c>
      <c r="G50" s="244">
        <v>3</v>
      </c>
      <c r="H50" s="161">
        <v>56</v>
      </c>
      <c r="I50" s="277">
        <v>54.84</v>
      </c>
      <c r="J50" s="245">
        <v>27</v>
      </c>
      <c r="K50" s="244">
        <v>5</v>
      </c>
      <c r="L50" s="161">
        <v>47</v>
      </c>
      <c r="M50" s="277">
        <v>56.26</v>
      </c>
      <c r="N50" s="245">
        <v>76</v>
      </c>
      <c r="O50" s="244">
        <v>6</v>
      </c>
      <c r="P50" s="161">
        <v>55</v>
      </c>
      <c r="Q50" s="277">
        <v>54.53</v>
      </c>
      <c r="R50" s="245">
        <v>34</v>
      </c>
      <c r="S50" s="12">
        <f t="shared" si="0"/>
        <v>169</v>
      </c>
      <c r="T50" s="9"/>
    </row>
    <row r="51" spans="1:20" ht="15" customHeight="1" x14ac:dyDescent="0.25">
      <c r="A51" s="20">
        <v>7</v>
      </c>
      <c r="B51" s="63" t="s">
        <v>59</v>
      </c>
      <c r="C51" s="244">
        <v>18</v>
      </c>
      <c r="D51" s="161">
        <v>62</v>
      </c>
      <c r="E51" s="277">
        <v>62.96</v>
      </c>
      <c r="F51" s="245">
        <v>42</v>
      </c>
      <c r="G51" s="244">
        <v>8</v>
      </c>
      <c r="H51" s="161">
        <v>51.8</v>
      </c>
      <c r="I51" s="277">
        <v>54.84</v>
      </c>
      <c r="J51" s="245">
        <v>44</v>
      </c>
      <c r="K51" s="244">
        <v>16</v>
      </c>
      <c r="L51" s="161">
        <v>57.9</v>
      </c>
      <c r="M51" s="277">
        <v>56.26</v>
      </c>
      <c r="N51" s="245">
        <v>28</v>
      </c>
      <c r="O51" s="244">
        <v>26</v>
      </c>
      <c r="P51" s="161">
        <v>55.7</v>
      </c>
      <c r="Q51" s="277">
        <v>54.53</v>
      </c>
      <c r="R51" s="245">
        <v>30</v>
      </c>
      <c r="S51" s="12">
        <f t="shared" si="0"/>
        <v>144</v>
      </c>
      <c r="T51" s="9"/>
    </row>
    <row r="52" spans="1:20" ht="15" customHeight="1" x14ac:dyDescent="0.25">
      <c r="A52" s="20">
        <v>8</v>
      </c>
      <c r="B52" s="63" t="s">
        <v>17</v>
      </c>
      <c r="C52" s="244">
        <v>4</v>
      </c>
      <c r="D52" s="161">
        <v>62</v>
      </c>
      <c r="E52" s="277">
        <v>62.96</v>
      </c>
      <c r="F52" s="245">
        <v>43</v>
      </c>
      <c r="G52" s="244">
        <v>7</v>
      </c>
      <c r="H52" s="161">
        <v>47.9</v>
      </c>
      <c r="I52" s="277">
        <v>54.84</v>
      </c>
      <c r="J52" s="245">
        <v>60</v>
      </c>
      <c r="K52" s="244">
        <v>8</v>
      </c>
      <c r="L52" s="161">
        <v>60.4</v>
      </c>
      <c r="M52" s="277">
        <v>56.26</v>
      </c>
      <c r="N52" s="245">
        <v>18</v>
      </c>
      <c r="O52" s="244">
        <v>13</v>
      </c>
      <c r="P52" s="161">
        <v>48.6</v>
      </c>
      <c r="Q52" s="277">
        <v>54.53</v>
      </c>
      <c r="R52" s="245">
        <v>59</v>
      </c>
      <c r="S52" s="189">
        <f t="shared" si="0"/>
        <v>180</v>
      </c>
      <c r="T52" s="9"/>
    </row>
    <row r="53" spans="1:20" ht="15" customHeight="1" x14ac:dyDescent="0.25">
      <c r="A53" s="20">
        <v>9</v>
      </c>
      <c r="B53" s="63" t="s">
        <v>123</v>
      </c>
      <c r="C53" s="244">
        <v>1</v>
      </c>
      <c r="D53" s="161">
        <v>61</v>
      </c>
      <c r="E53" s="277">
        <v>62.96</v>
      </c>
      <c r="F53" s="245">
        <v>46</v>
      </c>
      <c r="G53" s="244">
        <v>6</v>
      </c>
      <c r="H53" s="161">
        <v>46</v>
      </c>
      <c r="I53" s="277">
        <v>54.84</v>
      </c>
      <c r="J53" s="245">
        <v>68</v>
      </c>
      <c r="K53" s="244">
        <v>1</v>
      </c>
      <c r="L53" s="161">
        <v>45</v>
      </c>
      <c r="M53" s="277">
        <v>56.26</v>
      </c>
      <c r="N53" s="245">
        <v>83</v>
      </c>
      <c r="O53" s="244">
        <v>9</v>
      </c>
      <c r="P53" s="161">
        <v>52</v>
      </c>
      <c r="Q53" s="277">
        <v>54.53</v>
      </c>
      <c r="R53" s="245">
        <v>44</v>
      </c>
      <c r="S53" s="12">
        <f t="shared" si="0"/>
        <v>241</v>
      </c>
      <c r="T53" s="9"/>
    </row>
    <row r="54" spans="1:20" ht="15" customHeight="1" x14ac:dyDescent="0.25">
      <c r="A54" s="20">
        <v>10</v>
      </c>
      <c r="B54" s="78" t="s">
        <v>117</v>
      </c>
      <c r="C54" s="261">
        <v>5</v>
      </c>
      <c r="D54" s="251">
        <v>57</v>
      </c>
      <c r="E54" s="279">
        <v>62.96</v>
      </c>
      <c r="F54" s="262">
        <v>56</v>
      </c>
      <c r="G54" s="261">
        <v>1</v>
      </c>
      <c r="H54" s="251">
        <v>47</v>
      </c>
      <c r="I54" s="279">
        <v>54.84</v>
      </c>
      <c r="J54" s="262">
        <v>63</v>
      </c>
      <c r="K54" s="261">
        <v>1</v>
      </c>
      <c r="L54" s="251">
        <v>48</v>
      </c>
      <c r="M54" s="279">
        <v>56.26</v>
      </c>
      <c r="N54" s="262">
        <v>71</v>
      </c>
      <c r="O54" s="261">
        <v>4</v>
      </c>
      <c r="P54" s="251">
        <v>58.3</v>
      </c>
      <c r="Q54" s="279">
        <v>54.53</v>
      </c>
      <c r="R54" s="262">
        <v>22</v>
      </c>
      <c r="S54" s="12">
        <f t="shared" si="0"/>
        <v>212</v>
      </c>
      <c r="T54" s="9"/>
    </row>
    <row r="55" spans="1:20" ht="15" customHeight="1" x14ac:dyDescent="0.25">
      <c r="A55" s="20">
        <v>11</v>
      </c>
      <c r="B55" s="63" t="s">
        <v>107</v>
      </c>
      <c r="C55" s="244">
        <v>5</v>
      </c>
      <c r="D55" s="161">
        <v>49.8</v>
      </c>
      <c r="E55" s="277">
        <v>62.96</v>
      </c>
      <c r="F55" s="245">
        <v>82</v>
      </c>
      <c r="G55" s="244">
        <v>3</v>
      </c>
      <c r="H55" s="161">
        <v>33.299999999999997</v>
      </c>
      <c r="I55" s="277">
        <v>54.84</v>
      </c>
      <c r="J55" s="245">
        <v>90</v>
      </c>
      <c r="K55" s="244">
        <v>6</v>
      </c>
      <c r="L55" s="161">
        <v>54.6</v>
      </c>
      <c r="M55" s="277">
        <v>56.26</v>
      </c>
      <c r="N55" s="245">
        <v>39</v>
      </c>
      <c r="O55" s="244">
        <v>3</v>
      </c>
      <c r="P55" s="161">
        <v>34.6</v>
      </c>
      <c r="Q55" s="277">
        <v>54.53</v>
      </c>
      <c r="R55" s="245">
        <v>94</v>
      </c>
      <c r="S55" s="16">
        <f t="shared" si="0"/>
        <v>305</v>
      </c>
      <c r="T55" s="9"/>
    </row>
    <row r="56" spans="1:20" ht="15" customHeight="1" x14ac:dyDescent="0.25">
      <c r="A56" s="20">
        <v>12</v>
      </c>
      <c r="B56" s="63" t="s">
        <v>46</v>
      </c>
      <c r="C56" s="244">
        <v>1</v>
      </c>
      <c r="D56" s="161">
        <v>49</v>
      </c>
      <c r="E56" s="277">
        <v>62.96</v>
      </c>
      <c r="F56" s="245">
        <v>84</v>
      </c>
      <c r="G56" s="244"/>
      <c r="H56" s="161"/>
      <c r="I56" s="277">
        <v>54.84</v>
      </c>
      <c r="J56" s="245">
        <v>92</v>
      </c>
      <c r="K56" s="244">
        <v>2</v>
      </c>
      <c r="L56" s="161">
        <v>54.5</v>
      </c>
      <c r="M56" s="277">
        <v>56.26</v>
      </c>
      <c r="N56" s="245">
        <v>40</v>
      </c>
      <c r="O56" s="244">
        <v>3</v>
      </c>
      <c r="P56" s="161">
        <v>46</v>
      </c>
      <c r="Q56" s="277">
        <v>54.53</v>
      </c>
      <c r="R56" s="245">
        <v>74</v>
      </c>
      <c r="S56" s="12">
        <f t="shared" si="0"/>
        <v>290</v>
      </c>
      <c r="T56" s="9"/>
    </row>
    <row r="57" spans="1:20" ht="15" customHeight="1" x14ac:dyDescent="0.25">
      <c r="A57" s="20">
        <v>13</v>
      </c>
      <c r="B57" s="64" t="s">
        <v>148</v>
      </c>
      <c r="C57" s="255">
        <v>3</v>
      </c>
      <c r="D57" s="249">
        <v>41</v>
      </c>
      <c r="E57" s="280">
        <v>62.96</v>
      </c>
      <c r="F57" s="256">
        <v>91</v>
      </c>
      <c r="G57" s="255">
        <v>5</v>
      </c>
      <c r="H57" s="249">
        <v>52.4</v>
      </c>
      <c r="I57" s="280">
        <v>54.84</v>
      </c>
      <c r="J57" s="256">
        <v>42</v>
      </c>
      <c r="K57" s="255"/>
      <c r="L57" s="249"/>
      <c r="M57" s="280">
        <v>56.26</v>
      </c>
      <c r="N57" s="256">
        <v>95</v>
      </c>
      <c r="O57" s="255"/>
      <c r="P57" s="249"/>
      <c r="Q57" s="280">
        <v>54.53</v>
      </c>
      <c r="R57" s="256">
        <v>96</v>
      </c>
      <c r="S57" s="12">
        <f t="shared" si="0"/>
        <v>324</v>
      </c>
      <c r="T57" s="9"/>
    </row>
    <row r="58" spans="1:20" s="194" customFormat="1" ht="15" customHeight="1" x14ac:dyDescent="0.25">
      <c r="A58" s="20">
        <v>14</v>
      </c>
      <c r="B58" s="64" t="s">
        <v>175</v>
      </c>
      <c r="C58" s="255">
        <v>2</v>
      </c>
      <c r="D58" s="249">
        <v>40</v>
      </c>
      <c r="E58" s="280">
        <v>62.96</v>
      </c>
      <c r="F58" s="256">
        <v>92</v>
      </c>
      <c r="G58" s="255"/>
      <c r="H58" s="249"/>
      <c r="I58" s="280">
        <v>54.84</v>
      </c>
      <c r="J58" s="256">
        <v>92</v>
      </c>
      <c r="K58" s="255"/>
      <c r="L58" s="249"/>
      <c r="M58" s="280">
        <v>56.26</v>
      </c>
      <c r="N58" s="256">
        <v>95</v>
      </c>
      <c r="O58" s="255"/>
      <c r="P58" s="249"/>
      <c r="Q58" s="280">
        <v>54.53</v>
      </c>
      <c r="R58" s="256">
        <v>96</v>
      </c>
      <c r="S58" s="12">
        <f t="shared" si="0"/>
        <v>375</v>
      </c>
      <c r="T58" s="9"/>
    </row>
    <row r="59" spans="1:20" s="194" customFormat="1" ht="15" customHeight="1" x14ac:dyDescent="0.25">
      <c r="A59" s="20">
        <v>15</v>
      </c>
      <c r="B59" s="64" t="s">
        <v>164</v>
      </c>
      <c r="C59" s="255">
        <v>2</v>
      </c>
      <c r="D59" s="249">
        <v>25</v>
      </c>
      <c r="E59" s="280">
        <v>62.96</v>
      </c>
      <c r="F59" s="256">
        <v>96</v>
      </c>
      <c r="G59" s="255"/>
      <c r="H59" s="249"/>
      <c r="I59" s="280">
        <v>54.84</v>
      </c>
      <c r="J59" s="256">
        <v>92</v>
      </c>
      <c r="K59" s="255"/>
      <c r="L59" s="249"/>
      <c r="M59" s="280">
        <v>56.26</v>
      </c>
      <c r="N59" s="256">
        <v>95</v>
      </c>
      <c r="O59" s="255">
        <v>2</v>
      </c>
      <c r="P59" s="249">
        <v>36</v>
      </c>
      <c r="Q59" s="280">
        <v>54.53</v>
      </c>
      <c r="R59" s="256">
        <v>93</v>
      </c>
      <c r="S59" s="12">
        <f t="shared" si="0"/>
        <v>376</v>
      </c>
      <c r="T59" s="9"/>
    </row>
    <row r="60" spans="1:20" s="194" customFormat="1" ht="15" customHeight="1" x14ac:dyDescent="0.25">
      <c r="A60" s="20">
        <v>16</v>
      </c>
      <c r="B60" s="64" t="s">
        <v>16</v>
      </c>
      <c r="C60" s="255"/>
      <c r="D60" s="249"/>
      <c r="E60" s="280">
        <v>62.96</v>
      </c>
      <c r="F60" s="256">
        <v>97</v>
      </c>
      <c r="G60" s="255">
        <v>16</v>
      </c>
      <c r="H60" s="249">
        <v>49.6</v>
      </c>
      <c r="I60" s="280">
        <v>54.84</v>
      </c>
      <c r="J60" s="256">
        <v>54</v>
      </c>
      <c r="K60" s="255">
        <v>10</v>
      </c>
      <c r="L60" s="249">
        <v>54.2</v>
      </c>
      <c r="M60" s="280">
        <v>56.26</v>
      </c>
      <c r="N60" s="256">
        <v>42</v>
      </c>
      <c r="O60" s="255">
        <v>10</v>
      </c>
      <c r="P60" s="249">
        <v>56</v>
      </c>
      <c r="Q60" s="280">
        <v>54.53</v>
      </c>
      <c r="R60" s="256">
        <v>28</v>
      </c>
      <c r="S60" s="12">
        <f t="shared" si="0"/>
        <v>221</v>
      </c>
      <c r="T60" s="9"/>
    </row>
    <row r="61" spans="1:20" s="194" customFormat="1" ht="15" customHeight="1" x14ac:dyDescent="0.25">
      <c r="A61" s="20">
        <v>17</v>
      </c>
      <c r="B61" s="64" t="s">
        <v>149</v>
      </c>
      <c r="C61" s="255"/>
      <c r="D61" s="249"/>
      <c r="E61" s="280">
        <v>62.96</v>
      </c>
      <c r="F61" s="256">
        <v>97</v>
      </c>
      <c r="G61" s="255">
        <v>3</v>
      </c>
      <c r="H61" s="249">
        <v>51</v>
      </c>
      <c r="I61" s="280">
        <v>54.84</v>
      </c>
      <c r="J61" s="256">
        <v>46</v>
      </c>
      <c r="K61" s="255"/>
      <c r="L61" s="249"/>
      <c r="M61" s="280">
        <v>56.26</v>
      </c>
      <c r="N61" s="256">
        <v>95</v>
      </c>
      <c r="O61" s="255"/>
      <c r="P61" s="249"/>
      <c r="Q61" s="280">
        <v>54.53</v>
      </c>
      <c r="R61" s="256">
        <v>96</v>
      </c>
      <c r="S61" s="12">
        <f t="shared" si="0"/>
        <v>334</v>
      </c>
      <c r="T61" s="9"/>
    </row>
    <row r="62" spans="1:20" ht="15" customHeight="1" thickBot="1" x14ac:dyDescent="0.3">
      <c r="A62" s="20">
        <v>18</v>
      </c>
      <c r="B62" s="63" t="s">
        <v>15</v>
      </c>
      <c r="C62" s="244"/>
      <c r="D62" s="161"/>
      <c r="E62" s="277">
        <v>62.96</v>
      </c>
      <c r="F62" s="245">
        <v>97</v>
      </c>
      <c r="G62" s="244"/>
      <c r="H62" s="161"/>
      <c r="I62" s="277">
        <v>54.84</v>
      </c>
      <c r="J62" s="245">
        <v>92</v>
      </c>
      <c r="K62" s="244">
        <v>5</v>
      </c>
      <c r="L62" s="161">
        <v>62</v>
      </c>
      <c r="M62" s="277">
        <v>56.26</v>
      </c>
      <c r="N62" s="245">
        <v>14</v>
      </c>
      <c r="O62" s="244">
        <v>3</v>
      </c>
      <c r="P62" s="161">
        <v>46</v>
      </c>
      <c r="Q62" s="277">
        <v>54.53</v>
      </c>
      <c r="R62" s="245">
        <v>73</v>
      </c>
      <c r="S62" s="12">
        <f t="shared" si="0"/>
        <v>276</v>
      </c>
      <c r="T62" s="9"/>
    </row>
    <row r="63" spans="1:20" ht="15" customHeight="1" thickBot="1" x14ac:dyDescent="0.3">
      <c r="A63" s="142"/>
      <c r="B63" s="152" t="s">
        <v>95</v>
      </c>
      <c r="C63" s="153">
        <f>SUM(C64:C77)</f>
        <v>53</v>
      </c>
      <c r="D63" s="160">
        <f>AVERAGE(D64:D77)</f>
        <v>57.04615384615385</v>
      </c>
      <c r="E63" s="274">
        <v>62.96</v>
      </c>
      <c r="F63" s="154"/>
      <c r="G63" s="153">
        <f>SUM(G64:G77)</f>
        <v>65</v>
      </c>
      <c r="H63" s="160">
        <f>AVERAGE(H64:H77)</f>
        <v>53.754545454545458</v>
      </c>
      <c r="I63" s="274">
        <v>54.84</v>
      </c>
      <c r="J63" s="154"/>
      <c r="K63" s="153">
        <f>SUM(K64:K77)</f>
        <v>79</v>
      </c>
      <c r="L63" s="160">
        <f>AVERAGE(L64:L77)</f>
        <v>50.071428571428569</v>
      </c>
      <c r="M63" s="274">
        <v>56.26</v>
      </c>
      <c r="N63" s="154"/>
      <c r="O63" s="153">
        <f>SUM(O64:O77)</f>
        <v>83</v>
      </c>
      <c r="P63" s="160">
        <f>AVERAGE(P64:P77)</f>
        <v>51.877272727272732</v>
      </c>
      <c r="Q63" s="274">
        <v>54.53</v>
      </c>
      <c r="R63" s="154"/>
      <c r="S63" s="155"/>
      <c r="T63" s="9"/>
    </row>
    <row r="64" spans="1:20" ht="15" customHeight="1" x14ac:dyDescent="0.25">
      <c r="A64" s="20">
        <v>1</v>
      </c>
      <c r="B64" s="63" t="s">
        <v>60</v>
      </c>
      <c r="C64" s="244">
        <v>6</v>
      </c>
      <c r="D64" s="161">
        <v>71.5</v>
      </c>
      <c r="E64" s="277">
        <v>62.96</v>
      </c>
      <c r="F64" s="245">
        <v>12</v>
      </c>
      <c r="G64" s="244">
        <v>3</v>
      </c>
      <c r="H64" s="161">
        <v>56</v>
      </c>
      <c r="I64" s="277">
        <v>54.84</v>
      </c>
      <c r="J64" s="245">
        <v>28</v>
      </c>
      <c r="K64" s="244">
        <v>3</v>
      </c>
      <c r="L64" s="161">
        <v>57.3</v>
      </c>
      <c r="M64" s="277">
        <v>56.26</v>
      </c>
      <c r="N64" s="245">
        <v>31</v>
      </c>
      <c r="O64" s="244">
        <v>10</v>
      </c>
      <c r="P64" s="161">
        <v>52.2</v>
      </c>
      <c r="Q64" s="277">
        <v>54.53</v>
      </c>
      <c r="R64" s="245">
        <v>42</v>
      </c>
      <c r="S64" s="76">
        <f t="shared" si="0"/>
        <v>113</v>
      </c>
      <c r="T64" s="9"/>
    </row>
    <row r="65" spans="1:20" ht="15" customHeight="1" x14ac:dyDescent="0.25">
      <c r="A65" s="20">
        <v>2</v>
      </c>
      <c r="B65" s="63" t="s">
        <v>126</v>
      </c>
      <c r="C65" s="244">
        <v>1</v>
      </c>
      <c r="D65" s="161">
        <v>67</v>
      </c>
      <c r="E65" s="277">
        <v>62.96</v>
      </c>
      <c r="F65" s="245">
        <v>24</v>
      </c>
      <c r="G65" s="244">
        <v>2</v>
      </c>
      <c r="H65" s="161">
        <v>50</v>
      </c>
      <c r="I65" s="277">
        <v>54.84</v>
      </c>
      <c r="J65" s="245">
        <v>52</v>
      </c>
      <c r="K65" s="244">
        <v>1</v>
      </c>
      <c r="L65" s="161">
        <v>58</v>
      </c>
      <c r="M65" s="277">
        <v>56.26</v>
      </c>
      <c r="N65" s="245">
        <v>26</v>
      </c>
      <c r="O65" s="244">
        <v>2</v>
      </c>
      <c r="P65" s="161">
        <v>58</v>
      </c>
      <c r="Q65" s="277">
        <v>54.53</v>
      </c>
      <c r="R65" s="245">
        <v>24</v>
      </c>
      <c r="S65" s="16">
        <f t="shared" si="0"/>
        <v>126</v>
      </c>
      <c r="T65" s="9"/>
    </row>
    <row r="66" spans="1:20" ht="15" customHeight="1" x14ac:dyDescent="0.25">
      <c r="A66" s="20">
        <v>3</v>
      </c>
      <c r="B66" s="63" t="s">
        <v>151</v>
      </c>
      <c r="C66" s="244">
        <v>5</v>
      </c>
      <c r="D66" s="161">
        <v>64</v>
      </c>
      <c r="E66" s="277">
        <v>62.96</v>
      </c>
      <c r="F66" s="245">
        <v>33</v>
      </c>
      <c r="G66" s="244">
        <v>12</v>
      </c>
      <c r="H66" s="161">
        <v>52.6</v>
      </c>
      <c r="I66" s="277">
        <v>54.84</v>
      </c>
      <c r="J66" s="245">
        <v>40</v>
      </c>
      <c r="K66" s="244">
        <v>7</v>
      </c>
      <c r="L66" s="161">
        <v>47.1</v>
      </c>
      <c r="M66" s="277">
        <v>56.26</v>
      </c>
      <c r="N66" s="245">
        <v>75</v>
      </c>
      <c r="O66" s="244">
        <v>8</v>
      </c>
      <c r="P66" s="161">
        <v>49.8</v>
      </c>
      <c r="Q66" s="277">
        <v>54.53</v>
      </c>
      <c r="R66" s="245">
        <v>57</v>
      </c>
      <c r="S66" s="177">
        <f t="shared" si="0"/>
        <v>205</v>
      </c>
      <c r="T66" s="9"/>
    </row>
    <row r="67" spans="1:20" ht="15" customHeight="1" x14ac:dyDescent="0.25">
      <c r="A67" s="20">
        <v>4</v>
      </c>
      <c r="B67" s="63" t="s">
        <v>124</v>
      </c>
      <c r="C67" s="244">
        <v>9</v>
      </c>
      <c r="D67" s="161">
        <v>63</v>
      </c>
      <c r="E67" s="277">
        <v>62.96</v>
      </c>
      <c r="F67" s="245">
        <v>36</v>
      </c>
      <c r="G67" s="244">
        <v>12</v>
      </c>
      <c r="H67" s="161">
        <v>56</v>
      </c>
      <c r="I67" s="277">
        <v>54.84</v>
      </c>
      <c r="J67" s="245">
        <v>29</v>
      </c>
      <c r="K67" s="244">
        <v>13</v>
      </c>
      <c r="L67" s="161">
        <v>53.2</v>
      </c>
      <c r="M67" s="277">
        <v>56.26</v>
      </c>
      <c r="N67" s="245">
        <v>46</v>
      </c>
      <c r="O67" s="244">
        <v>9</v>
      </c>
      <c r="P67" s="161">
        <v>48</v>
      </c>
      <c r="Q67" s="277">
        <v>54.53</v>
      </c>
      <c r="R67" s="245">
        <v>62</v>
      </c>
      <c r="S67" s="12">
        <f t="shared" si="0"/>
        <v>173</v>
      </c>
      <c r="T67" s="9"/>
    </row>
    <row r="68" spans="1:20" ht="15" customHeight="1" x14ac:dyDescent="0.25">
      <c r="A68" s="20">
        <v>5</v>
      </c>
      <c r="B68" s="63" t="s">
        <v>49</v>
      </c>
      <c r="C68" s="244">
        <v>7</v>
      </c>
      <c r="D68" s="161">
        <v>60</v>
      </c>
      <c r="E68" s="277">
        <v>62.96</v>
      </c>
      <c r="F68" s="245">
        <v>48</v>
      </c>
      <c r="G68" s="244">
        <v>5</v>
      </c>
      <c r="H68" s="161">
        <v>59</v>
      </c>
      <c r="I68" s="277">
        <v>54.84</v>
      </c>
      <c r="J68" s="245">
        <v>15</v>
      </c>
      <c r="K68" s="244">
        <v>13</v>
      </c>
      <c r="L68" s="161">
        <v>60.5</v>
      </c>
      <c r="M68" s="277">
        <v>56.26</v>
      </c>
      <c r="N68" s="245">
        <v>17</v>
      </c>
      <c r="O68" s="244">
        <v>15</v>
      </c>
      <c r="P68" s="161">
        <v>60</v>
      </c>
      <c r="Q68" s="277">
        <v>54.53</v>
      </c>
      <c r="R68" s="245">
        <v>16</v>
      </c>
      <c r="S68" s="12">
        <f t="shared" si="0"/>
        <v>96</v>
      </c>
      <c r="T68" s="9"/>
    </row>
    <row r="69" spans="1:20" ht="15" customHeight="1" x14ac:dyDescent="0.25">
      <c r="A69" s="20">
        <v>6</v>
      </c>
      <c r="B69" s="63" t="s">
        <v>61</v>
      </c>
      <c r="C69" s="244">
        <v>3</v>
      </c>
      <c r="D69" s="161">
        <v>60</v>
      </c>
      <c r="E69" s="277">
        <v>62.96</v>
      </c>
      <c r="F69" s="245">
        <v>49</v>
      </c>
      <c r="G69" s="244">
        <v>4</v>
      </c>
      <c r="H69" s="161">
        <v>52.3</v>
      </c>
      <c r="I69" s="277">
        <v>54.84</v>
      </c>
      <c r="J69" s="245">
        <v>43</v>
      </c>
      <c r="K69" s="244">
        <v>3</v>
      </c>
      <c r="L69" s="161">
        <v>46.7</v>
      </c>
      <c r="M69" s="277">
        <v>56.26</v>
      </c>
      <c r="N69" s="245">
        <v>78</v>
      </c>
      <c r="O69" s="244">
        <v>7</v>
      </c>
      <c r="P69" s="161">
        <v>54</v>
      </c>
      <c r="Q69" s="277">
        <v>54.53</v>
      </c>
      <c r="R69" s="245">
        <v>39</v>
      </c>
      <c r="S69" s="12">
        <f t="shared" si="0"/>
        <v>209</v>
      </c>
      <c r="T69" s="9"/>
    </row>
    <row r="70" spans="1:20" ht="15" customHeight="1" x14ac:dyDescent="0.25">
      <c r="A70" s="20">
        <v>7</v>
      </c>
      <c r="B70" s="63" t="s">
        <v>64</v>
      </c>
      <c r="C70" s="244">
        <v>6</v>
      </c>
      <c r="D70" s="161">
        <v>59</v>
      </c>
      <c r="E70" s="277">
        <v>62.96</v>
      </c>
      <c r="F70" s="245">
        <v>51</v>
      </c>
      <c r="G70" s="244">
        <v>3</v>
      </c>
      <c r="H70" s="161">
        <v>61</v>
      </c>
      <c r="I70" s="277">
        <v>54.84</v>
      </c>
      <c r="J70" s="245">
        <v>8</v>
      </c>
      <c r="K70" s="244">
        <v>5</v>
      </c>
      <c r="L70" s="161">
        <v>71</v>
      </c>
      <c r="M70" s="277">
        <v>56.26</v>
      </c>
      <c r="N70" s="245">
        <v>5</v>
      </c>
      <c r="O70" s="244">
        <v>6</v>
      </c>
      <c r="P70" s="161">
        <v>48</v>
      </c>
      <c r="Q70" s="277">
        <v>54.53</v>
      </c>
      <c r="R70" s="245">
        <v>61</v>
      </c>
      <c r="S70" s="180">
        <f t="shared" ref="S70:S108" si="1">R70+N70+J70+F70</f>
        <v>125</v>
      </c>
      <c r="T70" s="9"/>
    </row>
    <row r="71" spans="1:20" ht="15" customHeight="1" x14ac:dyDescent="0.25">
      <c r="A71" s="20">
        <v>8</v>
      </c>
      <c r="B71" s="63" t="s">
        <v>125</v>
      </c>
      <c r="C71" s="244">
        <v>4</v>
      </c>
      <c r="D71" s="161">
        <v>57.3</v>
      </c>
      <c r="E71" s="277">
        <v>62.96</v>
      </c>
      <c r="F71" s="245">
        <v>54</v>
      </c>
      <c r="G71" s="244"/>
      <c r="H71" s="161"/>
      <c r="I71" s="277">
        <v>54.84</v>
      </c>
      <c r="J71" s="245">
        <v>92</v>
      </c>
      <c r="K71" s="244">
        <v>4</v>
      </c>
      <c r="L71" s="161">
        <v>50</v>
      </c>
      <c r="M71" s="277">
        <v>56.26</v>
      </c>
      <c r="N71" s="245">
        <v>63</v>
      </c>
      <c r="O71" s="244">
        <v>7</v>
      </c>
      <c r="P71" s="161">
        <v>38.85</v>
      </c>
      <c r="Q71" s="277">
        <v>54.53</v>
      </c>
      <c r="R71" s="245">
        <v>88</v>
      </c>
      <c r="S71" s="16">
        <f t="shared" si="1"/>
        <v>297</v>
      </c>
      <c r="T71" s="9"/>
    </row>
    <row r="72" spans="1:20" ht="15" customHeight="1" x14ac:dyDescent="0.25">
      <c r="A72" s="20">
        <v>9</v>
      </c>
      <c r="B72" s="63" t="s">
        <v>143</v>
      </c>
      <c r="C72" s="244">
        <v>6</v>
      </c>
      <c r="D72" s="161">
        <v>55.8</v>
      </c>
      <c r="E72" s="277">
        <v>62.96</v>
      </c>
      <c r="F72" s="245">
        <v>61</v>
      </c>
      <c r="G72" s="244">
        <v>11</v>
      </c>
      <c r="H72" s="161">
        <v>44.8</v>
      </c>
      <c r="I72" s="277">
        <v>54.84</v>
      </c>
      <c r="J72" s="245">
        <v>78</v>
      </c>
      <c r="K72" s="244">
        <v>4</v>
      </c>
      <c r="L72" s="161">
        <v>47</v>
      </c>
      <c r="M72" s="277">
        <v>56.26</v>
      </c>
      <c r="N72" s="245">
        <v>77</v>
      </c>
      <c r="O72" s="244"/>
      <c r="P72" s="161"/>
      <c r="Q72" s="277">
        <v>54.53</v>
      </c>
      <c r="R72" s="245">
        <v>96</v>
      </c>
      <c r="S72" s="183">
        <f t="shared" si="1"/>
        <v>312</v>
      </c>
      <c r="T72" s="9"/>
    </row>
    <row r="73" spans="1:20" ht="15" customHeight="1" x14ac:dyDescent="0.25">
      <c r="A73" s="20">
        <v>10</v>
      </c>
      <c r="B73" s="63" t="s">
        <v>168</v>
      </c>
      <c r="C73" s="244">
        <v>1</v>
      </c>
      <c r="D73" s="161">
        <v>53</v>
      </c>
      <c r="E73" s="277">
        <v>62.96</v>
      </c>
      <c r="F73" s="245">
        <v>73</v>
      </c>
      <c r="G73" s="244"/>
      <c r="H73" s="161"/>
      <c r="I73" s="277">
        <v>54.84</v>
      </c>
      <c r="J73" s="245">
        <v>92</v>
      </c>
      <c r="K73" s="244">
        <v>9</v>
      </c>
      <c r="L73" s="161">
        <v>34.200000000000003</v>
      </c>
      <c r="M73" s="277">
        <v>56.26</v>
      </c>
      <c r="N73" s="245">
        <v>91</v>
      </c>
      <c r="O73" s="244">
        <v>5</v>
      </c>
      <c r="P73" s="161">
        <v>51.8</v>
      </c>
      <c r="Q73" s="277">
        <v>54.53</v>
      </c>
      <c r="R73" s="245">
        <v>47</v>
      </c>
      <c r="S73" s="12">
        <f t="shared" si="1"/>
        <v>303</v>
      </c>
      <c r="T73" s="9"/>
    </row>
    <row r="74" spans="1:20" ht="15" customHeight="1" x14ac:dyDescent="0.25">
      <c r="A74" s="20">
        <v>11</v>
      </c>
      <c r="B74" s="63" t="s">
        <v>169</v>
      </c>
      <c r="C74" s="244">
        <v>2</v>
      </c>
      <c r="D74" s="161">
        <v>48</v>
      </c>
      <c r="E74" s="277">
        <v>62.96</v>
      </c>
      <c r="F74" s="245">
        <v>86</v>
      </c>
      <c r="G74" s="244">
        <v>2</v>
      </c>
      <c r="H74" s="161">
        <v>48</v>
      </c>
      <c r="I74" s="277">
        <v>54.84</v>
      </c>
      <c r="J74" s="245">
        <v>59</v>
      </c>
      <c r="K74" s="244">
        <v>4</v>
      </c>
      <c r="L74" s="161">
        <v>38</v>
      </c>
      <c r="M74" s="277">
        <v>56.26</v>
      </c>
      <c r="N74" s="245">
        <v>90</v>
      </c>
      <c r="O74" s="244"/>
      <c r="P74" s="161"/>
      <c r="Q74" s="277">
        <v>54.53</v>
      </c>
      <c r="R74" s="245">
        <v>96</v>
      </c>
      <c r="S74" s="12">
        <f t="shared" si="1"/>
        <v>331</v>
      </c>
      <c r="T74" s="9"/>
    </row>
    <row r="75" spans="1:20" ht="15" customHeight="1" x14ac:dyDescent="0.25">
      <c r="A75" s="20">
        <v>12</v>
      </c>
      <c r="B75" s="63" t="s">
        <v>140</v>
      </c>
      <c r="C75" s="244">
        <v>2</v>
      </c>
      <c r="D75" s="161">
        <v>47</v>
      </c>
      <c r="E75" s="277">
        <v>62.96</v>
      </c>
      <c r="F75" s="245">
        <v>88</v>
      </c>
      <c r="G75" s="244"/>
      <c r="H75" s="161"/>
      <c r="I75" s="277">
        <v>54.84</v>
      </c>
      <c r="J75" s="245">
        <v>92</v>
      </c>
      <c r="K75" s="244">
        <v>2</v>
      </c>
      <c r="L75" s="161">
        <v>30</v>
      </c>
      <c r="M75" s="277">
        <v>56.26</v>
      </c>
      <c r="N75" s="245">
        <v>93</v>
      </c>
      <c r="O75" s="244"/>
      <c r="P75" s="161"/>
      <c r="Q75" s="277">
        <v>54.53</v>
      </c>
      <c r="R75" s="245">
        <v>96</v>
      </c>
      <c r="S75" s="16">
        <f t="shared" si="1"/>
        <v>369</v>
      </c>
      <c r="T75" s="9"/>
    </row>
    <row r="76" spans="1:20" ht="15" customHeight="1" x14ac:dyDescent="0.25">
      <c r="A76" s="20">
        <v>13</v>
      </c>
      <c r="B76" s="63" t="s">
        <v>150</v>
      </c>
      <c r="C76" s="244">
        <v>1</v>
      </c>
      <c r="D76" s="161">
        <v>36</v>
      </c>
      <c r="E76" s="277">
        <v>62.96</v>
      </c>
      <c r="F76" s="245">
        <v>94</v>
      </c>
      <c r="G76" s="244">
        <v>3</v>
      </c>
      <c r="H76" s="161">
        <v>52.6</v>
      </c>
      <c r="I76" s="277">
        <v>54.84</v>
      </c>
      <c r="J76" s="245">
        <v>41</v>
      </c>
      <c r="K76" s="244">
        <v>2</v>
      </c>
      <c r="L76" s="161">
        <v>52</v>
      </c>
      <c r="M76" s="277">
        <v>56.26</v>
      </c>
      <c r="N76" s="245">
        <v>54</v>
      </c>
      <c r="O76" s="244">
        <v>5</v>
      </c>
      <c r="P76" s="161">
        <v>46</v>
      </c>
      <c r="Q76" s="277">
        <v>54.53</v>
      </c>
      <c r="R76" s="245">
        <v>75</v>
      </c>
      <c r="S76" s="12">
        <f t="shared" si="1"/>
        <v>264</v>
      </c>
      <c r="T76" s="9"/>
    </row>
    <row r="77" spans="1:20" s="194" customFormat="1" ht="15" customHeight="1" thickBot="1" x14ac:dyDescent="0.3">
      <c r="A77" s="20">
        <v>14</v>
      </c>
      <c r="B77" s="63" t="s">
        <v>127</v>
      </c>
      <c r="C77" s="244"/>
      <c r="D77" s="161"/>
      <c r="E77" s="277">
        <v>62.96</v>
      </c>
      <c r="F77" s="245">
        <v>97</v>
      </c>
      <c r="G77" s="244">
        <v>8</v>
      </c>
      <c r="H77" s="161">
        <v>59</v>
      </c>
      <c r="I77" s="277">
        <v>54.84</v>
      </c>
      <c r="J77" s="245">
        <v>16</v>
      </c>
      <c r="K77" s="244">
        <v>9</v>
      </c>
      <c r="L77" s="161">
        <v>56</v>
      </c>
      <c r="M77" s="277">
        <v>56.26</v>
      </c>
      <c r="N77" s="245">
        <v>36</v>
      </c>
      <c r="O77" s="244">
        <v>9</v>
      </c>
      <c r="P77" s="161">
        <v>64</v>
      </c>
      <c r="Q77" s="277">
        <v>54.53</v>
      </c>
      <c r="R77" s="245">
        <v>6</v>
      </c>
      <c r="S77" s="12">
        <f t="shared" si="1"/>
        <v>155</v>
      </c>
      <c r="T77" s="9"/>
    </row>
    <row r="78" spans="1:20" ht="15" customHeight="1" thickBot="1" x14ac:dyDescent="0.3">
      <c r="A78" s="142"/>
      <c r="B78" s="145" t="s">
        <v>96</v>
      </c>
      <c r="C78" s="146">
        <f>SUM(C79:C108)</f>
        <v>269</v>
      </c>
      <c r="D78" s="149">
        <f>AVERAGE(D79:D108)</f>
        <v>59.922413793103459</v>
      </c>
      <c r="E78" s="281">
        <v>62.96</v>
      </c>
      <c r="F78" s="147"/>
      <c r="G78" s="146">
        <f>SUM(G79:G108)</f>
        <v>225</v>
      </c>
      <c r="H78" s="149">
        <f>AVERAGE(H79:H108)</f>
        <v>51.088558554971613</v>
      </c>
      <c r="I78" s="281">
        <v>54.84</v>
      </c>
      <c r="J78" s="147"/>
      <c r="K78" s="146">
        <f>SUM(K79:K108)</f>
        <v>277</v>
      </c>
      <c r="L78" s="149">
        <f>AVERAGE(L79:L108)</f>
        <v>54.68928571428571</v>
      </c>
      <c r="M78" s="281">
        <v>56.26</v>
      </c>
      <c r="N78" s="147"/>
      <c r="O78" s="146">
        <f>SUM(O79:O108)</f>
        <v>324</v>
      </c>
      <c r="P78" s="149">
        <f>AVERAGE(P79:P108)</f>
        <v>52.317857142857157</v>
      </c>
      <c r="Q78" s="281">
        <v>54.53</v>
      </c>
      <c r="R78" s="147"/>
      <c r="S78" s="150"/>
      <c r="T78" s="9"/>
    </row>
    <row r="79" spans="1:20" ht="15" customHeight="1" x14ac:dyDescent="0.25">
      <c r="A79" s="178">
        <v>1</v>
      </c>
      <c r="B79" s="65" t="s">
        <v>62</v>
      </c>
      <c r="C79" s="263">
        <v>22</v>
      </c>
      <c r="D79" s="164">
        <v>76.2</v>
      </c>
      <c r="E79" s="282">
        <v>62.96</v>
      </c>
      <c r="F79" s="264">
        <v>3</v>
      </c>
      <c r="G79" s="263">
        <v>14</v>
      </c>
      <c r="H79" s="164">
        <v>58.642857142857146</v>
      </c>
      <c r="I79" s="282">
        <v>54.84</v>
      </c>
      <c r="J79" s="264">
        <v>19</v>
      </c>
      <c r="K79" s="263">
        <v>26</v>
      </c>
      <c r="L79" s="164">
        <v>65.2</v>
      </c>
      <c r="M79" s="282">
        <v>56.26</v>
      </c>
      <c r="N79" s="264">
        <v>11</v>
      </c>
      <c r="O79" s="263">
        <v>14</v>
      </c>
      <c r="P79" s="164">
        <v>67</v>
      </c>
      <c r="Q79" s="282">
        <v>54.53</v>
      </c>
      <c r="R79" s="264">
        <v>3</v>
      </c>
      <c r="S79" s="21">
        <f t="shared" si="1"/>
        <v>36</v>
      </c>
      <c r="T79" s="9"/>
    </row>
    <row r="80" spans="1:20" ht="15" customHeight="1" x14ac:dyDescent="0.25">
      <c r="A80" s="17">
        <v>2</v>
      </c>
      <c r="B80" s="63" t="s">
        <v>157</v>
      </c>
      <c r="C80" s="244">
        <v>1</v>
      </c>
      <c r="D80" s="161">
        <v>76</v>
      </c>
      <c r="E80" s="277">
        <v>62.96</v>
      </c>
      <c r="F80" s="245">
        <v>4</v>
      </c>
      <c r="G80" s="244">
        <v>5</v>
      </c>
      <c r="H80" s="161">
        <v>46</v>
      </c>
      <c r="I80" s="277">
        <v>54.84</v>
      </c>
      <c r="J80" s="245">
        <v>71</v>
      </c>
      <c r="K80" s="244">
        <v>5</v>
      </c>
      <c r="L80" s="161">
        <v>50</v>
      </c>
      <c r="M80" s="277">
        <v>56.26</v>
      </c>
      <c r="N80" s="245">
        <v>65</v>
      </c>
      <c r="O80" s="244"/>
      <c r="P80" s="161"/>
      <c r="Q80" s="277">
        <v>54.53</v>
      </c>
      <c r="R80" s="245">
        <v>96</v>
      </c>
      <c r="S80" s="12">
        <f t="shared" si="1"/>
        <v>236</v>
      </c>
      <c r="T80" s="9"/>
    </row>
    <row r="81" spans="1:20" ht="15" customHeight="1" x14ac:dyDescent="0.25">
      <c r="A81" s="17">
        <v>3</v>
      </c>
      <c r="B81" s="65" t="s">
        <v>102</v>
      </c>
      <c r="C81" s="263">
        <v>21</v>
      </c>
      <c r="D81" s="164">
        <v>73.95</v>
      </c>
      <c r="E81" s="282">
        <v>62.96</v>
      </c>
      <c r="F81" s="264">
        <v>7</v>
      </c>
      <c r="G81" s="263">
        <v>13</v>
      </c>
      <c r="H81" s="164">
        <v>57.07692307692308</v>
      </c>
      <c r="I81" s="282">
        <v>54.84</v>
      </c>
      <c r="J81" s="264">
        <v>23</v>
      </c>
      <c r="K81" s="263">
        <v>18</v>
      </c>
      <c r="L81" s="164">
        <v>54</v>
      </c>
      <c r="M81" s="282">
        <v>56.26</v>
      </c>
      <c r="N81" s="264">
        <v>43</v>
      </c>
      <c r="O81" s="263">
        <v>32</v>
      </c>
      <c r="P81" s="164">
        <v>58.7</v>
      </c>
      <c r="Q81" s="282">
        <v>54.53</v>
      </c>
      <c r="R81" s="264">
        <v>20</v>
      </c>
      <c r="S81" s="12">
        <f t="shared" si="1"/>
        <v>93</v>
      </c>
      <c r="T81" s="9"/>
    </row>
    <row r="82" spans="1:20" ht="15" customHeight="1" x14ac:dyDescent="0.25">
      <c r="A82" s="17">
        <v>4</v>
      </c>
      <c r="B82" s="65" t="s">
        <v>101</v>
      </c>
      <c r="C82" s="263">
        <v>21</v>
      </c>
      <c r="D82" s="164">
        <v>73</v>
      </c>
      <c r="E82" s="282">
        <v>62.96</v>
      </c>
      <c r="F82" s="264">
        <v>8</v>
      </c>
      <c r="G82" s="263">
        <v>23</v>
      </c>
      <c r="H82" s="164">
        <v>57.043478260869563</v>
      </c>
      <c r="I82" s="282">
        <v>54.84</v>
      </c>
      <c r="J82" s="264">
        <v>24</v>
      </c>
      <c r="K82" s="263">
        <v>19</v>
      </c>
      <c r="L82" s="164">
        <v>76</v>
      </c>
      <c r="M82" s="282">
        <v>56.26</v>
      </c>
      <c r="N82" s="264">
        <v>2</v>
      </c>
      <c r="O82" s="263">
        <v>18</v>
      </c>
      <c r="P82" s="164">
        <v>58.3</v>
      </c>
      <c r="Q82" s="282">
        <v>54.53</v>
      </c>
      <c r="R82" s="264">
        <v>23</v>
      </c>
      <c r="S82" s="12">
        <f t="shared" si="1"/>
        <v>57</v>
      </c>
      <c r="T82" s="9"/>
    </row>
    <row r="83" spans="1:20" ht="15" customHeight="1" x14ac:dyDescent="0.25">
      <c r="A83" s="17">
        <v>5</v>
      </c>
      <c r="B83" s="65" t="s">
        <v>138</v>
      </c>
      <c r="C83" s="263">
        <v>7</v>
      </c>
      <c r="D83" s="164">
        <v>70.900000000000006</v>
      </c>
      <c r="E83" s="282">
        <v>62.96</v>
      </c>
      <c r="F83" s="264">
        <v>13</v>
      </c>
      <c r="G83" s="263">
        <v>6</v>
      </c>
      <c r="H83" s="164">
        <v>52.833333333333336</v>
      </c>
      <c r="I83" s="282">
        <v>54.84</v>
      </c>
      <c r="J83" s="264">
        <v>38</v>
      </c>
      <c r="K83" s="263">
        <v>5</v>
      </c>
      <c r="L83" s="164">
        <v>59.2</v>
      </c>
      <c r="M83" s="282">
        <v>56.26</v>
      </c>
      <c r="N83" s="264">
        <v>21</v>
      </c>
      <c r="O83" s="263">
        <v>12</v>
      </c>
      <c r="P83" s="164">
        <v>56.3</v>
      </c>
      <c r="Q83" s="282">
        <v>54.53</v>
      </c>
      <c r="R83" s="264">
        <v>26</v>
      </c>
      <c r="S83" s="12">
        <f t="shared" si="1"/>
        <v>98</v>
      </c>
      <c r="T83" s="9"/>
    </row>
    <row r="84" spans="1:20" ht="15" customHeight="1" x14ac:dyDescent="0.25">
      <c r="A84" s="17">
        <v>6</v>
      </c>
      <c r="B84" s="131" t="s">
        <v>133</v>
      </c>
      <c r="C84" s="265">
        <v>21</v>
      </c>
      <c r="D84" s="252">
        <v>65.8</v>
      </c>
      <c r="E84" s="283">
        <v>62.96</v>
      </c>
      <c r="F84" s="266">
        <v>27</v>
      </c>
      <c r="G84" s="265">
        <v>9</v>
      </c>
      <c r="H84" s="252">
        <v>58.666666666666664</v>
      </c>
      <c r="I84" s="283">
        <v>54.84</v>
      </c>
      <c r="J84" s="266">
        <v>18</v>
      </c>
      <c r="K84" s="265">
        <v>21</v>
      </c>
      <c r="L84" s="252">
        <v>57</v>
      </c>
      <c r="M84" s="283">
        <v>56.26</v>
      </c>
      <c r="N84" s="266">
        <v>34</v>
      </c>
      <c r="O84" s="265">
        <v>13</v>
      </c>
      <c r="P84" s="252">
        <v>52</v>
      </c>
      <c r="Q84" s="283">
        <v>54.53</v>
      </c>
      <c r="R84" s="266">
        <v>45</v>
      </c>
      <c r="S84" s="12">
        <f t="shared" si="1"/>
        <v>124</v>
      </c>
      <c r="T84" s="9"/>
    </row>
    <row r="85" spans="1:20" ht="15" customHeight="1" x14ac:dyDescent="0.25">
      <c r="A85" s="17">
        <v>7</v>
      </c>
      <c r="B85" s="65" t="s">
        <v>132</v>
      </c>
      <c r="C85" s="263">
        <v>8</v>
      </c>
      <c r="D85" s="164">
        <v>64.099999999999994</v>
      </c>
      <c r="E85" s="282">
        <v>62.96</v>
      </c>
      <c r="F85" s="264">
        <v>31</v>
      </c>
      <c r="G85" s="263">
        <v>9</v>
      </c>
      <c r="H85" s="164">
        <v>56.333333333333336</v>
      </c>
      <c r="I85" s="282">
        <v>54.84</v>
      </c>
      <c r="J85" s="264">
        <v>25</v>
      </c>
      <c r="K85" s="263">
        <v>17</v>
      </c>
      <c r="L85" s="164">
        <v>49.7</v>
      </c>
      <c r="M85" s="282">
        <v>56.26</v>
      </c>
      <c r="N85" s="264">
        <v>67</v>
      </c>
      <c r="O85" s="263">
        <v>16</v>
      </c>
      <c r="P85" s="164">
        <v>56.3</v>
      </c>
      <c r="Q85" s="282">
        <v>54.53</v>
      </c>
      <c r="R85" s="264">
        <v>27</v>
      </c>
      <c r="S85" s="12">
        <f t="shared" si="1"/>
        <v>150</v>
      </c>
      <c r="T85" s="9"/>
    </row>
    <row r="86" spans="1:20" ht="15" customHeight="1" x14ac:dyDescent="0.25">
      <c r="A86" s="17">
        <v>8</v>
      </c>
      <c r="B86" s="65" t="s">
        <v>177</v>
      </c>
      <c r="C86" s="263">
        <v>9</v>
      </c>
      <c r="D86" s="164">
        <v>63.8</v>
      </c>
      <c r="E86" s="282">
        <v>62.96</v>
      </c>
      <c r="F86" s="264">
        <v>34</v>
      </c>
      <c r="G86" s="263">
        <v>4</v>
      </c>
      <c r="H86" s="164">
        <v>55.25</v>
      </c>
      <c r="I86" s="282">
        <v>54.84</v>
      </c>
      <c r="J86" s="264">
        <v>30</v>
      </c>
      <c r="K86" s="263">
        <v>6</v>
      </c>
      <c r="L86" s="164">
        <v>57.2</v>
      </c>
      <c r="M86" s="282">
        <v>56.26</v>
      </c>
      <c r="N86" s="264">
        <v>33</v>
      </c>
      <c r="O86" s="263">
        <v>6</v>
      </c>
      <c r="P86" s="164">
        <v>54</v>
      </c>
      <c r="Q86" s="282">
        <v>54.53</v>
      </c>
      <c r="R86" s="264">
        <v>38</v>
      </c>
      <c r="S86" s="12">
        <f t="shared" si="1"/>
        <v>135</v>
      </c>
      <c r="T86" s="9"/>
    </row>
    <row r="87" spans="1:20" ht="15" customHeight="1" x14ac:dyDescent="0.25">
      <c r="A87" s="17">
        <v>9</v>
      </c>
      <c r="B87" s="65" t="s">
        <v>135</v>
      </c>
      <c r="C87" s="263">
        <v>11</v>
      </c>
      <c r="D87" s="164">
        <v>63.1</v>
      </c>
      <c r="E87" s="282">
        <v>62.96</v>
      </c>
      <c r="F87" s="264">
        <v>35</v>
      </c>
      <c r="G87" s="263">
        <v>5</v>
      </c>
      <c r="H87" s="164">
        <v>61.8</v>
      </c>
      <c r="I87" s="282">
        <v>54.84</v>
      </c>
      <c r="J87" s="264">
        <v>6</v>
      </c>
      <c r="K87" s="263">
        <v>7</v>
      </c>
      <c r="L87" s="164">
        <v>53.2</v>
      </c>
      <c r="M87" s="282">
        <v>56.26</v>
      </c>
      <c r="N87" s="264">
        <v>47</v>
      </c>
      <c r="O87" s="263">
        <v>11</v>
      </c>
      <c r="P87" s="164">
        <v>59</v>
      </c>
      <c r="Q87" s="282">
        <v>54.53</v>
      </c>
      <c r="R87" s="264">
        <v>18</v>
      </c>
      <c r="S87" s="12">
        <f t="shared" si="1"/>
        <v>106</v>
      </c>
      <c r="T87" s="9"/>
    </row>
    <row r="88" spans="1:20" ht="15" customHeight="1" x14ac:dyDescent="0.25">
      <c r="A88" s="17">
        <v>10</v>
      </c>
      <c r="B88" s="65" t="s">
        <v>100</v>
      </c>
      <c r="C88" s="263">
        <v>20</v>
      </c>
      <c r="D88" s="164">
        <v>63</v>
      </c>
      <c r="E88" s="282">
        <v>62.96</v>
      </c>
      <c r="F88" s="264">
        <v>38</v>
      </c>
      <c r="G88" s="263">
        <v>7</v>
      </c>
      <c r="H88" s="164">
        <v>48.428571428571431</v>
      </c>
      <c r="I88" s="282">
        <v>54.84</v>
      </c>
      <c r="J88" s="264">
        <v>56</v>
      </c>
      <c r="K88" s="263">
        <v>14</v>
      </c>
      <c r="L88" s="164">
        <v>61</v>
      </c>
      <c r="M88" s="282">
        <v>56.26</v>
      </c>
      <c r="N88" s="264">
        <v>15</v>
      </c>
      <c r="O88" s="263">
        <v>26</v>
      </c>
      <c r="P88" s="164">
        <v>63</v>
      </c>
      <c r="Q88" s="282">
        <v>54.53</v>
      </c>
      <c r="R88" s="264">
        <v>12</v>
      </c>
      <c r="S88" s="12">
        <f t="shared" si="1"/>
        <v>121</v>
      </c>
      <c r="T88" s="9"/>
    </row>
    <row r="89" spans="1:20" ht="15" customHeight="1" x14ac:dyDescent="0.25">
      <c r="A89" s="17">
        <v>11</v>
      </c>
      <c r="B89" s="65" t="s">
        <v>155</v>
      </c>
      <c r="C89" s="263">
        <v>6</v>
      </c>
      <c r="D89" s="164">
        <v>63</v>
      </c>
      <c r="E89" s="282">
        <v>62.96</v>
      </c>
      <c r="F89" s="264">
        <v>37</v>
      </c>
      <c r="G89" s="263">
        <v>5</v>
      </c>
      <c r="H89" s="164">
        <v>49.2</v>
      </c>
      <c r="I89" s="282">
        <v>54.84</v>
      </c>
      <c r="J89" s="264">
        <v>55</v>
      </c>
      <c r="K89" s="263">
        <v>10</v>
      </c>
      <c r="L89" s="164">
        <v>53</v>
      </c>
      <c r="M89" s="282">
        <v>56.26</v>
      </c>
      <c r="N89" s="264">
        <v>50</v>
      </c>
      <c r="O89" s="263">
        <v>16</v>
      </c>
      <c r="P89" s="164">
        <v>64</v>
      </c>
      <c r="Q89" s="282">
        <v>54.53</v>
      </c>
      <c r="R89" s="264">
        <v>8</v>
      </c>
      <c r="S89" s="12">
        <f t="shared" si="1"/>
        <v>150</v>
      </c>
      <c r="T89" s="9"/>
    </row>
    <row r="90" spans="1:20" ht="15" customHeight="1" x14ac:dyDescent="0.25">
      <c r="A90" s="17">
        <v>12</v>
      </c>
      <c r="B90" s="65" t="s">
        <v>99</v>
      </c>
      <c r="C90" s="263">
        <v>14</v>
      </c>
      <c r="D90" s="164">
        <v>62.7</v>
      </c>
      <c r="E90" s="282">
        <v>62.96</v>
      </c>
      <c r="F90" s="264">
        <v>40</v>
      </c>
      <c r="G90" s="263">
        <v>13</v>
      </c>
      <c r="H90" s="164">
        <v>42.692307692307693</v>
      </c>
      <c r="I90" s="282">
        <v>54.84</v>
      </c>
      <c r="J90" s="264">
        <v>83</v>
      </c>
      <c r="K90" s="263">
        <v>19</v>
      </c>
      <c r="L90" s="164">
        <v>58</v>
      </c>
      <c r="M90" s="282">
        <v>56.26</v>
      </c>
      <c r="N90" s="264">
        <v>27</v>
      </c>
      <c r="O90" s="263">
        <v>27</v>
      </c>
      <c r="P90" s="164">
        <v>48</v>
      </c>
      <c r="Q90" s="282">
        <v>54.53</v>
      </c>
      <c r="R90" s="264">
        <v>64</v>
      </c>
      <c r="S90" s="12">
        <f t="shared" si="1"/>
        <v>214</v>
      </c>
      <c r="T90" s="9"/>
    </row>
    <row r="91" spans="1:20" ht="15" customHeight="1" x14ac:dyDescent="0.25">
      <c r="A91" s="17">
        <v>13</v>
      </c>
      <c r="B91" s="65" t="s">
        <v>9</v>
      </c>
      <c r="C91" s="263">
        <v>27</v>
      </c>
      <c r="D91" s="164">
        <v>62.5</v>
      </c>
      <c r="E91" s="282">
        <v>62.96</v>
      </c>
      <c r="F91" s="264">
        <v>41</v>
      </c>
      <c r="G91" s="263">
        <v>20</v>
      </c>
      <c r="H91" s="164">
        <v>53</v>
      </c>
      <c r="I91" s="282">
        <v>54.84</v>
      </c>
      <c r="J91" s="264">
        <v>37</v>
      </c>
      <c r="K91" s="263">
        <v>22</v>
      </c>
      <c r="L91" s="164">
        <v>61</v>
      </c>
      <c r="M91" s="282">
        <v>56.26</v>
      </c>
      <c r="N91" s="264">
        <v>16</v>
      </c>
      <c r="O91" s="263">
        <v>24</v>
      </c>
      <c r="P91" s="164">
        <v>52</v>
      </c>
      <c r="Q91" s="282">
        <v>54.53</v>
      </c>
      <c r="R91" s="264">
        <v>46</v>
      </c>
      <c r="S91" s="16">
        <f t="shared" si="1"/>
        <v>140</v>
      </c>
      <c r="T91" s="9"/>
    </row>
    <row r="92" spans="1:20" ht="15" customHeight="1" x14ac:dyDescent="0.25">
      <c r="A92" s="17">
        <v>14</v>
      </c>
      <c r="B92" s="65" t="s">
        <v>128</v>
      </c>
      <c r="C92" s="263">
        <v>5</v>
      </c>
      <c r="D92" s="164">
        <v>61.2</v>
      </c>
      <c r="E92" s="282">
        <v>62.96</v>
      </c>
      <c r="F92" s="264">
        <v>45</v>
      </c>
      <c r="G92" s="263">
        <v>7</v>
      </c>
      <c r="H92" s="164">
        <v>43.428571428571431</v>
      </c>
      <c r="I92" s="282">
        <v>54.84</v>
      </c>
      <c r="J92" s="264">
        <v>80</v>
      </c>
      <c r="K92" s="263">
        <v>9</v>
      </c>
      <c r="L92" s="164">
        <v>48</v>
      </c>
      <c r="M92" s="282">
        <v>56.26</v>
      </c>
      <c r="N92" s="264">
        <v>72</v>
      </c>
      <c r="O92" s="263">
        <v>9</v>
      </c>
      <c r="P92" s="164">
        <v>63</v>
      </c>
      <c r="Q92" s="282">
        <v>54.53</v>
      </c>
      <c r="R92" s="264">
        <v>11</v>
      </c>
      <c r="S92" s="12">
        <f t="shared" si="1"/>
        <v>208</v>
      </c>
      <c r="T92" s="9"/>
    </row>
    <row r="93" spans="1:20" ht="15" customHeight="1" x14ac:dyDescent="0.25">
      <c r="A93" s="17">
        <v>15</v>
      </c>
      <c r="B93" s="65" t="s">
        <v>153</v>
      </c>
      <c r="C93" s="263">
        <v>9</v>
      </c>
      <c r="D93" s="164">
        <v>60.7</v>
      </c>
      <c r="E93" s="282">
        <v>62.96</v>
      </c>
      <c r="F93" s="264">
        <v>47</v>
      </c>
      <c r="G93" s="263">
        <v>5</v>
      </c>
      <c r="H93" s="164">
        <v>44</v>
      </c>
      <c r="I93" s="282">
        <v>54.84</v>
      </c>
      <c r="J93" s="264">
        <v>79</v>
      </c>
      <c r="K93" s="263">
        <v>3</v>
      </c>
      <c r="L93" s="164">
        <v>44</v>
      </c>
      <c r="M93" s="282">
        <v>56.26</v>
      </c>
      <c r="N93" s="264">
        <v>85</v>
      </c>
      <c r="O93" s="263">
        <v>3</v>
      </c>
      <c r="P93" s="164">
        <v>48.3</v>
      </c>
      <c r="Q93" s="282">
        <v>54.53</v>
      </c>
      <c r="R93" s="264">
        <v>60</v>
      </c>
      <c r="S93" s="12">
        <f t="shared" si="1"/>
        <v>271</v>
      </c>
      <c r="T93" s="9"/>
    </row>
    <row r="94" spans="1:20" ht="15" customHeight="1" x14ac:dyDescent="0.25">
      <c r="A94" s="17">
        <v>16</v>
      </c>
      <c r="B94" s="65" t="s">
        <v>130</v>
      </c>
      <c r="C94" s="263">
        <v>8</v>
      </c>
      <c r="D94" s="164">
        <v>60</v>
      </c>
      <c r="E94" s="282">
        <v>62.96</v>
      </c>
      <c r="F94" s="264">
        <v>50</v>
      </c>
      <c r="G94" s="263">
        <v>12</v>
      </c>
      <c r="H94" s="164">
        <v>60.333333333333336</v>
      </c>
      <c r="I94" s="282">
        <v>54.84</v>
      </c>
      <c r="J94" s="264">
        <v>10</v>
      </c>
      <c r="K94" s="263">
        <v>7</v>
      </c>
      <c r="L94" s="164">
        <v>53.1</v>
      </c>
      <c r="M94" s="282">
        <v>56.26</v>
      </c>
      <c r="N94" s="264">
        <v>49</v>
      </c>
      <c r="O94" s="263">
        <v>17</v>
      </c>
      <c r="P94" s="164">
        <v>50.8</v>
      </c>
      <c r="Q94" s="282">
        <v>54.53</v>
      </c>
      <c r="R94" s="264">
        <v>52</v>
      </c>
      <c r="S94" s="16">
        <f t="shared" si="1"/>
        <v>161</v>
      </c>
      <c r="T94" s="9"/>
    </row>
    <row r="95" spans="1:20" ht="15" customHeight="1" x14ac:dyDescent="0.25">
      <c r="A95" s="17">
        <v>17</v>
      </c>
      <c r="B95" s="65" t="s">
        <v>134</v>
      </c>
      <c r="C95" s="263">
        <v>6</v>
      </c>
      <c r="D95" s="164">
        <v>58.7</v>
      </c>
      <c r="E95" s="282">
        <v>62.96</v>
      </c>
      <c r="F95" s="264">
        <v>52</v>
      </c>
      <c r="G95" s="263">
        <v>8</v>
      </c>
      <c r="H95" s="164">
        <v>46.375</v>
      </c>
      <c r="I95" s="282">
        <v>54.84</v>
      </c>
      <c r="J95" s="264">
        <v>67</v>
      </c>
      <c r="K95" s="263">
        <v>6</v>
      </c>
      <c r="L95" s="164">
        <v>51</v>
      </c>
      <c r="M95" s="282">
        <v>56.26</v>
      </c>
      <c r="N95" s="264">
        <v>57</v>
      </c>
      <c r="O95" s="263">
        <v>9</v>
      </c>
      <c r="P95" s="164">
        <v>50.2</v>
      </c>
      <c r="Q95" s="282">
        <v>54.53</v>
      </c>
      <c r="R95" s="264">
        <v>55</v>
      </c>
      <c r="S95" s="12">
        <f t="shared" si="1"/>
        <v>231</v>
      </c>
      <c r="T95" s="9"/>
    </row>
    <row r="96" spans="1:20" ht="15" customHeight="1" x14ac:dyDescent="0.25">
      <c r="A96" s="17">
        <v>18</v>
      </c>
      <c r="B96" s="65" t="s">
        <v>180</v>
      </c>
      <c r="C96" s="263">
        <v>5</v>
      </c>
      <c r="D96" s="164">
        <v>57</v>
      </c>
      <c r="E96" s="282">
        <v>62.96</v>
      </c>
      <c r="F96" s="264">
        <v>57</v>
      </c>
      <c r="G96" s="263">
        <v>7</v>
      </c>
      <c r="H96" s="164">
        <v>47</v>
      </c>
      <c r="I96" s="282">
        <v>54.84</v>
      </c>
      <c r="J96" s="264">
        <v>64</v>
      </c>
      <c r="K96" s="263">
        <v>4</v>
      </c>
      <c r="L96" s="164">
        <v>47.2</v>
      </c>
      <c r="M96" s="282">
        <v>56.26</v>
      </c>
      <c r="N96" s="264">
        <v>74</v>
      </c>
      <c r="O96" s="263">
        <v>6</v>
      </c>
      <c r="P96" s="164">
        <v>59</v>
      </c>
      <c r="Q96" s="282">
        <v>54.53</v>
      </c>
      <c r="R96" s="264">
        <v>17</v>
      </c>
      <c r="S96" s="12">
        <f t="shared" si="1"/>
        <v>212</v>
      </c>
      <c r="T96" s="9"/>
    </row>
    <row r="97" spans="1:20" ht="15" customHeight="1" x14ac:dyDescent="0.25">
      <c r="A97" s="17">
        <v>19</v>
      </c>
      <c r="B97" s="65" t="s">
        <v>109</v>
      </c>
      <c r="C97" s="263">
        <v>4</v>
      </c>
      <c r="D97" s="164">
        <v>57</v>
      </c>
      <c r="E97" s="282">
        <v>62.96</v>
      </c>
      <c r="F97" s="264">
        <v>58</v>
      </c>
      <c r="G97" s="263">
        <v>7</v>
      </c>
      <c r="H97" s="164">
        <v>50.285714285714285</v>
      </c>
      <c r="I97" s="282">
        <v>54.84</v>
      </c>
      <c r="J97" s="264">
        <v>50</v>
      </c>
      <c r="K97" s="263">
        <v>3</v>
      </c>
      <c r="L97" s="164">
        <v>69</v>
      </c>
      <c r="M97" s="282">
        <v>56.26</v>
      </c>
      <c r="N97" s="264">
        <v>8</v>
      </c>
      <c r="O97" s="263">
        <v>4</v>
      </c>
      <c r="P97" s="164">
        <v>46.7</v>
      </c>
      <c r="Q97" s="282">
        <v>54.53</v>
      </c>
      <c r="R97" s="264">
        <v>68</v>
      </c>
      <c r="S97" s="12">
        <f t="shared" si="1"/>
        <v>184</v>
      </c>
      <c r="T97" s="9"/>
    </row>
    <row r="98" spans="1:20" ht="15" customHeight="1" x14ac:dyDescent="0.25">
      <c r="A98" s="17">
        <v>20</v>
      </c>
      <c r="B98" s="65" t="s">
        <v>159</v>
      </c>
      <c r="C98" s="263">
        <v>5</v>
      </c>
      <c r="D98" s="164">
        <v>55.2</v>
      </c>
      <c r="E98" s="282">
        <v>62.96</v>
      </c>
      <c r="F98" s="264">
        <v>64</v>
      </c>
      <c r="G98" s="263">
        <v>2</v>
      </c>
      <c r="H98" s="164">
        <v>59</v>
      </c>
      <c r="I98" s="282">
        <v>54.84</v>
      </c>
      <c r="J98" s="264">
        <v>17</v>
      </c>
      <c r="K98" s="263"/>
      <c r="L98" s="164"/>
      <c r="M98" s="282">
        <v>56.26</v>
      </c>
      <c r="N98" s="264">
        <v>95</v>
      </c>
      <c r="O98" s="263">
        <v>5</v>
      </c>
      <c r="P98" s="164">
        <v>40.799999999999997</v>
      </c>
      <c r="Q98" s="282">
        <v>54.53</v>
      </c>
      <c r="R98" s="264">
        <v>84</v>
      </c>
      <c r="S98" s="12">
        <f t="shared" si="1"/>
        <v>260</v>
      </c>
      <c r="T98" s="9"/>
    </row>
    <row r="99" spans="1:20" ht="15" customHeight="1" x14ac:dyDescent="0.25">
      <c r="A99" s="17">
        <v>21</v>
      </c>
      <c r="B99" s="131" t="s">
        <v>156</v>
      </c>
      <c r="C99" s="265">
        <v>5</v>
      </c>
      <c r="D99" s="252">
        <v>55</v>
      </c>
      <c r="E99" s="283">
        <v>62.96</v>
      </c>
      <c r="F99" s="266">
        <v>65</v>
      </c>
      <c r="G99" s="265">
        <v>15</v>
      </c>
      <c r="H99" s="252">
        <v>50.8</v>
      </c>
      <c r="I99" s="283">
        <v>54.84</v>
      </c>
      <c r="J99" s="266">
        <v>49</v>
      </c>
      <c r="K99" s="265">
        <v>9</v>
      </c>
      <c r="L99" s="252">
        <v>50</v>
      </c>
      <c r="M99" s="283">
        <v>56.26</v>
      </c>
      <c r="N99" s="266">
        <v>64</v>
      </c>
      <c r="O99" s="265">
        <v>16</v>
      </c>
      <c r="P99" s="252">
        <v>55</v>
      </c>
      <c r="Q99" s="283">
        <v>54.53</v>
      </c>
      <c r="R99" s="266">
        <v>35</v>
      </c>
      <c r="S99" s="12">
        <f t="shared" si="1"/>
        <v>213</v>
      </c>
      <c r="T99" s="9"/>
    </row>
    <row r="100" spans="1:20" ht="15" customHeight="1" x14ac:dyDescent="0.25">
      <c r="A100" s="17">
        <v>22</v>
      </c>
      <c r="B100" s="65" t="s">
        <v>176</v>
      </c>
      <c r="C100" s="263">
        <v>7</v>
      </c>
      <c r="D100" s="164">
        <v>54.9</v>
      </c>
      <c r="E100" s="282">
        <v>62.96</v>
      </c>
      <c r="F100" s="264">
        <v>66</v>
      </c>
      <c r="G100" s="263">
        <v>3</v>
      </c>
      <c r="H100" s="164">
        <v>49.666666666666664</v>
      </c>
      <c r="I100" s="282">
        <v>54.84</v>
      </c>
      <c r="J100" s="264">
        <v>53</v>
      </c>
      <c r="K100" s="263">
        <v>13</v>
      </c>
      <c r="L100" s="164">
        <v>53.1</v>
      </c>
      <c r="M100" s="282">
        <v>56.26</v>
      </c>
      <c r="N100" s="264">
        <v>48</v>
      </c>
      <c r="O100" s="263">
        <v>2</v>
      </c>
      <c r="P100" s="164">
        <v>58.5</v>
      </c>
      <c r="Q100" s="282">
        <v>54.53</v>
      </c>
      <c r="R100" s="264">
        <v>21</v>
      </c>
      <c r="S100" s="76">
        <f t="shared" si="1"/>
        <v>188</v>
      </c>
      <c r="T100" s="9"/>
    </row>
    <row r="101" spans="1:20" ht="15" customHeight="1" x14ac:dyDescent="0.25">
      <c r="A101" s="17">
        <v>23</v>
      </c>
      <c r="B101" s="65" t="s">
        <v>181</v>
      </c>
      <c r="C101" s="263">
        <v>1</v>
      </c>
      <c r="D101" s="164">
        <v>54</v>
      </c>
      <c r="E101" s="282">
        <v>62.96</v>
      </c>
      <c r="F101" s="264">
        <v>69</v>
      </c>
      <c r="G101" s="263">
        <v>1</v>
      </c>
      <c r="H101" s="164">
        <v>46</v>
      </c>
      <c r="I101" s="282">
        <v>54.84</v>
      </c>
      <c r="J101" s="264">
        <v>70</v>
      </c>
      <c r="K101" s="263">
        <v>6</v>
      </c>
      <c r="L101" s="164">
        <v>45</v>
      </c>
      <c r="M101" s="282">
        <v>56.26</v>
      </c>
      <c r="N101" s="264">
        <v>84</v>
      </c>
      <c r="O101" s="263">
        <v>5</v>
      </c>
      <c r="P101" s="164">
        <v>49</v>
      </c>
      <c r="Q101" s="282">
        <v>54.53</v>
      </c>
      <c r="R101" s="264">
        <v>58</v>
      </c>
      <c r="S101" s="12">
        <f t="shared" si="1"/>
        <v>281</v>
      </c>
      <c r="T101" s="9"/>
    </row>
    <row r="102" spans="1:20" ht="15" customHeight="1" x14ac:dyDescent="0.25">
      <c r="A102" s="17">
        <v>24</v>
      </c>
      <c r="B102" s="65" t="s">
        <v>136</v>
      </c>
      <c r="C102" s="263">
        <v>4</v>
      </c>
      <c r="D102" s="164">
        <v>54</v>
      </c>
      <c r="E102" s="282">
        <v>62.96</v>
      </c>
      <c r="F102" s="264">
        <v>70</v>
      </c>
      <c r="G102" s="263">
        <v>10</v>
      </c>
      <c r="H102" s="164">
        <v>46.4</v>
      </c>
      <c r="I102" s="282">
        <v>54.84</v>
      </c>
      <c r="J102" s="264">
        <v>65</v>
      </c>
      <c r="K102" s="263">
        <v>3</v>
      </c>
      <c r="L102" s="164">
        <v>57.3</v>
      </c>
      <c r="M102" s="282">
        <v>56.26</v>
      </c>
      <c r="N102" s="264">
        <v>32</v>
      </c>
      <c r="O102" s="263">
        <v>8</v>
      </c>
      <c r="P102" s="164">
        <v>43.4</v>
      </c>
      <c r="Q102" s="282">
        <v>54.53</v>
      </c>
      <c r="R102" s="264">
        <v>79</v>
      </c>
      <c r="S102" s="12">
        <f t="shared" si="1"/>
        <v>246</v>
      </c>
      <c r="T102" s="9"/>
    </row>
    <row r="103" spans="1:20" ht="15" customHeight="1" x14ac:dyDescent="0.25">
      <c r="A103" s="17">
        <v>25</v>
      </c>
      <c r="B103" s="65" t="s">
        <v>158</v>
      </c>
      <c r="C103" s="263">
        <v>11</v>
      </c>
      <c r="D103" s="164">
        <v>53</v>
      </c>
      <c r="E103" s="282">
        <v>62.96</v>
      </c>
      <c r="F103" s="264">
        <v>74</v>
      </c>
      <c r="G103" s="263">
        <v>5</v>
      </c>
      <c r="H103" s="164">
        <v>46.4</v>
      </c>
      <c r="I103" s="282">
        <v>54.84</v>
      </c>
      <c r="J103" s="264">
        <v>66</v>
      </c>
      <c r="K103" s="263">
        <v>5</v>
      </c>
      <c r="L103" s="164">
        <v>52.8</v>
      </c>
      <c r="M103" s="282">
        <v>56.26</v>
      </c>
      <c r="N103" s="264">
        <v>51</v>
      </c>
      <c r="O103" s="263">
        <v>5</v>
      </c>
      <c r="P103" s="164">
        <v>38.4</v>
      </c>
      <c r="Q103" s="282">
        <v>54.53</v>
      </c>
      <c r="R103" s="264">
        <v>89</v>
      </c>
      <c r="S103" s="180">
        <f t="shared" si="1"/>
        <v>280</v>
      </c>
      <c r="T103" s="9"/>
    </row>
    <row r="104" spans="1:20" ht="15" customHeight="1" x14ac:dyDescent="0.25">
      <c r="A104" s="17">
        <v>26</v>
      </c>
      <c r="B104" s="65" t="s">
        <v>129</v>
      </c>
      <c r="C104" s="263">
        <v>8</v>
      </c>
      <c r="D104" s="164">
        <v>51</v>
      </c>
      <c r="E104" s="282">
        <v>62.96</v>
      </c>
      <c r="F104" s="264">
        <v>80</v>
      </c>
      <c r="G104" s="263">
        <v>4</v>
      </c>
      <c r="H104" s="164">
        <v>42</v>
      </c>
      <c r="I104" s="282">
        <v>54.84</v>
      </c>
      <c r="J104" s="264">
        <v>85</v>
      </c>
      <c r="K104" s="263">
        <v>6</v>
      </c>
      <c r="L104" s="164">
        <v>50.8</v>
      </c>
      <c r="M104" s="282">
        <v>56.26</v>
      </c>
      <c r="N104" s="264">
        <v>58</v>
      </c>
      <c r="O104" s="263">
        <v>10</v>
      </c>
      <c r="P104" s="164">
        <v>39</v>
      </c>
      <c r="Q104" s="282">
        <v>54.53</v>
      </c>
      <c r="R104" s="264">
        <v>87</v>
      </c>
      <c r="S104" s="76">
        <f t="shared" si="1"/>
        <v>310</v>
      </c>
      <c r="T104" s="9"/>
    </row>
    <row r="105" spans="1:20" s="194" customFormat="1" ht="15" customHeight="1" x14ac:dyDescent="0.25">
      <c r="A105" s="17">
        <v>27</v>
      </c>
      <c r="B105" s="65" t="s">
        <v>152</v>
      </c>
      <c r="C105" s="263">
        <v>1</v>
      </c>
      <c r="D105" s="164">
        <v>48</v>
      </c>
      <c r="E105" s="282">
        <v>62.96</v>
      </c>
      <c r="F105" s="264">
        <v>87</v>
      </c>
      <c r="G105" s="263">
        <v>1</v>
      </c>
      <c r="H105" s="164">
        <v>51</v>
      </c>
      <c r="I105" s="282">
        <v>54.84</v>
      </c>
      <c r="J105" s="264">
        <v>47</v>
      </c>
      <c r="K105" s="263">
        <v>3</v>
      </c>
      <c r="L105" s="164">
        <v>56.7</v>
      </c>
      <c r="M105" s="282">
        <v>56.26</v>
      </c>
      <c r="N105" s="264">
        <v>35</v>
      </c>
      <c r="O105" s="263">
        <v>5</v>
      </c>
      <c r="P105" s="164">
        <v>46.2</v>
      </c>
      <c r="Q105" s="282">
        <v>54.53</v>
      </c>
      <c r="R105" s="264">
        <v>71</v>
      </c>
      <c r="S105" s="76">
        <f t="shared" si="1"/>
        <v>240</v>
      </c>
      <c r="T105" s="9"/>
    </row>
    <row r="106" spans="1:20" s="194" customFormat="1" ht="15" customHeight="1" x14ac:dyDescent="0.25">
      <c r="A106" s="17">
        <v>28</v>
      </c>
      <c r="B106" s="65" t="s">
        <v>131</v>
      </c>
      <c r="C106" s="263">
        <v>1</v>
      </c>
      <c r="D106" s="164">
        <v>44</v>
      </c>
      <c r="E106" s="282">
        <v>62.96</v>
      </c>
      <c r="F106" s="264">
        <v>90</v>
      </c>
      <c r="G106" s="263">
        <v>1</v>
      </c>
      <c r="H106" s="164">
        <v>45</v>
      </c>
      <c r="I106" s="282">
        <v>54.84</v>
      </c>
      <c r="J106" s="264">
        <v>76</v>
      </c>
      <c r="K106" s="263">
        <v>7</v>
      </c>
      <c r="L106" s="164">
        <v>49</v>
      </c>
      <c r="M106" s="282">
        <v>56.26</v>
      </c>
      <c r="N106" s="264">
        <v>70</v>
      </c>
      <c r="O106" s="263">
        <v>3</v>
      </c>
      <c r="P106" s="164">
        <v>41</v>
      </c>
      <c r="Q106" s="282">
        <v>54.53</v>
      </c>
      <c r="R106" s="264">
        <v>83</v>
      </c>
      <c r="S106" s="76">
        <f t="shared" si="1"/>
        <v>319</v>
      </c>
      <c r="T106" s="9"/>
    </row>
    <row r="107" spans="1:20" ht="15" customHeight="1" x14ac:dyDescent="0.25">
      <c r="A107" s="17">
        <v>29</v>
      </c>
      <c r="B107" s="65" t="s">
        <v>154</v>
      </c>
      <c r="C107" s="263">
        <v>1</v>
      </c>
      <c r="D107" s="164">
        <v>36</v>
      </c>
      <c r="E107" s="282">
        <v>62.96</v>
      </c>
      <c r="F107" s="264">
        <v>95</v>
      </c>
      <c r="G107" s="263">
        <v>3</v>
      </c>
      <c r="H107" s="164">
        <v>62</v>
      </c>
      <c r="I107" s="282">
        <v>54.84</v>
      </c>
      <c r="J107" s="264">
        <v>5</v>
      </c>
      <c r="K107" s="263"/>
      <c r="L107" s="164"/>
      <c r="M107" s="282">
        <v>56.26</v>
      </c>
      <c r="N107" s="264">
        <v>95</v>
      </c>
      <c r="O107" s="263"/>
      <c r="P107" s="164"/>
      <c r="Q107" s="282">
        <v>54.53</v>
      </c>
      <c r="R107" s="264">
        <v>96</v>
      </c>
      <c r="S107" s="12">
        <f t="shared" si="1"/>
        <v>291</v>
      </c>
      <c r="T107" s="9"/>
    </row>
    <row r="108" spans="1:20" ht="15" customHeight="1" thickBot="1" x14ac:dyDescent="0.3">
      <c r="A108" s="17">
        <v>30</v>
      </c>
      <c r="B108" s="64" t="s">
        <v>11</v>
      </c>
      <c r="C108" s="255"/>
      <c r="D108" s="249"/>
      <c r="E108" s="280">
        <v>62.96</v>
      </c>
      <c r="F108" s="256">
        <v>97</v>
      </c>
      <c r="G108" s="255">
        <v>1</v>
      </c>
      <c r="H108" s="249">
        <v>46</v>
      </c>
      <c r="I108" s="280">
        <v>54.84</v>
      </c>
      <c r="J108" s="256">
        <v>69</v>
      </c>
      <c r="K108" s="255">
        <v>4</v>
      </c>
      <c r="L108" s="249">
        <v>49.8</v>
      </c>
      <c r="M108" s="280">
        <v>56.26</v>
      </c>
      <c r="N108" s="256">
        <v>66</v>
      </c>
      <c r="O108" s="255">
        <v>2</v>
      </c>
      <c r="P108" s="249">
        <v>47</v>
      </c>
      <c r="Q108" s="280">
        <v>54.53</v>
      </c>
      <c r="R108" s="256">
        <v>65</v>
      </c>
      <c r="S108" s="12">
        <f t="shared" si="1"/>
        <v>297</v>
      </c>
      <c r="T108" s="9"/>
    </row>
    <row r="109" spans="1:20" ht="15" customHeight="1" thickBot="1" x14ac:dyDescent="0.3">
      <c r="A109" s="169"/>
      <c r="B109" s="170" t="s">
        <v>97</v>
      </c>
      <c r="C109" s="171">
        <f>SUM(C110:C117)</f>
        <v>41</v>
      </c>
      <c r="D109" s="172">
        <f>AVERAGE(D110:D117)</f>
        <v>65.004421768707488</v>
      </c>
      <c r="E109" s="284">
        <v>62.96</v>
      </c>
      <c r="F109" s="173"/>
      <c r="G109" s="171">
        <f>SUM(G110:G117)</f>
        <v>53</v>
      </c>
      <c r="H109" s="172">
        <f>AVERAGE(H110:H117)</f>
        <v>50.894444444444446</v>
      </c>
      <c r="I109" s="284">
        <v>54.84</v>
      </c>
      <c r="J109" s="173"/>
      <c r="K109" s="171">
        <f>SUM(K110:K117)</f>
        <v>48</v>
      </c>
      <c r="L109" s="172">
        <f>AVERAGE(L110:L117)</f>
        <v>59.361855158730165</v>
      </c>
      <c r="M109" s="284">
        <v>56.26</v>
      </c>
      <c r="N109" s="173"/>
      <c r="O109" s="171">
        <f>SUM(O110:O117)</f>
        <v>75</v>
      </c>
      <c r="P109" s="172">
        <f>AVERAGE(P110:P117)</f>
        <v>51.45276875901876</v>
      </c>
      <c r="Q109" s="284">
        <v>54.53</v>
      </c>
      <c r="R109" s="173"/>
      <c r="S109" s="151"/>
      <c r="T109" s="9"/>
    </row>
    <row r="110" spans="1:20" ht="15" customHeight="1" x14ac:dyDescent="0.25">
      <c r="A110" s="184">
        <v>1</v>
      </c>
      <c r="B110" s="299" t="s">
        <v>53</v>
      </c>
      <c r="C110" s="320">
        <v>7</v>
      </c>
      <c r="D110" s="321">
        <v>81.714285714285708</v>
      </c>
      <c r="E110" s="322">
        <v>62.96</v>
      </c>
      <c r="F110" s="323">
        <v>1</v>
      </c>
      <c r="G110" s="320">
        <v>6</v>
      </c>
      <c r="H110" s="321">
        <v>60.2</v>
      </c>
      <c r="I110" s="322">
        <v>54.84</v>
      </c>
      <c r="J110" s="323">
        <v>13</v>
      </c>
      <c r="K110" s="320">
        <v>4</v>
      </c>
      <c r="L110" s="321">
        <v>80.5</v>
      </c>
      <c r="M110" s="322">
        <v>56.26</v>
      </c>
      <c r="N110" s="323">
        <v>1</v>
      </c>
      <c r="O110" s="320">
        <v>6</v>
      </c>
      <c r="P110" s="321">
        <v>63.666666666666664</v>
      </c>
      <c r="Q110" s="322">
        <v>54.53</v>
      </c>
      <c r="R110" s="323">
        <v>9</v>
      </c>
      <c r="S110" s="21">
        <f t="shared" ref="S110:S116" si="2">R110+N110+J110+F110</f>
        <v>24</v>
      </c>
      <c r="T110" s="9"/>
    </row>
    <row r="111" spans="1:20" ht="15" customHeight="1" x14ac:dyDescent="0.25">
      <c r="A111" s="17">
        <v>2</v>
      </c>
      <c r="B111" s="63" t="s">
        <v>52</v>
      </c>
      <c r="C111" s="244">
        <v>6</v>
      </c>
      <c r="D111" s="161">
        <v>72.166666666666671</v>
      </c>
      <c r="E111" s="277">
        <v>62.96</v>
      </c>
      <c r="F111" s="245">
        <v>10</v>
      </c>
      <c r="G111" s="244">
        <v>7</v>
      </c>
      <c r="H111" s="161">
        <v>53.3</v>
      </c>
      <c r="I111" s="277">
        <v>54.84</v>
      </c>
      <c r="J111" s="245">
        <v>34</v>
      </c>
      <c r="K111" s="244">
        <v>11</v>
      </c>
      <c r="L111" s="161">
        <v>72.875</v>
      </c>
      <c r="M111" s="277">
        <v>56.26</v>
      </c>
      <c r="N111" s="245">
        <v>3</v>
      </c>
      <c r="O111" s="244">
        <v>18</v>
      </c>
      <c r="P111" s="161">
        <v>54.777777777777779</v>
      </c>
      <c r="Q111" s="277">
        <v>54.53</v>
      </c>
      <c r="R111" s="245">
        <v>36</v>
      </c>
      <c r="S111" s="180">
        <f t="shared" si="2"/>
        <v>83</v>
      </c>
      <c r="T111" s="9"/>
    </row>
    <row r="112" spans="1:20" ht="15" customHeight="1" x14ac:dyDescent="0.25">
      <c r="A112" s="187">
        <v>3</v>
      </c>
      <c r="B112" s="63" t="s">
        <v>98</v>
      </c>
      <c r="C112" s="244">
        <v>9</v>
      </c>
      <c r="D112" s="161">
        <v>70</v>
      </c>
      <c r="E112" s="277">
        <v>62.96</v>
      </c>
      <c r="F112" s="245">
        <v>15</v>
      </c>
      <c r="G112" s="244">
        <v>9</v>
      </c>
      <c r="H112" s="161">
        <v>59.555555555555557</v>
      </c>
      <c r="I112" s="277">
        <v>54.84</v>
      </c>
      <c r="J112" s="245">
        <v>14</v>
      </c>
      <c r="K112" s="244">
        <v>9</v>
      </c>
      <c r="L112" s="161">
        <v>59.222222222222221</v>
      </c>
      <c r="M112" s="277">
        <v>56.26</v>
      </c>
      <c r="N112" s="245">
        <v>20</v>
      </c>
      <c r="O112" s="244">
        <v>11</v>
      </c>
      <c r="P112" s="161">
        <v>58.81818181818182</v>
      </c>
      <c r="Q112" s="277">
        <v>54.53</v>
      </c>
      <c r="R112" s="245">
        <v>19</v>
      </c>
      <c r="S112" s="16">
        <f t="shared" si="2"/>
        <v>68</v>
      </c>
      <c r="T112" s="9"/>
    </row>
    <row r="113" spans="1:20" ht="15" customHeight="1" x14ac:dyDescent="0.25">
      <c r="A113" s="17">
        <v>4</v>
      </c>
      <c r="B113" s="63" t="s">
        <v>58</v>
      </c>
      <c r="C113" s="244">
        <v>4</v>
      </c>
      <c r="D113" s="161">
        <v>63</v>
      </c>
      <c r="E113" s="277">
        <v>62.96</v>
      </c>
      <c r="F113" s="245">
        <v>39</v>
      </c>
      <c r="G113" s="244">
        <v>6</v>
      </c>
      <c r="H113" s="161">
        <v>52.7</v>
      </c>
      <c r="I113" s="277">
        <v>54.84</v>
      </c>
      <c r="J113" s="245">
        <v>39</v>
      </c>
      <c r="K113" s="244">
        <v>6</v>
      </c>
      <c r="L113" s="161">
        <v>51.666666666666664</v>
      </c>
      <c r="M113" s="277">
        <v>56.26</v>
      </c>
      <c r="N113" s="245">
        <v>55</v>
      </c>
      <c r="O113" s="244">
        <v>12</v>
      </c>
      <c r="P113" s="161">
        <v>52.083333333333336</v>
      </c>
      <c r="Q113" s="277">
        <v>54.53</v>
      </c>
      <c r="R113" s="245">
        <v>43</v>
      </c>
      <c r="S113" s="12">
        <f t="shared" si="2"/>
        <v>176</v>
      </c>
      <c r="T113" s="9"/>
    </row>
    <row r="114" spans="1:20" ht="15" customHeight="1" x14ac:dyDescent="0.25">
      <c r="A114" s="17">
        <v>5</v>
      </c>
      <c r="B114" s="63" t="s">
        <v>106</v>
      </c>
      <c r="C114" s="244">
        <v>10</v>
      </c>
      <c r="D114" s="161">
        <v>56.4</v>
      </c>
      <c r="E114" s="277">
        <v>62.96</v>
      </c>
      <c r="F114" s="245">
        <v>59</v>
      </c>
      <c r="G114" s="244">
        <v>11</v>
      </c>
      <c r="H114" s="161">
        <v>48.3</v>
      </c>
      <c r="I114" s="277">
        <v>54.84</v>
      </c>
      <c r="J114" s="245">
        <v>57</v>
      </c>
      <c r="K114" s="244">
        <v>7</v>
      </c>
      <c r="L114" s="161">
        <v>55.714285714285715</v>
      </c>
      <c r="M114" s="277">
        <v>56.26</v>
      </c>
      <c r="N114" s="245">
        <v>37</v>
      </c>
      <c r="O114" s="244">
        <v>14</v>
      </c>
      <c r="P114" s="161">
        <v>60.142857142857146</v>
      </c>
      <c r="Q114" s="277">
        <v>54.53</v>
      </c>
      <c r="R114" s="245">
        <v>15</v>
      </c>
      <c r="S114" s="77">
        <f t="shared" si="2"/>
        <v>168</v>
      </c>
      <c r="T114" s="9"/>
    </row>
    <row r="115" spans="1:20" ht="15" customHeight="1" x14ac:dyDescent="0.25">
      <c r="A115" s="17">
        <v>6</v>
      </c>
      <c r="B115" s="64" t="s">
        <v>54</v>
      </c>
      <c r="C115" s="255">
        <v>1</v>
      </c>
      <c r="D115" s="249">
        <v>56</v>
      </c>
      <c r="E115" s="280">
        <v>62.96</v>
      </c>
      <c r="F115" s="256">
        <v>60</v>
      </c>
      <c r="G115" s="255">
        <v>3</v>
      </c>
      <c r="H115" s="249">
        <v>43</v>
      </c>
      <c r="I115" s="280">
        <v>54.84</v>
      </c>
      <c r="J115" s="256">
        <v>81</v>
      </c>
      <c r="K115" s="255">
        <v>4</v>
      </c>
      <c r="L115" s="249">
        <v>49.25</v>
      </c>
      <c r="M115" s="280">
        <v>56.26</v>
      </c>
      <c r="N115" s="256">
        <v>69</v>
      </c>
      <c r="O115" s="255">
        <v>2</v>
      </c>
      <c r="P115" s="249">
        <v>35.5</v>
      </c>
      <c r="Q115" s="280">
        <v>54.53</v>
      </c>
      <c r="R115" s="256">
        <v>95</v>
      </c>
      <c r="S115" s="16">
        <f t="shared" si="2"/>
        <v>305</v>
      </c>
      <c r="T115" s="9"/>
    </row>
    <row r="116" spans="1:20" ht="15" customHeight="1" x14ac:dyDescent="0.25">
      <c r="A116" s="17">
        <v>7</v>
      </c>
      <c r="B116" s="132" t="s">
        <v>144</v>
      </c>
      <c r="C116" s="267">
        <v>4</v>
      </c>
      <c r="D116" s="253">
        <v>55.75</v>
      </c>
      <c r="E116" s="285">
        <v>62.96</v>
      </c>
      <c r="F116" s="268">
        <v>62</v>
      </c>
      <c r="G116" s="267">
        <v>8</v>
      </c>
      <c r="H116" s="253">
        <v>45.1</v>
      </c>
      <c r="I116" s="285">
        <v>54.84</v>
      </c>
      <c r="J116" s="268">
        <v>73</v>
      </c>
      <c r="K116" s="267">
        <v>4</v>
      </c>
      <c r="L116" s="253">
        <v>55</v>
      </c>
      <c r="M116" s="285">
        <v>56.26</v>
      </c>
      <c r="N116" s="268">
        <v>38</v>
      </c>
      <c r="O116" s="267">
        <v>6</v>
      </c>
      <c r="P116" s="253">
        <v>36.799999999999997</v>
      </c>
      <c r="Q116" s="285">
        <v>54.53</v>
      </c>
      <c r="R116" s="268">
        <v>91</v>
      </c>
      <c r="S116" s="12">
        <f t="shared" si="2"/>
        <v>264</v>
      </c>
      <c r="T116" s="9"/>
    </row>
    <row r="117" spans="1:20" ht="15" customHeight="1" thickBot="1" x14ac:dyDescent="0.3">
      <c r="A117" s="18">
        <v>8</v>
      </c>
      <c r="B117" s="324" t="s">
        <v>37</v>
      </c>
      <c r="C117" s="325"/>
      <c r="D117" s="326"/>
      <c r="E117" s="327">
        <v>62.96</v>
      </c>
      <c r="F117" s="328">
        <v>97</v>
      </c>
      <c r="G117" s="325">
        <v>3</v>
      </c>
      <c r="H117" s="326">
        <v>45</v>
      </c>
      <c r="I117" s="327">
        <v>54.84</v>
      </c>
      <c r="J117" s="328">
        <v>77</v>
      </c>
      <c r="K117" s="325">
        <v>3</v>
      </c>
      <c r="L117" s="326">
        <v>50.666666666666664</v>
      </c>
      <c r="M117" s="327">
        <v>56.26</v>
      </c>
      <c r="N117" s="328">
        <v>59</v>
      </c>
      <c r="O117" s="325">
        <v>6</v>
      </c>
      <c r="P117" s="326">
        <v>49.833333333333336</v>
      </c>
      <c r="Q117" s="327">
        <v>54.53</v>
      </c>
      <c r="R117" s="328">
        <v>56</v>
      </c>
      <c r="S117" s="15">
        <f>R117+N117+J117+F117</f>
        <v>289</v>
      </c>
      <c r="T117" s="9"/>
    </row>
    <row r="118" spans="1:20" ht="15" customHeight="1" x14ac:dyDescent="0.25">
      <c r="A118" s="143" t="s">
        <v>104</v>
      </c>
      <c r="B118" s="23"/>
      <c r="C118" s="23"/>
      <c r="D118" s="174">
        <f>AVERAGE(D6:D13,D15:D26,D28:D43,D45:D62,D64:D77,D79:D108,D110:D117)</f>
        <v>59.365451388888879</v>
      </c>
      <c r="E118" s="23"/>
      <c r="F118" s="23"/>
      <c r="G118" s="23"/>
      <c r="H118" s="174">
        <f>AVERAGE(H6:H13,H15:H26,H28:H43,H45:H62,H64:H77,H79:H108,H110:H117)</f>
        <v>51.454091342908846</v>
      </c>
      <c r="I118" s="174"/>
      <c r="J118" s="23"/>
      <c r="K118" s="23"/>
      <c r="L118" s="174">
        <f>AVERAGE(L6:L13,L15:L26,L28:L43,L45:L62,L64:L77,L79:L108,L110:L117)</f>
        <v>53.622582791982033</v>
      </c>
      <c r="M118" s="174"/>
      <c r="N118" s="23"/>
      <c r="O118" s="23"/>
      <c r="P118" s="174">
        <f>AVERAGE(P6:P13,P15:P26,P28:P43,P45:P62,P64:P77,P79:P108,P110:P117)</f>
        <v>51.55303449397632</v>
      </c>
      <c r="Q118" s="174"/>
      <c r="R118" s="23"/>
      <c r="S118" s="22"/>
    </row>
    <row r="119" spans="1:20" x14ac:dyDescent="0.25">
      <c r="A119" s="643" t="s">
        <v>105</v>
      </c>
      <c r="D119" s="144">
        <v>62.96</v>
      </c>
      <c r="H119" s="144">
        <v>54.84</v>
      </c>
      <c r="L119" s="144">
        <v>56.26</v>
      </c>
      <c r="P119" s="144">
        <v>54.53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19">
    <cfRule type="cellIs" dxfId="102" priority="19" operator="equal">
      <formula>$P$118</formula>
    </cfRule>
    <cfRule type="containsBlanks" dxfId="101" priority="582">
      <formula>LEN(TRIM(P4))=0</formula>
    </cfRule>
    <cfRule type="cellIs" dxfId="100" priority="583" operator="lessThan">
      <formula>50</formula>
    </cfRule>
    <cfRule type="cellIs" dxfId="99" priority="584" operator="between">
      <formula>$P$118</formula>
      <formula>50</formula>
    </cfRule>
    <cfRule type="cellIs" dxfId="98" priority="585" operator="between">
      <formula>74.99</formula>
      <formula>$P$118</formula>
    </cfRule>
    <cfRule type="cellIs" dxfId="97" priority="586" operator="greaterThanOrEqual">
      <formula>75</formula>
    </cfRule>
  </conditionalFormatting>
  <conditionalFormatting sqref="H4:H119">
    <cfRule type="cellIs" dxfId="96" priority="13" operator="equal">
      <formula>$H$118</formula>
    </cfRule>
    <cfRule type="containsBlanks" dxfId="95" priority="14">
      <formula>LEN(TRIM(H4))=0</formula>
    </cfRule>
    <cfRule type="cellIs" dxfId="94" priority="15" operator="lessThan">
      <formula>50</formula>
    </cfRule>
    <cfRule type="cellIs" dxfId="93" priority="16" operator="between">
      <formula>$H$118</formula>
      <formula>50</formula>
    </cfRule>
    <cfRule type="cellIs" dxfId="92" priority="17" operator="between">
      <formula>74.99</formula>
      <formula>$H$118</formula>
    </cfRule>
    <cfRule type="cellIs" dxfId="91" priority="18" operator="greaterThanOrEqual">
      <formula>75</formula>
    </cfRule>
  </conditionalFormatting>
  <conditionalFormatting sqref="L4:L119">
    <cfRule type="cellIs" dxfId="90" priority="7" operator="equal">
      <formula>$L$118</formula>
    </cfRule>
    <cfRule type="containsBlanks" dxfId="89" priority="8">
      <formula>LEN(TRIM(L4))=0</formula>
    </cfRule>
    <cfRule type="cellIs" dxfId="88" priority="9" operator="lessThan">
      <formula>50</formula>
    </cfRule>
    <cfRule type="cellIs" dxfId="87" priority="10" operator="between">
      <formula>$L$118</formula>
      <formula>50</formula>
    </cfRule>
    <cfRule type="cellIs" dxfId="86" priority="11" operator="between">
      <formula>74.99</formula>
      <formula>$L$118</formula>
    </cfRule>
    <cfRule type="cellIs" dxfId="85" priority="12" operator="greaterThanOrEqual">
      <formula>75</formula>
    </cfRule>
  </conditionalFormatting>
  <conditionalFormatting sqref="D4:D119">
    <cfRule type="cellIs" dxfId="84" priority="1" operator="equal">
      <formula>$D$118</formula>
    </cfRule>
    <cfRule type="containsBlanks" dxfId="83" priority="2">
      <formula>LEN(TRIM(D4))=0</formula>
    </cfRule>
    <cfRule type="cellIs" dxfId="82" priority="3" operator="lessThan">
      <formula>50</formula>
    </cfRule>
    <cfRule type="cellIs" dxfId="81" priority="4" operator="between">
      <formula>$D$118</formula>
      <formula>50</formula>
    </cfRule>
    <cfRule type="cellIs" dxfId="80" priority="5" operator="between">
      <formula>74.99</formula>
      <formula>$D$118</formula>
    </cfRule>
    <cfRule type="cellIs" dxfId="79" priority="6" operator="greaterThanOrEqual">
      <formula>75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7109375" customWidth="1"/>
    <col min="2" max="2" width="18.7109375" style="194" customWidth="1"/>
    <col min="3" max="3" width="31.7109375" style="194" customWidth="1"/>
    <col min="4" max="5" width="7.7109375" style="194" customWidth="1"/>
    <col min="6" max="6" width="18.7109375" style="194" customWidth="1"/>
    <col min="7" max="7" width="31.7109375" style="194" customWidth="1"/>
    <col min="8" max="9" width="7.7109375" style="194" customWidth="1"/>
    <col min="10" max="10" width="18.7109375" style="194" customWidth="1"/>
    <col min="11" max="11" width="31.7109375" style="194" customWidth="1"/>
    <col min="12" max="13" width="7.7109375" style="194" customWidth="1"/>
    <col min="14" max="14" width="18.7109375" style="194" customWidth="1"/>
    <col min="15" max="15" width="31.7109375" style="194" customWidth="1"/>
    <col min="16" max="17" width="7.7109375" style="194" customWidth="1"/>
    <col min="18" max="18" width="7.7109375" style="5" customWidth="1"/>
  </cols>
  <sheetData>
    <row r="1" spans="1:20" x14ac:dyDescent="0.25">
      <c r="S1" s="116"/>
      <c r="T1" s="10" t="s">
        <v>72</v>
      </c>
    </row>
    <row r="2" spans="1:20" ht="15.75" x14ac:dyDescent="0.25">
      <c r="G2" s="379" t="s">
        <v>78</v>
      </c>
      <c r="O2" s="228"/>
      <c r="P2" s="228"/>
      <c r="Q2" s="228"/>
      <c r="S2" s="103"/>
      <c r="T2" s="10" t="s">
        <v>73</v>
      </c>
    </row>
    <row r="3" spans="1:20" ht="15.75" thickBot="1" x14ac:dyDescent="0.3">
      <c r="S3" s="381"/>
      <c r="T3" s="10" t="s">
        <v>74</v>
      </c>
    </row>
    <row r="4" spans="1:20" s="3" customFormat="1" ht="18" customHeight="1" thickBot="1" x14ac:dyDescent="0.3">
      <c r="A4" s="490" t="s">
        <v>36</v>
      </c>
      <c r="B4" s="492">
        <v>2024</v>
      </c>
      <c r="C4" s="492"/>
      <c r="D4" s="492"/>
      <c r="E4" s="493"/>
      <c r="F4" s="492">
        <v>2023</v>
      </c>
      <c r="G4" s="492"/>
      <c r="H4" s="492"/>
      <c r="I4" s="493"/>
      <c r="J4" s="492">
        <v>2022</v>
      </c>
      <c r="K4" s="492"/>
      <c r="L4" s="492"/>
      <c r="M4" s="493"/>
      <c r="N4" s="492">
        <v>2021</v>
      </c>
      <c r="O4" s="492"/>
      <c r="P4" s="492"/>
      <c r="Q4" s="493"/>
      <c r="R4" s="4"/>
      <c r="S4" s="13"/>
      <c r="T4" s="10" t="s">
        <v>75</v>
      </c>
    </row>
    <row r="5" spans="1:20" ht="42" customHeight="1" thickBot="1" x14ac:dyDescent="0.3">
      <c r="A5" s="491"/>
      <c r="B5" s="71" t="s">
        <v>35</v>
      </c>
      <c r="C5" s="71" t="s">
        <v>83</v>
      </c>
      <c r="D5" s="72" t="s">
        <v>84</v>
      </c>
      <c r="E5" s="73" t="s">
        <v>85</v>
      </c>
      <c r="F5" s="71" t="s">
        <v>35</v>
      </c>
      <c r="G5" s="71" t="s">
        <v>83</v>
      </c>
      <c r="H5" s="72" t="s">
        <v>84</v>
      </c>
      <c r="I5" s="73" t="s">
        <v>85</v>
      </c>
      <c r="J5" s="71" t="s">
        <v>35</v>
      </c>
      <c r="K5" s="71" t="s">
        <v>83</v>
      </c>
      <c r="L5" s="72" t="s">
        <v>84</v>
      </c>
      <c r="M5" s="73" t="s">
        <v>85</v>
      </c>
      <c r="N5" s="71" t="s">
        <v>35</v>
      </c>
      <c r="O5" s="71" t="s">
        <v>83</v>
      </c>
      <c r="P5" s="72" t="s">
        <v>84</v>
      </c>
      <c r="Q5" s="73" t="s">
        <v>85</v>
      </c>
    </row>
    <row r="6" spans="1:20" ht="15" customHeight="1" x14ac:dyDescent="0.25">
      <c r="A6" s="53">
        <v>1</v>
      </c>
      <c r="B6" s="206" t="s">
        <v>0</v>
      </c>
      <c r="C6" s="206" t="s">
        <v>53</v>
      </c>
      <c r="D6" s="118">
        <v>62.96</v>
      </c>
      <c r="E6" s="229">
        <v>81.714285714285708</v>
      </c>
      <c r="F6" s="206" t="s">
        <v>33</v>
      </c>
      <c r="G6" s="206" t="s">
        <v>112</v>
      </c>
      <c r="H6" s="118">
        <v>54.84</v>
      </c>
      <c r="I6" s="229">
        <v>68</v>
      </c>
      <c r="J6" s="206" t="s">
        <v>0</v>
      </c>
      <c r="K6" s="206" t="s">
        <v>53</v>
      </c>
      <c r="L6" s="118">
        <v>56.26</v>
      </c>
      <c r="M6" s="229">
        <v>80.5</v>
      </c>
      <c r="N6" s="206" t="s">
        <v>21</v>
      </c>
      <c r="O6" s="206" t="s">
        <v>92</v>
      </c>
      <c r="P6" s="118">
        <v>54.53</v>
      </c>
      <c r="Q6" s="229">
        <v>71.599999999999994</v>
      </c>
    </row>
    <row r="7" spans="1:20" ht="15" customHeight="1" x14ac:dyDescent="0.25">
      <c r="A7" s="53">
        <v>2</v>
      </c>
      <c r="B7" s="206" t="s">
        <v>27</v>
      </c>
      <c r="C7" s="206" t="s">
        <v>30</v>
      </c>
      <c r="D7" s="118">
        <v>62.96</v>
      </c>
      <c r="E7" s="229">
        <v>78.2</v>
      </c>
      <c r="F7" s="206" t="s">
        <v>27</v>
      </c>
      <c r="G7" s="206" t="s">
        <v>31</v>
      </c>
      <c r="H7" s="118">
        <v>54.84</v>
      </c>
      <c r="I7" s="229">
        <v>67.2</v>
      </c>
      <c r="J7" s="206" t="s">
        <v>1</v>
      </c>
      <c r="K7" s="206" t="s">
        <v>101</v>
      </c>
      <c r="L7" s="118">
        <v>56.26</v>
      </c>
      <c r="M7" s="229">
        <v>76</v>
      </c>
      <c r="N7" s="206" t="s">
        <v>14</v>
      </c>
      <c r="O7" s="206" t="s">
        <v>48</v>
      </c>
      <c r="P7" s="118">
        <v>54.53</v>
      </c>
      <c r="Q7" s="229">
        <v>67.599999999999994</v>
      </c>
    </row>
    <row r="8" spans="1:20" ht="15" customHeight="1" x14ac:dyDescent="0.25">
      <c r="A8" s="53">
        <v>3</v>
      </c>
      <c r="B8" s="206" t="s">
        <v>0</v>
      </c>
      <c r="C8" s="206" t="s">
        <v>62</v>
      </c>
      <c r="D8" s="118">
        <v>62.96</v>
      </c>
      <c r="E8" s="229">
        <v>76.2</v>
      </c>
      <c r="F8" s="206" t="s">
        <v>14</v>
      </c>
      <c r="G8" s="206" t="s">
        <v>19</v>
      </c>
      <c r="H8" s="118">
        <v>54.84</v>
      </c>
      <c r="I8" s="229">
        <v>66.8</v>
      </c>
      <c r="J8" s="206" t="s">
        <v>0</v>
      </c>
      <c r="K8" s="206" t="s">
        <v>52</v>
      </c>
      <c r="L8" s="118">
        <v>56.26</v>
      </c>
      <c r="M8" s="229">
        <v>72.875</v>
      </c>
      <c r="N8" s="206" t="s">
        <v>1</v>
      </c>
      <c r="O8" s="206" t="s">
        <v>62</v>
      </c>
      <c r="P8" s="118">
        <v>54.53</v>
      </c>
      <c r="Q8" s="229">
        <v>67</v>
      </c>
    </row>
    <row r="9" spans="1:20" ht="15" customHeight="1" x14ac:dyDescent="0.25">
      <c r="A9" s="53">
        <v>4</v>
      </c>
      <c r="B9" s="60" t="s">
        <v>0</v>
      </c>
      <c r="C9" s="69" t="s">
        <v>157</v>
      </c>
      <c r="D9" s="209">
        <v>62.96</v>
      </c>
      <c r="E9" s="233">
        <v>76</v>
      </c>
      <c r="F9" s="60" t="s">
        <v>27</v>
      </c>
      <c r="G9" s="69" t="s">
        <v>145</v>
      </c>
      <c r="H9" s="209">
        <v>54.84</v>
      </c>
      <c r="I9" s="233">
        <v>65</v>
      </c>
      <c r="J9" s="60" t="s">
        <v>33</v>
      </c>
      <c r="K9" s="69" t="s">
        <v>42</v>
      </c>
      <c r="L9" s="209">
        <v>56.26</v>
      </c>
      <c r="M9" s="233">
        <v>72.625</v>
      </c>
      <c r="N9" s="60" t="s">
        <v>33</v>
      </c>
      <c r="O9" s="69" t="s">
        <v>41</v>
      </c>
      <c r="P9" s="209">
        <v>54.53</v>
      </c>
      <c r="Q9" s="233">
        <v>66.078947368421055</v>
      </c>
    </row>
    <row r="10" spans="1:20" ht="15" customHeight="1" x14ac:dyDescent="0.25">
      <c r="A10" s="53">
        <v>5</v>
      </c>
      <c r="B10" s="206" t="s">
        <v>21</v>
      </c>
      <c r="C10" s="206" t="s">
        <v>116</v>
      </c>
      <c r="D10" s="118">
        <v>62.96</v>
      </c>
      <c r="E10" s="229">
        <v>75</v>
      </c>
      <c r="F10" s="206" t="s">
        <v>1</v>
      </c>
      <c r="G10" s="206" t="s">
        <v>154</v>
      </c>
      <c r="H10" s="118">
        <v>54.84</v>
      </c>
      <c r="I10" s="229">
        <v>62</v>
      </c>
      <c r="J10" s="206" t="s">
        <v>12</v>
      </c>
      <c r="K10" s="206" t="s">
        <v>64</v>
      </c>
      <c r="L10" s="118">
        <v>56.26</v>
      </c>
      <c r="M10" s="229">
        <v>71</v>
      </c>
      <c r="N10" s="206" t="s">
        <v>14</v>
      </c>
      <c r="O10" s="206" t="s">
        <v>86</v>
      </c>
      <c r="P10" s="118">
        <v>54.53</v>
      </c>
      <c r="Q10" s="229">
        <v>65.3</v>
      </c>
    </row>
    <row r="11" spans="1:20" ht="15" customHeight="1" x14ac:dyDescent="0.25">
      <c r="A11" s="53">
        <v>6</v>
      </c>
      <c r="B11" s="206" t="s">
        <v>21</v>
      </c>
      <c r="C11" s="206" t="s">
        <v>120</v>
      </c>
      <c r="D11" s="118">
        <v>62.96</v>
      </c>
      <c r="E11" s="229">
        <v>74</v>
      </c>
      <c r="F11" s="206" t="s">
        <v>1</v>
      </c>
      <c r="G11" s="206" t="s">
        <v>135</v>
      </c>
      <c r="H11" s="118">
        <v>54.84</v>
      </c>
      <c r="I11" s="229">
        <v>61.8</v>
      </c>
      <c r="J11" s="206" t="s">
        <v>27</v>
      </c>
      <c r="K11" s="206" t="s">
        <v>30</v>
      </c>
      <c r="L11" s="118">
        <v>56.26</v>
      </c>
      <c r="M11" s="229">
        <v>69.3</v>
      </c>
      <c r="N11" s="206" t="s">
        <v>12</v>
      </c>
      <c r="O11" s="206" t="s">
        <v>127</v>
      </c>
      <c r="P11" s="118">
        <v>54.53</v>
      </c>
      <c r="Q11" s="229">
        <v>64</v>
      </c>
    </row>
    <row r="12" spans="1:20" ht="15" customHeight="1" x14ac:dyDescent="0.25">
      <c r="A12" s="53">
        <v>7</v>
      </c>
      <c r="B12" s="206" t="s">
        <v>1</v>
      </c>
      <c r="C12" s="206" t="s">
        <v>102</v>
      </c>
      <c r="D12" s="118">
        <v>62.96</v>
      </c>
      <c r="E12" s="229">
        <v>73.95</v>
      </c>
      <c r="F12" s="206" t="s">
        <v>21</v>
      </c>
      <c r="G12" s="206" t="s">
        <v>45</v>
      </c>
      <c r="H12" s="118">
        <v>54.84</v>
      </c>
      <c r="I12" s="229">
        <v>61.6</v>
      </c>
      <c r="J12" s="206" t="s">
        <v>33</v>
      </c>
      <c r="K12" s="206" t="s">
        <v>41</v>
      </c>
      <c r="L12" s="118">
        <v>56.26</v>
      </c>
      <c r="M12" s="229">
        <v>69.2</v>
      </c>
      <c r="N12" s="206" t="s">
        <v>14</v>
      </c>
      <c r="O12" s="206" t="s">
        <v>47</v>
      </c>
      <c r="P12" s="118">
        <v>54.53</v>
      </c>
      <c r="Q12" s="229">
        <v>64</v>
      </c>
    </row>
    <row r="13" spans="1:20" ht="15" customHeight="1" x14ac:dyDescent="0.25">
      <c r="A13" s="53">
        <v>8</v>
      </c>
      <c r="B13" s="206" t="s">
        <v>1</v>
      </c>
      <c r="C13" s="206" t="s">
        <v>101</v>
      </c>
      <c r="D13" s="118">
        <v>62.96</v>
      </c>
      <c r="E13" s="229">
        <v>73</v>
      </c>
      <c r="F13" s="206" t="s">
        <v>12</v>
      </c>
      <c r="G13" s="206" t="s">
        <v>64</v>
      </c>
      <c r="H13" s="118">
        <v>54.84</v>
      </c>
      <c r="I13" s="229">
        <v>61</v>
      </c>
      <c r="J13" s="206" t="s">
        <v>1</v>
      </c>
      <c r="K13" s="206" t="s">
        <v>109</v>
      </c>
      <c r="L13" s="118">
        <v>56.26</v>
      </c>
      <c r="M13" s="229">
        <v>69</v>
      </c>
      <c r="N13" s="206" t="s">
        <v>1</v>
      </c>
      <c r="O13" s="206" t="s">
        <v>6</v>
      </c>
      <c r="P13" s="118">
        <v>54.53</v>
      </c>
      <c r="Q13" s="229">
        <v>64</v>
      </c>
    </row>
    <row r="14" spans="1:20" ht="15" customHeight="1" x14ac:dyDescent="0.25">
      <c r="A14" s="53">
        <v>9</v>
      </c>
      <c r="B14" s="206" t="s">
        <v>14</v>
      </c>
      <c r="C14" s="206" t="s">
        <v>172</v>
      </c>
      <c r="D14" s="118">
        <v>62.96</v>
      </c>
      <c r="E14" s="229">
        <v>72.5</v>
      </c>
      <c r="F14" s="206" t="s">
        <v>14</v>
      </c>
      <c r="G14" s="206" t="s">
        <v>47</v>
      </c>
      <c r="H14" s="118">
        <v>54.84</v>
      </c>
      <c r="I14" s="229">
        <v>60.7</v>
      </c>
      <c r="J14" s="206" t="s">
        <v>21</v>
      </c>
      <c r="K14" s="206" t="s">
        <v>23</v>
      </c>
      <c r="L14" s="118">
        <v>56.26</v>
      </c>
      <c r="M14" s="229">
        <v>68</v>
      </c>
      <c r="N14" s="206" t="s">
        <v>0</v>
      </c>
      <c r="O14" s="206" t="s">
        <v>53</v>
      </c>
      <c r="P14" s="118">
        <v>54.53</v>
      </c>
      <c r="Q14" s="229">
        <v>63.666666666666664</v>
      </c>
    </row>
    <row r="15" spans="1:20" ht="15" customHeight="1" thickBot="1" x14ac:dyDescent="0.3">
      <c r="A15" s="59">
        <v>10</v>
      </c>
      <c r="B15" s="208" t="s">
        <v>0</v>
      </c>
      <c r="C15" s="208" t="s">
        <v>52</v>
      </c>
      <c r="D15" s="120">
        <v>62.96</v>
      </c>
      <c r="E15" s="231">
        <v>72.166666666666671</v>
      </c>
      <c r="F15" s="208" t="s">
        <v>1</v>
      </c>
      <c r="G15" s="208" t="s">
        <v>130</v>
      </c>
      <c r="H15" s="120">
        <v>54.84</v>
      </c>
      <c r="I15" s="231">
        <v>60.333333333333336</v>
      </c>
      <c r="J15" s="208" t="s">
        <v>14</v>
      </c>
      <c r="K15" s="208" t="s">
        <v>48</v>
      </c>
      <c r="L15" s="120">
        <v>56.26</v>
      </c>
      <c r="M15" s="231">
        <v>66.7</v>
      </c>
      <c r="N15" s="208" t="s">
        <v>27</v>
      </c>
      <c r="O15" s="208" t="s">
        <v>30</v>
      </c>
      <c r="P15" s="120">
        <v>54.53</v>
      </c>
      <c r="Q15" s="231">
        <v>63.1</v>
      </c>
    </row>
    <row r="16" spans="1:20" ht="15" customHeight="1" x14ac:dyDescent="0.25">
      <c r="A16" s="56">
        <v>11</v>
      </c>
      <c r="B16" s="68" t="s">
        <v>21</v>
      </c>
      <c r="C16" s="68" t="s">
        <v>121</v>
      </c>
      <c r="D16" s="117">
        <v>62.96</v>
      </c>
      <c r="E16" s="232">
        <v>72</v>
      </c>
      <c r="F16" s="68" t="s">
        <v>33</v>
      </c>
      <c r="G16" s="68" t="s">
        <v>41</v>
      </c>
      <c r="H16" s="117">
        <v>54.84</v>
      </c>
      <c r="I16" s="232">
        <v>60.3</v>
      </c>
      <c r="J16" s="68" t="s">
        <v>1</v>
      </c>
      <c r="K16" s="68" t="s">
        <v>62</v>
      </c>
      <c r="L16" s="117">
        <v>56.26</v>
      </c>
      <c r="M16" s="232">
        <v>65.2</v>
      </c>
      <c r="N16" s="68" t="s">
        <v>1</v>
      </c>
      <c r="O16" s="68" t="s">
        <v>128</v>
      </c>
      <c r="P16" s="117">
        <v>54.53</v>
      </c>
      <c r="Q16" s="232">
        <v>63</v>
      </c>
    </row>
    <row r="17" spans="1:17" ht="15" customHeight="1" x14ac:dyDescent="0.25">
      <c r="A17" s="53">
        <v>12</v>
      </c>
      <c r="B17" s="206" t="s">
        <v>12</v>
      </c>
      <c r="C17" s="206" t="s">
        <v>60</v>
      </c>
      <c r="D17" s="118">
        <v>62.96</v>
      </c>
      <c r="E17" s="229">
        <v>71.5</v>
      </c>
      <c r="F17" s="206" t="s">
        <v>27</v>
      </c>
      <c r="G17" s="206" t="s">
        <v>30</v>
      </c>
      <c r="H17" s="118">
        <v>54.84</v>
      </c>
      <c r="I17" s="229">
        <v>60.25</v>
      </c>
      <c r="J17" s="206" t="s">
        <v>14</v>
      </c>
      <c r="K17" s="206" t="s">
        <v>47</v>
      </c>
      <c r="L17" s="118">
        <v>56.26</v>
      </c>
      <c r="M17" s="229">
        <v>65</v>
      </c>
      <c r="N17" s="206" t="s">
        <v>1</v>
      </c>
      <c r="O17" s="206" t="s">
        <v>100</v>
      </c>
      <c r="P17" s="118">
        <v>54.53</v>
      </c>
      <c r="Q17" s="229">
        <v>63</v>
      </c>
    </row>
    <row r="18" spans="1:17" ht="15" customHeight="1" x14ac:dyDescent="0.25">
      <c r="A18" s="53">
        <v>13</v>
      </c>
      <c r="B18" s="206" t="s">
        <v>1</v>
      </c>
      <c r="C18" s="206" t="s">
        <v>138</v>
      </c>
      <c r="D18" s="118">
        <v>62.96</v>
      </c>
      <c r="E18" s="229">
        <v>70.900000000000006</v>
      </c>
      <c r="F18" s="206" t="s">
        <v>0</v>
      </c>
      <c r="G18" s="206" t="s">
        <v>53</v>
      </c>
      <c r="H18" s="118">
        <v>54.84</v>
      </c>
      <c r="I18" s="229">
        <v>60.2</v>
      </c>
      <c r="J18" s="206" t="s">
        <v>21</v>
      </c>
      <c r="K18" s="206" t="s">
        <v>116</v>
      </c>
      <c r="L18" s="118">
        <v>56.26</v>
      </c>
      <c r="M18" s="229">
        <v>63.5</v>
      </c>
      <c r="N18" s="206" t="s">
        <v>21</v>
      </c>
      <c r="O18" s="206" t="s">
        <v>116</v>
      </c>
      <c r="P18" s="118">
        <v>54.53</v>
      </c>
      <c r="Q18" s="229">
        <v>62.1</v>
      </c>
    </row>
    <row r="19" spans="1:17" ht="15" customHeight="1" x14ac:dyDescent="0.25">
      <c r="A19" s="53">
        <v>14</v>
      </c>
      <c r="B19" s="206" t="s">
        <v>14</v>
      </c>
      <c r="C19" s="206" t="s">
        <v>47</v>
      </c>
      <c r="D19" s="118">
        <v>62.96</v>
      </c>
      <c r="E19" s="229">
        <v>70.3</v>
      </c>
      <c r="F19" s="206" t="s">
        <v>0</v>
      </c>
      <c r="G19" s="206" t="s">
        <v>98</v>
      </c>
      <c r="H19" s="118">
        <v>54.84</v>
      </c>
      <c r="I19" s="229">
        <v>59.555555555555557</v>
      </c>
      <c r="J19" s="206" t="s">
        <v>14</v>
      </c>
      <c r="K19" s="206" t="s">
        <v>15</v>
      </c>
      <c r="L19" s="118">
        <v>56.26</v>
      </c>
      <c r="M19" s="229">
        <v>62</v>
      </c>
      <c r="N19" s="206" t="s">
        <v>27</v>
      </c>
      <c r="O19" s="206" t="s">
        <v>31</v>
      </c>
      <c r="P19" s="118">
        <v>54.53</v>
      </c>
      <c r="Q19" s="229">
        <v>60.9</v>
      </c>
    </row>
    <row r="20" spans="1:17" ht="15" customHeight="1" x14ac:dyDescent="0.25">
      <c r="A20" s="53">
        <v>15</v>
      </c>
      <c r="B20" s="206" t="s">
        <v>0</v>
      </c>
      <c r="C20" s="206" t="s">
        <v>171</v>
      </c>
      <c r="D20" s="118">
        <v>62.96</v>
      </c>
      <c r="E20" s="229">
        <v>70</v>
      </c>
      <c r="F20" s="206" t="s">
        <v>12</v>
      </c>
      <c r="G20" s="206" t="s">
        <v>49</v>
      </c>
      <c r="H20" s="118">
        <v>54.84</v>
      </c>
      <c r="I20" s="229">
        <v>59</v>
      </c>
      <c r="J20" s="206" t="s">
        <v>1</v>
      </c>
      <c r="K20" s="206" t="s">
        <v>100</v>
      </c>
      <c r="L20" s="118">
        <v>56.26</v>
      </c>
      <c r="M20" s="229">
        <v>61</v>
      </c>
      <c r="N20" s="206" t="s">
        <v>0</v>
      </c>
      <c r="O20" s="206" t="s">
        <v>106</v>
      </c>
      <c r="P20" s="118">
        <v>54.53</v>
      </c>
      <c r="Q20" s="229">
        <v>60.142857142857146</v>
      </c>
    </row>
    <row r="21" spans="1:17" ht="15" customHeight="1" x14ac:dyDescent="0.25">
      <c r="A21" s="53">
        <v>16</v>
      </c>
      <c r="B21" s="206" t="s">
        <v>33</v>
      </c>
      <c r="C21" s="206" t="s">
        <v>44</v>
      </c>
      <c r="D21" s="118">
        <v>62.96</v>
      </c>
      <c r="E21" s="229">
        <v>69.599999999999994</v>
      </c>
      <c r="F21" s="206" t="s">
        <v>12</v>
      </c>
      <c r="G21" s="206" t="s">
        <v>127</v>
      </c>
      <c r="H21" s="118">
        <v>54.84</v>
      </c>
      <c r="I21" s="229">
        <v>59</v>
      </c>
      <c r="J21" s="206" t="s">
        <v>1</v>
      </c>
      <c r="K21" s="206" t="s">
        <v>9</v>
      </c>
      <c r="L21" s="118">
        <v>56.26</v>
      </c>
      <c r="M21" s="229">
        <v>61</v>
      </c>
      <c r="N21" s="206" t="s">
        <v>12</v>
      </c>
      <c r="O21" s="206" t="s">
        <v>49</v>
      </c>
      <c r="P21" s="118">
        <v>54.53</v>
      </c>
      <c r="Q21" s="229">
        <v>60</v>
      </c>
    </row>
    <row r="22" spans="1:17" ht="15" customHeight="1" x14ac:dyDescent="0.25">
      <c r="A22" s="53">
        <v>17</v>
      </c>
      <c r="B22" s="206" t="s">
        <v>27</v>
      </c>
      <c r="C22" s="206" t="s">
        <v>31</v>
      </c>
      <c r="D22" s="118">
        <v>62.96</v>
      </c>
      <c r="E22" s="229">
        <v>69.3</v>
      </c>
      <c r="F22" s="206" t="s">
        <v>1</v>
      </c>
      <c r="G22" s="206" t="s">
        <v>159</v>
      </c>
      <c r="H22" s="118">
        <v>54.84</v>
      </c>
      <c r="I22" s="229">
        <v>59</v>
      </c>
      <c r="J22" s="206" t="s">
        <v>12</v>
      </c>
      <c r="K22" s="206" t="s">
        <v>49</v>
      </c>
      <c r="L22" s="118">
        <v>56.26</v>
      </c>
      <c r="M22" s="229">
        <v>60.5</v>
      </c>
      <c r="N22" s="206" t="s">
        <v>1</v>
      </c>
      <c r="O22" s="206" t="s">
        <v>3</v>
      </c>
      <c r="P22" s="118">
        <v>54.53</v>
      </c>
      <c r="Q22" s="229">
        <v>59</v>
      </c>
    </row>
    <row r="23" spans="1:17" ht="15" customHeight="1" x14ac:dyDescent="0.25">
      <c r="A23" s="53">
        <v>18</v>
      </c>
      <c r="B23" s="206" t="s">
        <v>33</v>
      </c>
      <c r="C23" s="206" t="s">
        <v>114</v>
      </c>
      <c r="D23" s="118">
        <v>62.96</v>
      </c>
      <c r="E23" s="229">
        <v>68.75</v>
      </c>
      <c r="F23" s="206" t="s">
        <v>1</v>
      </c>
      <c r="G23" s="206" t="s">
        <v>133</v>
      </c>
      <c r="H23" s="118">
        <v>54.84</v>
      </c>
      <c r="I23" s="229">
        <v>58.666666666666664</v>
      </c>
      <c r="J23" s="206" t="s">
        <v>14</v>
      </c>
      <c r="K23" s="206" t="s">
        <v>17</v>
      </c>
      <c r="L23" s="118">
        <v>56.26</v>
      </c>
      <c r="M23" s="229">
        <v>60.4</v>
      </c>
      <c r="N23" s="206" t="s">
        <v>1</v>
      </c>
      <c r="O23" s="206" t="s">
        <v>135</v>
      </c>
      <c r="P23" s="118">
        <v>54.53</v>
      </c>
      <c r="Q23" s="229">
        <v>59</v>
      </c>
    </row>
    <row r="24" spans="1:17" ht="15" customHeight="1" x14ac:dyDescent="0.25">
      <c r="A24" s="53">
        <v>19</v>
      </c>
      <c r="B24" s="206" t="s">
        <v>21</v>
      </c>
      <c r="C24" s="206" t="s">
        <v>25</v>
      </c>
      <c r="D24" s="118">
        <v>62.96</v>
      </c>
      <c r="E24" s="229">
        <v>67.8</v>
      </c>
      <c r="F24" s="206" t="s">
        <v>1</v>
      </c>
      <c r="G24" s="206" t="s">
        <v>62</v>
      </c>
      <c r="H24" s="118">
        <v>54.84</v>
      </c>
      <c r="I24" s="229">
        <v>58.642857142857146</v>
      </c>
      <c r="J24" s="206" t="s">
        <v>21</v>
      </c>
      <c r="K24" s="206" t="s">
        <v>45</v>
      </c>
      <c r="L24" s="118">
        <v>56.26</v>
      </c>
      <c r="M24" s="229">
        <v>59.3</v>
      </c>
      <c r="N24" s="206" t="s">
        <v>0</v>
      </c>
      <c r="O24" s="206" t="s">
        <v>98</v>
      </c>
      <c r="P24" s="118">
        <v>54.53</v>
      </c>
      <c r="Q24" s="229">
        <v>58.81818181818182</v>
      </c>
    </row>
    <row r="25" spans="1:17" ht="15" customHeight="1" thickBot="1" x14ac:dyDescent="0.3">
      <c r="A25" s="59">
        <v>20</v>
      </c>
      <c r="B25" s="208" t="s">
        <v>33</v>
      </c>
      <c r="C25" s="208" t="s">
        <v>41</v>
      </c>
      <c r="D25" s="120">
        <v>62.96</v>
      </c>
      <c r="E25" s="231">
        <v>67.599999999999994</v>
      </c>
      <c r="F25" s="208" t="s">
        <v>14</v>
      </c>
      <c r="G25" s="208" t="s">
        <v>48</v>
      </c>
      <c r="H25" s="120">
        <v>54.84</v>
      </c>
      <c r="I25" s="231">
        <v>58.4</v>
      </c>
      <c r="J25" s="208" t="s">
        <v>0</v>
      </c>
      <c r="K25" s="208" t="s">
        <v>98</v>
      </c>
      <c r="L25" s="120">
        <v>56.26</v>
      </c>
      <c r="M25" s="231">
        <v>59.222222222222221</v>
      </c>
      <c r="N25" s="208" t="s">
        <v>1</v>
      </c>
      <c r="O25" s="208" t="s">
        <v>102</v>
      </c>
      <c r="P25" s="120">
        <v>54.53</v>
      </c>
      <c r="Q25" s="231">
        <v>58.7</v>
      </c>
    </row>
    <row r="26" spans="1:17" ht="15" customHeight="1" x14ac:dyDescent="0.25">
      <c r="A26" s="53">
        <v>21</v>
      </c>
      <c r="B26" s="206" t="s">
        <v>21</v>
      </c>
      <c r="C26" s="206" t="s">
        <v>45</v>
      </c>
      <c r="D26" s="118">
        <v>62.96</v>
      </c>
      <c r="E26" s="229">
        <v>67.599999999999994</v>
      </c>
      <c r="F26" s="206" t="s">
        <v>21</v>
      </c>
      <c r="G26" s="206" t="s">
        <v>116</v>
      </c>
      <c r="H26" s="118">
        <v>54.84</v>
      </c>
      <c r="I26" s="229">
        <v>58.3</v>
      </c>
      <c r="J26" s="206" t="s">
        <v>1</v>
      </c>
      <c r="K26" s="206" t="s">
        <v>138</v>
      </c>
      <c r="L26" s="118">
        <v>56.26</v>
      </c>
      <c r="M26" s="229">
        <v>59.2</v>
      </c>
      <c r="N26" s="206" t="s">
        <v>1</v>
      </c>
      <c r="O26" s="206" t="s">
        <v>10</v>
      </c>
      <c r="P26" s="118">
        <v>54.53</v>
      </c>
      <c r="Q26" s="229">
        <v>58.5</v>
      </c>
    </row>
    <row r="27" spans="1:17" ht="15" customHeight="1" x14ac:dyDescent="0.25">
      <c r="A27" s="53">
        <v>22</v>
      </c>
      <c r="B27" s="206" t="s">
        <v>33</v>
      </c>
      <c r="C27" s="206" t="s">
        <v>43</v>
      </c>
      <c r="D27" s="118">
        <v>62.96</v>
      </c>
      <c r="E27" s="229">
        <v>67</v>
      </c>
      <c r="F27" s="206" t="s">
        <v>21</v>
      </c>
      <c r="G27" s="206" t="s">
        <v>25</v>
      </c>
      <c r="H27" s="118">
        <v>54.84</v>
      </c>
      <c r="I27" s="229">
        <v>57.6</v>
      </c>
      <c r="J27" s="206" t="s">
        <v>27</v>
      </c>
      <c r="K27" s="206" t="s">
        <v>31</v>
      </c>
      <c r="L27" s="118">
        <v>56.26</v>
      </c>
      <c r="M27" s="229">
        <v>59</v>
      </c>
      <c r="N27" s="206" t="s">
        <v>14</v>
      </c>
      <c r="O27" s="206" t="s">
        <v>117</v>
      </c>
      <c r="P27" s="118">
        <v>54.53</v>
      </c>
      <c r="Q27" s="229">
        <v>58.3</v>
      </c>
    </row>
    <row r="28" spans="1:17" ht="15" customHeight="1" x14ac:dyDescent="0.25">
      <c r="A28" s="53">
        <v>23</v>
      </c>
      <c r="B28" s="206" t="s">
        <v>21</v>
      </c>
      <c r="C28" s="206" t="s">
        <v>92</v>
      </c>
      <c r="D28" s="118">
        <v>62.96</v>
      </c>
      <c r="E28" s="229">
        <v>67</v>
      </c>
      <c r="F28" s="206" t="s">
        <v>1</v>
      </c>
      <c r="G28" s="206" t="s">
        <v>102</v>
      </c>
      <c r="H28" s="118">
        <v>54.84</v>
      </c>
      <c r="I28" s="229">
        <v>57.07692307692308</v>
      </c>
      <c r="J28" s="206" t="s">
        <v>21</v>
      </c>
      <c r="K28" s="206" t="s">
        <v>121</v>
      </c>
      <c r="L28" s="118">
        <v>56.26</v>
      </c>
      <c r="M28" s="229">
        <v>58.5</v>
      </c>
      <c r="N28" s="206" t="s">
        <v>1</v>
      </c>
      <c r="O28" s="206" t="s">
        <v>101</v>
      </c>
      <c r="P28" s="118">
        <v>54.53</v>
      </c>
      <c r="Q28" s="229">
        <v>58.3</v>
      </c>
    </row>
    <row r="29" spans="1:17" ht="15" customHeight="1" x14ac:dyDescent="0.25">
      <c r="A29" s="53">
        <v>24</v>
      </c>
      <c r="B29" s="206" t="s">
        <v>12</v>
      </c>
      <c r="C29" s="206" t="s">
        <v>126</v>
      </c>
      <c r="D29" s="118">
        <v>62.96</v>
      </c>
      <c r="E29" s="229">
        <v>67</v>
      </c>
      <c r="F29" s="206" t="s">
        <v>1</v>
      </c>
      <c r="G29" s="206" t="s">
        <v>101</v>
      </c>
      <c r="H29" s="118">
        <v>54.84</v>
      </c>
      <c r="I29" s="229">
        <v>57.043478260869563</v>
      </c>
      <c r="J29" s="206" t="s">
        <v>33</v>
      </c>
      <c r="K29" s="206" t="s">
        <v>112</v>
      </c>
      <c r="L29" s="118">
        <v>56.26</v>
      </c>
      <c r="M29" s="229">
        <v>58</v>
      </c>
      <c r="N29" s="206" t="s">
        <v>12</v>
      </c>
      <c r="O29" s="206" t="s">
        <v>126</v>
      </c>
      <c r="P29" s="118">
        <v>54.53</v>
      </c>
      <c r="Q29" s="229">
        <v>58</v>
      </c>
    </row>
    <row r="30" spans="1:17" ht="15" customHeight="1" x14ac:dyDescent="0.25">
      <c r="A30" s="53">
        <v>25</v>
      </c>
      <c r="B30" s="206" t="s">
        <v>21</v>
      </c>
      <c r="C30" s="206" t="s">
        <v>38</v>
      </c>
      <c r="D30" s="118">
        <v>62.96</v>
      </c>
      <c r="E30" s="229">
        <v>66.5</v>
      </c>
      <c r="F30" s="206" t="s">
        <v>1</v>
      </c>
      <c r="G30" s="206" t="s">
        <v>132</v>
      </c>
      <c r="H30" s="118">
        <v>54.84</v>
      </c>
      <c r="I30" s="229">
        <v>56.333333333333336</v>
      </c>
      <c r="J30" s="206" t="s">
        <v>27</v>
      </c>
      <c r="K30" s="206" t="s">
        <v>26</v>
      </c>
      <c r="L30" s="118">
        <v>56.26</v>
      </c>
      <c r="M30" s="229">
        <v>58</v>
      </c>
      <c r="N30" s="206" t="s">
        <v>14</v>
      </c>
      <c r="O30" s="206" t="s">
        <v>18</v>
      </c>
      <c r="P30" s="118">
        <v>54.53</v>
      </c>
      <c r="Q30" s="229">
        <v>57.9</v>
      </c>
    </row>
    <row r="31" spans="1:17" ht="15" customHeight="1" x14ac:dyDescent="0.25">
      <c r="A31" s="53">
        <v>26</v>
      </c>
      <c r="B31" s="206" t="s">
        <v>14</v>
      </c>
      <c r="C31" s="206" t="s">
        <v>174</v>
      </c>
      <c r="D31" s="118">
        <v>62.96</v>
      </c>
      <c r="E31" s="229">
        <v>66.2</v>
      </c>
      <c r="F31" s="206" t="s">
        <v>21</v>
      </c>
      <c r="G31" s="206" t="s">
        <v>38</v>
      </c>
      <c r="H31" s="118">
        <v>54.84</v>
      </c>
      <c r="I31" s="229">
        <v>56</v>
      </c>
      <c r="J31" s="206" t="s">
        <v>12</v>
      </c>
      <c r="K31" s="206" t="s">
        <v>126</v>
      </c>
      <c r="L31" s="118">
        <v>56.26</v>
      </c>
      <c r="M31" s="229">
        <v>58</v>
      </c>
      <c r="N31" s="206" t="s">
        <v>1</v>
      </c>
      <c r="O31" s="206" t="s">
        <v>138</v>
      </c>
      <c r="P31" s="118">
        <v>54.53</v>
      </c>
      <c r="Q31" s="229">
        <v>56.3</v>
      </c>
    </row>
    <row r="32" spans="1:17" ht="15" customHeight="1" x14ac:dyDescent="0.25">
      <c r="A32" s="53">
        <v>27</v>
      </c>
      <c r="B32" s="206" t="s">
        <v>1</v>
      </c>
      <c r="C32" s="206" t="s">
        <v>133</v>
      </c>
      <c r="D32" s="118">
        <v>62.96</v>
      </c>
      <c r="E32" s="229">
        <v>65.8</v>
      </c>
      <c r="F32" s="206" t="s">
        <v>14</v>
      </c>
      <c r="G32" s="206" t="s">
        <v>122</v>
      </c>
      <c r="H32" s="118">
        <v>54.84</v>
      </c>
      <c r="I32" s="229">
        <v>56</v>
      </c>
      <c r="J32" s="206" t="s">
        <v>1</v>
      </c>
      <c r="K32" s="206" t="s">
        <v>99</v>
      </c>
      <c r="L32" s="118">
        <v>56.26</v>
      </c>
      <c r="M32" s="229">
        <v>58</v>
      </c>
      <c r="N32" s="206" t="s">
        <v>1</v>
      </c>
      <c r="O32" s="206" t="s">
        <v>132</v>
      </c>
      <c r="P32" s="118">
        <v>54.53</v>
      </c>
      <c r="Q32" s="229">
        <v>56.3</v>
      </c>
    </row>
    <row r="33" spans="1:17" ht="15" customHeight="1" x14ac:dyDescent="0.25">
      <c r="A33" s="53">
        <v>28</v>
      </c>
      <c r="B33" s="206" t="s">
        <v>14</v>
      </c>
      <c r="C33" s="206" t="s">
        <v>48</v>
      </c>
      <c r="D33" s="118">
        <v>62.96</v>
      </c>
      <c r="E33" s="229">
        <v>65.7</v>
      </c>
      <c r="F33" s="206" t="s">
        <v>12</v>
      </c>
      <c r="G33" s="206" t="s">
        <v>60</v>
      </c>
      <c r="H33" s="118">
        <v>54.84</v>
      </c>
      <c r="I33" s="229">
        <v>56</v>
      </c>
      <c r="J33" s="206" t="s">
        <v>14</v>
      </c>
      <c r="K33" s="206" t="s">
        <v>59</v>
      </c>
      <c r="L33" s="118">
        <v>56.26</v>
      </c>
      <c r="M33" s="229">
        <v>57.9</v>
      </c>
      <c r="N33" s="206" t="s">
        <v>14</v>
      </c>
      <c r="O33" s="206" t="s">
        <v>16</v>
      </c>
      <c r="P33" s="118">
        <v>54.53</v>
      </c>
      <c r="Q33" s="229">
        <v>56</v>
      </c>
    </row>
    <row r="34" spans="1:17" ht="15" customHeight="1" x14ac:dyDescent="0.25">
      <c r="A34" s="53">
        <v>29</v>
      </c>
      <c r="B34" s="206" t="s">
        <v>21</v>
      </c>
      <c r="C34" s="206" t="s">
        <v>40</v>
      </c>
      <c r="D34" s="118">
        <v>62.96</v>
      </c>
      <c r="E34" s="229">
        <v>64.8</v>
      </c>
      <c r="F34" s="206" t="s">
        <v>12</v>
      </c>
      <c r="G34" s="206" t="s">
        <v>124</v>
      </c>
      <c r="H34" s="118">
        <v>54.84</v>
      </c>
      <c r="I34" s="229">
        <v>56</v>
      </c>
      <c r="J34" s="206" t="s">
        <v>33</v>
      </c>
      <c r="K34" s="206" t="s">
        <v>114</v>
      </c>
      <c r="L34" s="118">
        <v>56.26</v>
      </c>
      <c r="M34" s="229">
        <v>57.666666666666664</v>
      </c>
      <c r="N34" s="206" t="s">
        <v>33</v>
      </c>
      <c r="O34" s="206" t="s">
        <v>114</v>
      </c>
      <c r="P34" s="118">
        <v>54.53</v>
      </c>
      <c r="Q34" s="229">
        <v>55.875</v>
      </c>
    </row>
    <row r="35" spans="1:17" ht="15" customHeight="1" thickBot="1" x14ac:dyDescent="0.3">
      <c r="A35" s="70">
        <v>30</v>
      </c>
      <c r="B35" s="207" t="s">
        <v>14</v>
      </c>
      <c r="C35" s="207" t="s">
        <v>18</v>
      </c>
      <c r="D35" s="119">
        <v>62.96</v>
      </c>
      <c r="E35" s="230">
        <v>64.2</v>
      </c>
      <c r="F35" s="207" t="s">
        <v>1</v>
      </c>
      <c r="G35" s="207" t="s">
        <v>5</v>
      </c>
      <c r="H35" s="119">
        <v>54.84</v>
      </c>
      <c r="I35" s="230">
        <v>55.25</v>
      </c>
      <c r="J35" s="207" t="s">
        <v>14</v>
      </c>
      <c r="K35" s="207" t="s">
        <v>19</v>
      </c>
      <c r="L35" s="119">
        <v>56.26</v>
      </c>
      <c r="M35" s="230">
        <v>57.3</v>
      </c>
      <c r="N35" s="207" t="s">
        <v>14</v>
      </c>
      <c r="O35" s="207" t="s">
        <v>59</v>
      </c>
      <c r="P35" s="119">
        <v>54.53</v>
      </c>
      <c r="Q35" s="230">
        <v>55.7</v>
      </c>
    </row>
    <row r="36" spans="1:17" ht="15" customHeight="1" x14ac:dyDescent="0.25">
      <c r="A36" s="56">
        <v>31</v>
      </c>
      <c r="B36" s="68" t="s">
        <v>1</v>
      </c>
      <c r="C36" s="68" t="s">
        <v>132</v>
      </c>
      <c r="D36" s="117">
        <v>62.96</v>
      </c>
      <c r="E36" s="232">
        <v>64.099999999999994</v>
      </c>
      <c r="F36" s="68" t="s">
        <v>27</v>
      </c>
      <c r="G36" s="68" t="s">
        <v>32</v>
      </c>
      <c r="H36" s="117">
        <v>54.84</v>
      </c>
      <c r="I36" s="232">
        <v>55</v>
      </c>
      <c r="J36" s="68" t="s">
        <v>12</v>
      </c>
      <c r="K36" s="68" t="s">
        <v>60</v>
      </c>
      <c r="L36" s="117">
        <v>56.26</v>
      </c>
      <c r="M36" s="232">
        <v>57.3</v>
      </c>
      <c r="N36" s="68" t="s">
        <v>27</v>
      </c>
      <c r="O36" s="68" t="s">
        <v>32</v>
      </c>
      <c r="P36" s="117">
        <v>54.53</v>
      </c>
      <c r="Q36" s="232">
        <v>55.6</v>
      </c>
    </row>
    <row r="37" spans="1:17" ht="15" customHeight="1" x14ac:dyDescent="0.25">
      <c r="A37" s="53">
        <v>32</v>
      </c>
      <c r="B37" s="206" t="s">
        <v>14</v>
      </c>
      <c r="C37" s="206" t="s">
        <v>122</v>
      </c>
      <c r="D37" s="118">
        <v>62.96</v>
      </c>
      <c r="E37" s="229">
        <v>64</v>
      </c>
      <c r="F37" s="206" t="s">
        <v>14</v>
      </c>
      <c r="G37" s="206" t="s">
        <v>86</v>
      </c>
      <c r="H37" s="118">
        <v>54.84</v>
      </c>
      <c r="I37" s="229">
        <v>55</v>
      </c>
      <c r="J37" s="206" t="s">
        <v>1</v>
      </c>
      <c r="K37" s="206" t="s">
        <v>136</v>
      </c>
      <c r="L37" s="118">
        <v>56.26</v>
      </c>
      <c r="M37" s="229">
        <v>57.3</v>
      </c>
      <c r="N37" s="206" t="s">
        <v>21</v>
      </c>
      <c r="O37" s="206" t="s">
        <v>25</v>
      </c>
      <c r="P37" s="118">
        <v>54.53</v>
      </c>
      <c r="Q37" s="229">
        <v>55.4</v>
      </c>
    </row>
    <row r="38" spans="1:17" ht="15" customHeight="1" x14ac:dyDescent="0.25">
      <c r="A38" s="53">
        <v>33</v>
      </c>
      <c r="B38" s="206" t="s">
        <v>12</v>
      </c>
      <c r="C38" s="206" t="s">
        <v>151</v>
      </c>
      <c r="D38" s="118">
        <v>62.96</v>
      </c>
      <c r="E38" s="229">
        <v>64</v>
      </c>
      <c r="F38" s="206" t="s">
        <v>33</v>
      </c>
      <c r="G38" s="206" t="s">
        <v>114</v>
      </c>
      <c r="H38" s="118">
        <v>54.84</v>
      </c>
      <c r="I38" s="229">
        <v>54</v>
      </c>
      <c r="J38" s="206" t="s">
        <v>1</v>
      </c>
      <c r="K38" s="206" t="s">
        <v>5</v>
      </c>
      <c r="L38" s="118">
        <v>56.26</v>
      </c>
      <c r="M38" s="229">
        <v>57.2</v>
      </c>
      <c r="N38" s="206" t="s">
        <v>33</v>
      </c>
      <c r="O38" s="206" t="s">
        <v>91</v>
      </c>
      <c r="P38" s="118">
        <v>54.53</v>
      </c>
      <c r="Q38" s="229">
        <v>55</v>
      </c>
    </row>
    <row r="39" spans="1:17" ht="15" customHeight="1" x14ac:dyDescent="0.25">
      <c r="A39" s="53">
        <v>34</v>
      </c>
      <c r="B39" s="206" t="s">
        <v>1</v>
      </c>
      <c r="C39" s="206" t="s">
        <v>177</v>
      </c>
      <c r="D39" s="118">
        <v>62.96</v>
      </c>
      <c r="E39" s="229">
        <v>63.8</v>
      </c>
      <c r="F39" s="206" t="s">
        <v>0</v>
      </c>
      <c r="G39" s="206" t="s">
        <v>52</v>
      </c>
      <c r="H39" s="118">
        <v>54.84</v>
      </c>
      <c r="I39" s="229">
        <v>53.3</v>
      </c>
      <c r="J39" s="206" t="s">
        <v>1</v>
      </c>
      <c r="K39" s="206" t="s">
        <v>133</v>
      </c>
      <c r="L39" s="118">
        <v>56.26</v>
      </c>
      <c r="M39" s="229">
        <v>57</v>
      </c>
      <c r="N39" s="206" t="s">
        <v>14</v>
      </c>
      <c r="O39" s="206" t="s">
        <v>122</v>
      </c>
      <c r="P39" s="118">
        <v>54.53</v>
      </c>
      <c r="Q39" s="229">
        <v>55</v>
      </c>
    </row>
    <row r="40" spans="1:17" ht="15" customHeight="1" x14ac:dyDescent="0.25">
      <c r="A40" s="53">
        <v>35</v>
      </c>
      <c r="B40" s="206" t="s">
        <v>1</v>
      </c>
      <c r="C40" s="206" t="s">
        <v>135</v>
      </c>
      <c r="D40" s="118">
        <v>62.96</v>
      </c>
      <c r="E40" s="229">
        <v>63.1</v>
      </c>
      <c r="F40" s="206" t="s">
        <v>14</v>
      </c>
      <c r="G40" s="206" t="s">
        <v>18</v>
      </c>
      <c r="H40" s="118">
        <v>54.84</v>
      </c>
      <c r="I40" s="229">
        <v>53.1</v>
      </c>
      <c r="J40" s="206" t="s">
        <v>1</v>
      </c>
      <c r="K40" s="206" t="s">
        <v>2</v>
      </c>
      <c r="L40" s="118">
        <v>56.26</v>
      </c>
      <c r="M40" s="229">
        <v>56.7</v>
      </c>
      <c r="N40" s="206" t="s">
        <v>1</v>
      </c>
      <c r="O40" s="206" t="s">
        <v>7</v>
      </c>
      <c r="P40" s="118">
        <v>54.53</v>
      </c>
      <c r="Q40" s="229">
        <v>55</v>
      </c>
    </row>
    <row r="41" spans="1:17" ht="15" customHeight="1" x14ac:dyDescent="0.25">
      <c r="A41" s="53">
        <v>36</v>
      </c>
      <c r="B41" s="206" t="s">
        <v>12</v>
      </c>
      <c r="C41" s="206" t="s">
        <v>124</v>
      </c>
      <c r="D41" s="118">
        <v>62.96</v>
      </c>
      <c r="E41" s="229">
        <v>63</v>
      </c>
      <c r="F41" s="206" t="s">
        <v>27</v>
      </c>
      <c r="G41" s="206" t="s">
        <v>119</v>
      </c>
      <c r="H41" s="118">
        <v>54.84</v>
      </c>
      <c r="I41" s="229">
        <v>53</v>
      </c>
      <c r="J41" s="206" t="s">
        <v>12</v>
      </c>
      <c r="K41" s="206" t="s">
        <v>127</v>
      </c>
      <c r="L41" s="118">
        <v>56.26</v>
      </c>
      <c r="M41" s="229">
        <v>56</v>
      </c>
      <c r="N41" s="206" t="s">
        <v>0</v>
      </c>
      <c r="O41" s="206" t="s">
        <v>52</v>
      </c>
      <c r="P41" s="118">
        <v>54.53</v>
      </c>
      <c r="Q41" s="229">
        <v>54.777777777777779</v>
      </c>
    </row>
    <row r="42" spans="1:17" ht="15" customHeight="1" x14ac:dyDescent="0.25">
      <c r="A42" s="53">
        <v>37</v>
      </c>
      <c r="B42" s="206" t="s">
        <v>1</v>
      </c>
      <c r="C42" s="206" t="s">
        <v>155</v>
      </c>
      <c r="D42" s="118">
        <v>62.96</v>
      </c>
      <c r="E42" s="229">
        <v>63</v>
      </c>
      <c r="F42" s="206" t="s">
        <v>1</v>
      </c>
      <c r="G42" s="206" t="s">
        <v>9</v>
      </c>
      <c r="H42" s="118">
        <v>54.84</v>
      </c>
      <c r="I42" s="229">
        <v>53</v>
      </c>
      <c r="J42" s="206" t="s">
        <v>0</v>
      </c>
      <c r="K42" s="206" t="s">
        <v>106</v>
      </c>
      <c r="L42" s="118">
        <v>56.26</v>
      </c>
      <c r="M42" s="229">
        <v>55.714285714285715</v>
      </c>
      <c r="N42" s="206" t="s">
        <v>27</v>
      </c>
      <c r="O42" s="206" t="s">
        <v>29</v>
      </c>
      <c r="P42" s="118">
        <v>54.53</v>
      </c>
      <c r="Q42" s="229">
        <v>54.1</v>
      </c>
    </row>
    <row r="43" spans="1:17" ht="15" customHeight="1" x14ac:dyDescent="0.25">
      <c r="A43" s="53">
        <v>38</v>
      </c>
      <c r="B43" s="206" t="s">
        <v>1</v>
      </c>
      <c r="C43" s="206" t="s">
        <v>100</v>
      </c>
      <c r="D43" s="118">
        <v>62.96</v>
      </c>
      <c r="E43" s="229">
        <v>63</v>
      </c>
      <c r="F43" s="206" t="s">
        <v>1</v>
      </c>
      <c r="G43" s="206" t="s">
        <v>138</v>
      </c>
      <c r="H43" s="118">
        <v>54.84</v>
      </c>
      <c r="I43" s="229">
        <v>52.833333333333336</v>
      </c>
      <c r="J43" s="206" t="s">
        <v>0</v>
      </c>
      <c r="K43" s="206" t="s">
        <v>115</v>
      </c>
      <c r="L43" s="118">
        <v>56.26</v>
      </c>
      <c r="M43" s="229">
        <v>55</v>
      </c>
      <c r="N43" s="206" t="s">
        <v>1</v>
      </c>
      <c r="O43" s="206" t="s">
        <v>5</v>
      </c>
      <c r="P43" s="118">
        <v>54.53</v>
      </c>
      <c r="Q43" s="229">
        <v>54</v>
      </c>
    </row>
    <row r="44" spans="1:17" ht="15" customHeight="1" x14ac:dyDescent="0.25">
      <c r="A44" s="53">
        <v>39</v>
      </c>
      <c r="B44" s="206" t="s">
        <v>0</v>
      </c>
      <c r="C44" s="206" t="s">
        <v>58</v>
      </c>
      <c r="D44" s="118">
        <v>62.96</v>
      </c>
      <c r="E44" s="229">
        <v>63</v>
      </c>
      <c r="F44" s="206" t="s">
        <v>0</v>
      </c>
      <c r="G44" s="206" t="s">
        <v>58</v>
      </c>
      <c r="H44" s="118">
        <v>54.84</v>
      </c>
      <c r="I44" s="229">
        <v>52.7</v>
      </c>
      <c r="J44" s="206" t="s">
        <v>14</v>
      </c>
      <c r="K44" s="206" t="s">
        <v>107</v>
      </c>
      <c r="L44" s="118">
        <v>56.26</v>
      </c>
      <c r="M44" s="229">
        <v>54.6</v>
      </c>
      <c r="N44" s="206" t="s">
        <v>12</v>
      </c>
      <c r="O44" s="206" t="s">
        <v>61</v>
      </c>
      <c r="P44" s="118">
        <v>54.53</v>
      </c>
      <c r="Q44" s="229">
        <v>54</v>
      </c>
    </row>
    <row r="45" spans="1:17" ht="15" customHeight="1" thickBot="1" x14ac:dyDescent="0.3">
      <c r="A45" s="70">
        <v>40</v>
      </c>
      <c r="B45" s="207" t="s">
        <v>0</v>
      </c>
      <c r="C45" s="207" t="s">
        <v>99</v>
      </c>
      <c r="D45" s="119">
        <v>62.96</v>
      </c>
      <c r="E45" s="230">
        <v>62.7</v>
      </c>
      <c r="F45" s="207" t="s">
        <v>12</v>
      </c>
      <c r="G45" s="207" t="s">
        <v>151</v>
      </c>
      <c r="H45" s="119">
        <v>54.84</v>
      </c>
      <c r="I45" s="230">
        <v>52.6</v>
      </c>
      <c r="J45" s="207" t="s">
        <v>14</v>
      </c>
      <c r="K45" s="207" t="s">
        <v>46</v>
      </c>
      <c r="L45" s="119">
        <v>56.26</v>
      </c>
      <c r="M45" s="230">
        <v>54.5</v>
      </c>
      <c r="N45" s="207" t="s">
        <v>27</v>
      </c>
      <c r="O45" s="207" t="s">
        <v>28</v>
      </c>
      <c r="P45" s="119">
        <v>54.53</v>
      </c>
      <c r="Q45" s="230">
        <v>53</v>
      </c>
    </row>
    <row r="46" spans="1:17" ht="15" customHeight="1" x14ac:dyDescent="0.25">
      <c r="A46" s="56">
        <v>41</v>
      </c>
      <c r="B46" s="68" t="s">
        <v>0</v>
      </c>
      <c r="C46" s="68" t="s">
        <v>9</v>
      </c>
      <c r="D46" s="117">
        <v>62.96</v>
      </c>
      <c r="E46" s="232">
        <v>62.5</v>
      </c>
      <c r="F46" s="68" t="s">
        <v>12</v>
      </c>
      <c r="G46" s="68" t="s">
        <v>150</v>
      </c>
      <c r="H46" s="117">
        <v>54.84</v>
      </c>
      <c r="I46" s="232">
        <v>52.6</v>
      </c>
      <c r="J46" s="68" t="s">
        <v>14</v>
      </c>
      <c r="K46" s="68" t="s">
        <v>86</v>
      </c>
      <c r="L46" s="117">
        <v>56.26</v>
      </c>
      <c r="M46" s="232">
        <v>54.3</v>
      </c>
      <c r="N46" s="68" t="s">
        <v>27</v>
      </c>
      <c r="O46" s="68" t="s">
        <v>118</v>
      </c>
      <c r="P46" s="117">
        <v>54.53</v>
      </c>
      <c r="Q46" s="232">
        <v>52.2</v>
      </c>
    </row>
    <row r="47" spans="1:17" ht="15" customHeight="1" x14ac:dyDescent="0.25">
      <c r="A47" s="53">
        <v>42</v>
      </c>
      <c r="B47" s="206" t="s">
        <v>14</v>
      </c>
      <c r="C47" s="206" t="s">
        <v>59</v>
      </c>
      <c r="D47" s="118">
        <v>62.96</v>
      </c>
      <c r="E47" s="229">
        <v>62</v>
      </c>
      <c r="F47" s="206" t="s">
        <v>14</v>
      </c>
      <c r="G47" s="206" t="s">
        <v>148</v>
      </c>
      <c r="H47" s="118">
        <v>54.84</v>
      </c>
      <c r="I47" s="229">
        <v>52.4</v>
      </c>
      <c r="J47" s="206" t="s">
        <v>14</v>
      </c>
      <c r="K47" s="206" t="s">
        <v>16</v>
      </c>
      <c r="L47" s="118">
        <v>56.26</v>
      </c>
      <c r="M47" s="229">
        <v>54.2</v>
      </c>
      <c r="N47" s="206" t="s">
        <v>12</v>
      </c>
      <c r="O47" s="206" t="s">
        <v>60</v>
      </c>
      <c r="P47" s="118">
        <v>54.53</v>
      </c>
      <c r="Q47" s="229">
        <v>52.2</v>
      </c>
    </row>
    <row r="48" spans="1:17" ht="15" customHeight="1" x14ac:dyDescent="0.25">
      <c r="A48" s="53">
        <v>43</v>
      </c>
      <c r="B48" s="206" t="s">
        <v>14</v>
      </c>
      <c r="C48" s="206" t="s">
        <v>17</v>
      </c>
      <c r="D48" s="118">
        <v>62.96</v>
      </c>
      <c r="E48" s="229">
        <v>62</v>
      </c>
      <c r="F48" s="206" t="s">
        <v>12</v>
      </c>
      <c r="G48" s="206" t="s">
        <v>61</v>
      </c>
      <c r="H48" s="118">
        <v>54.84</v>
      </c>
      <c r="I48" s="229">
        <v>52.3</v>
      </c>
      <c r="J48" s="206" t="s">
        <v>1</v>
      </c>
      <c r="K48" s="206" t="s">
        <v>102</v>
      </c>
      <c r="L48" s="118">
        <v>56.26</v>
      </c>
      <c r="M48" s="229">
        <v>54</v>
      </c>
      <c r="N48" s="206" t="s">
        <v>0</v>
      </c>
      <c r="O48" s="206" t="s">
        <v>58</v>
      </c>
      <c r="P48" s="118">
        <v>54.53</v>
      </c>
      <c r="Q48" s="229">
        <v>52.083333333333336</v>
      </c>
    </row>
    <row r="49" spans="1:17" ht="15" customHeight="1" x14ac:dyDescent="0.25">
      <c r="A49" s="53">
        <v>44</v>
      </c>
      <c r="B49" s="206" t="s">
        <v>21</v>
      </c>
      <c r="C49" s="206" t="s">
        <v>20</v>
      </c>
      <c r="D49" s="118">
        <v>62.96</v>
      </c>
      <c r="E49" s="229">
        <v>61.9</v>
      </c>
      <c r="F49" s="206" t="s">
        <v>14</v>
      </c>
      <c r="G49" s="206" t="s">
        <v>59</v>
      </c>
      <c r="H49" s="118">
        <v>54.84</v>
      </c>
      <c r="I49" s="229">
        <v>51.8</v>
      </c>
      <c r="J49" s="206" t="s">
        <v>27</v>
      </c>
      <c r="K49" s="206" t="s">
        <v>32</v>
      </c>
      <c r="L49" s="118">
        <v>56.26</v>
      </c>
      <c r="M49" s="229">
        <v>53.4</v>
      </c>
      <c r="N49" s="206" t="s">
        <v>14</v>
      </c>
      <c r="O49" s="206" t="s">
        <v>123</v>
      </c>
      <c r="P49" s="118">
        <v>54.53</v>
      </c>
      <c r="Q49" s="229">
        <v>52</v>
      </c>
    </row>
    <row r="50" spans="1:17" ht="15" customHeight="1" x14ac:dyDescent="0.25">
      <c r="A50" s="53">
        <v>45</v>
      </c>
      <c r="B50" s="206" t="s">
        <v>1</v>
      </c>
      <c r="C50" s="206" t="s">
        <v>128</v>
      </c>
      <c r="D50" s="118">
        <v>62.96</v>
      </c>
      <c r="E50" s="229">
        <v>61.2</v>
      </c>
      <c r="F50" s="206" t="s">
        <v>27</v>
      </c>
      <c r="G50" s="206" t="s">
        <v>146</v>
      </c>
      <c r="H50" s="118">
        <v>54.84</v>
      </c>
      <c r="I50" s="229">
        <v>51.6</v>
      </c>
      <c r="J50" s="206" t="s">
        <v>33</v>
      </c>
      <c r="K50" s="206" t="s">
        <v>43</v>
      </c>
      <c r="L50" s="118">
        <v>56.26</v>
      </c>
      <c r="M50" s="229">
        <v>53.352941176470587</v>
      </c>
      <c r="N50" s="206" t="s">
        <v>1</v>
      </c>
      <c r="O50" s="206" t="s">
        <v>133</v>
      </c>
      <c r="P50" s="118">
        <v>54.53</v>
      </c>
      <c r="Q50" s="229">
        <v>52</v>
      </c>
    </row>
    <row r="51" spans="1:17" ht="15" customHeight="1" x14ac:dyDescent="0.25">
      <c r="A51" s="53">
        <v>46</v>
      </c>
      <c r="B51" s="206" t="s">
        <v>14</v>
      </c>
      <c r="C51" s="206" t="s">
        <v>123</v>
      </c>
      <c r="D51" s="118">
        <v>62.96</v>
      </c>
      <c r="E51" s="229">
        <v>61</v>
      </c>
      <c r="F51" s="206" t="s">
        <v>14</v>
      </c>
      <c r="G51" s="206" t="s">
        <v>149</v>
      </c>
      <c r="H51" s="118">
        <v>54.84</v>
      </c>
      <c r="I51" s="229">
        <v>51</v>
      </c>
      <c r="J51" s="206" t="s">
        <v>12</v>
      </c>
      <c r="K51" s="206" t="s">
        <v>124</v>
      </c>
      <c r="L51" s="118">
        <v>56.26</v>
      </c>
      <c r="M51" s="229">
        <v>53.2</v>
      </c>
      <c r="N51" s="206" t="s">
        <v>1</v>
      </c>
      <c r="O51" s="206" t="s">
        <v>9</v>
      </c>
      <c r="P51" s="118">
        <v>54.53</v>
      </c>
      <c r="Q51" s="229">
        <v>52</v>
      </c>
    </row>
    <row r="52" spans="1:17" ht="15" customHeight="1" x14ac:dyDescent="0.25">
      <c r="A52" s="53">
        <v>47</v>
      </c>
      <c r="B52" s="206" t="s">
        <v>1</v>
      </c>
      <c r="C52" s="206" t="s">
        <v>153</v>
      </c>
      <c r="D52" s="118">
        <v>62.96</v>
      </c>
      <c r="E52" s="229">
        <v>60.7</v>
      </c>
      <c r="F52" s="206" t="s">
        <v>1</v>
      </c>
      <c r="G52" s="206" t="s">
        <v>152</v>
      </c>
      <c r="H52" s="118">
        <v>54.84</v>
      </c>
      <c r="I52" s="229">
        <v>51</v>
      </c>
      <c r="J52" s="206" t="s">
        <v>1</v>
      </c>
      <c r="K52" s="206" t="s">
        <v>135</v>
      </c>
      <c r="L52" s="118">
        <v>56.26</v>
      </c>
      <c r="M52" s="229">
        <v>53.2</v>
      </c>
      <c r="N52" s="206" t="s">
        <v>12</v>
      </c>
      <c r="O52" s="206" t="s">
        <v>50</v>
      </c>
      <c r="P52" s="118">
        <v>54.53</v>
      </c>
      <c r="Q52" s="229">
        <v>51.8</v>
      </c>
    </row>
    <row r="53" spans="1:17" ht="15" customHeight="1" x14ac:dyDescent="0.25">
      <c r="A53" s="53">
        <v>48</v>
      </c>
      <c r="B53" s="206" t="s">
        <v>12</v>
      </c>
      <c r="C53" s="206" t="s">
        <v>49</v>
      </c>
      <c r="D53" s="118">
        <v>62.96</v>
      </c>
      <c r="E53" s="229">
        <v>60</v>
      </c>
      <c r="F53" s="206" t="s">
        <v>27</v>
      </c>
      <c r="G53" s="206" t="s">
        <v>29</v>
      </c>
      <c r="H53" s="118">
        <v>54.84</v>
      </c>
      <c r="I53" s="229">
        <v>50.8</v>
      </c>
      <c r="J53" s="206" t="s">
        <v>1</v>
      </c>
      <c r="K53" s="206" t="s">
        <v>10</v>
      </c>
      <c r="L53" s="118">
        <v>56.26</v>
      </c>
      <c r="M53" s="229">
        <v>53.1</v>
      </c>
      <c r="N53" s="206" t="s">
        <v>21</v>
      </c>
      <c r="O53" s="206" t="s">
        <v>23</v>
      </c>
      <c r="P53" s="118">
        <v>54.53</v>
      </c>
      <c r="Q53" s="229">
        <v>51.4</v>
      </c>
    </row>
    <row r="54" spans="1:17" ht="15" customHeight="1" x14ac:dyDescent="0.25">
      <c r="A54" s="53">
        <v>49</v>
      </c>
      <c r="B54" s="206" t="s">
        <v>12</v>
      </c>
      <c r="C54" s="206" t="s">
        <v>61</v>
      </c>
      <c r="D54" s="118">
        <v>62.96</v>
      </c>
      <c r="E54" s="229">
        <v>60</v>
      </c>
      <c r="F54" s="206" t="s">
        <v>1</v>
      </c>
      <c r="G54" s="206" t="s">
        <v>156</v>
      </c>
      <c r="H54" s="118">
        <v>54.84</v>
      </c>
      <c r="I54" s="229">
        <v>50.8</v>
      </c>
      <c r="J54" s="206" t="s">
        <v>1</v>
      </c>
      <c r="K54" s="206" t="s">
        <v>130</v>
      </c>
      <c r="L54" s="118">
        <v>56.26</v>
      </c>
      <c r="M54" s="229">
        <v>53.1</v>
      </c>
      <c r="N54" s="206" t="s">
        <v>21</v>
      </c>
      <c r="O54" s="206" t="s">
        <v>45</v>
      </c>
      <c r="P54" s="118">
        <v>54.53</v>
      </c>
      <c r="Q54" s="229">
        <v>51.4</v>
      </c>
    </row>
    <row r="55" spans="1:17" ht="15" customHeight="1" thickBot="1" x14ac:dyDescent="0.3">
      <c r="A55" s="59">
        <v>50</v>
      </c>
      <c r="B55" s="208" t="s">
        <v>1</v>
      </c>
      <c r="C55" s="208" t="s">
        <v>130</v>
      </c>
      <c r="D55" s="120">
        <v>62.96</v>
      </c>
      <c r="E55" s="231">
        <v>60</v>
      </c>
      <c r="F55" s="208" t="s">
        <v>1</v>
      </c>
      <c r="G55" s="208" t="s">
        <v>109</v>
      </c>
      <c r="H55" s="120">
        <v>54.84</v>
      </c>
      <c r="I55" s="231">
        <v>50.285714285714285</v>
      </c>
      <c r="J55" s="208" t="s">
        <v>1</v>
      </c>
      <c r="K55" s="208" t="s">
        <v>6</v>
      </c>
      <c r="L55" s="120">
        <v>56.26</v>
      </c>
      <c r="M55" s="231">
        <v>53</v>
      </c>
      <c r="N55" s="208" t="s">
        <v>33</v>
      </c>
      <c r="O55" s="208" t="s">
        <v>43</v>
      </c>
      <c r="P55" s="120">
        <v>54.53</v>
      </c>
      <c r="Q55" s="231">
        <v>51.153846153846153</v>
      </c>
    </row>
    <row r="56" spans="1:17" ht="15" customHeight="1" x14ac:dyDescent="0.25">
      <c r="A56" s="53">
        <v>51</v>
      </c>
      <c r="B56" s="206" t="s">
        <v>12</v>
      </c>
      <c r="C56" s="206" t="s">
        <v>64</v>
      </c>
      <c r="D56" s="118">
        <v>62.96</v>
      </c>
      <c r="E56" s="229">
        <v>59</v>
      </c>
      <c r="F56" s="206" t="s">
        <v>33</v>
      </c>
      <c r="G56" s="206" t="s">
        <v>42</v>
      </c>
      <c r="H56" s="118">
        <v>54.84</v>
      </c>
      <c r="I56" s="229">
        <v>50.2</v>
      </c>
      <c r="J56" s="206" t="s">
        <v>1</v>
      </c>
      <c r="K56" s="206" t="s">
        <v>137</v>
      </c>
      <c r="L56" s="118">
        <v>56.26</v>
      </c>
      <c r="M56" s="229">
        <v>52.8</v>
      </c>
      <c r="N56" s="206" t="s">
        <v>21</v>
      </c>
      <c r="O56" s="206" t="s">
        <v>162</v>
      </c>
      <c r="P56" s="118">
        <v>54.53</v>
      </c>
      <c r="Q56" s="229">
        <v>51</v>
      </c>
    </row>
    <row r="57" spans="1:17" ht="15" customHeight="1" x14ac:dyDescent="0.25">
      <c r="A57" s="53">
        <v>52</v>
      </c>
      <c r="B57" s="207" t="s">
        <v>1</v>
      </c>
      <c r="C57" s="207" t="s">
        <v>134</v>
      </c>
      <c r="D57" s="119">
        <v>62.96</v>
      </c>
      <c r="E57" s="230">
        <v>58.7</v>
      </c>
      <c r="F57" s="207" t="s">
        <v>12</v>
      </c>
      <c r="G57" s="207" t="s">
        <v>126</v>
      </c>
      <c r="H57" s="119">
        <v>54.84</v>
      </c>
      <c r="I57" s="230">
        <v>50</v>
      </c>
      <c r="J57" s="207" t="s">
        <v>21</v>
      </c>
      <c r="K57" s="207" t="s">
        <v>20</v>
      </c>
      <c r="L57" s="119">
        <v>56.26</v>
      </c>
      <c r="M57" s="230">
        <v>52.6</v>
      </c>
      <c r="N57" s="207" t="s">
        <v>1</v>
      </c>
      <c r="O57" s="207" t="s">
        <v>130</v>
      </c>
      <c r="P57" s="119">
        <v>54.53</v>
      </c>
      <c r="Q57" s="230">
        <v>50.8</v>
      </c>
    </row>
    <row r="58" spans="1:17" ht="15" customHeight="1" x14ac:dyDescent="0.25">
      <c r="A58" s="53">
        <v>53</v>
      </c>
      <c r="B58" s="206" t="s">
        <v>33</v>
      </c>
      <c r="C58" s="206" t="s">
        <v>112</v>
      </c>
      <c r="D58" s="118">
        <v>62.96</v>
      </c>
      <c r="E58" s="229">
        <v>58.666666666666664</v>
      </c>
      <c r="F58" s="206" t="s">
        <v>1</v>
      </c>
      <c r="G58" s="206" t="s">
        <v>10</v>
      </c>
      <c r="H58" s="118">
        <v>54.84</v>
      </c>
      <c r="I58" s="229">
        <v>49.666666666666664</v>
      </c>
      <c r="J58" s="206" t="s">
        <v>21</v>
      </c>
      <c r="K58" s="206" t="s">
        <v>25</v>
      </c>
      <c r="L58" s="118">
        <v>56.26</v>
      </c>
      <c r="M58" s="229">
        <v>52.1</v>
      </c>
      <c r="N58" s="206" t="s">
        <v>21</v>
      </c>
      <c r="O58" s="206" t="s">
        <v>38</v>
      </c>
      <c r="P58" s="118">
        <v>54.53</v>
      </c>
      <c r="Q58" s="229">
        <v>50.7</v>
      </c>
    </row>
    <row r="59" spans="1:17" ht="15" customHeight="1" x14ac:dyDescent="0.25">
      <c r="A59" s="53">
        <v>54</v>
      </c>
      <c r="B59" s="206" t="s">
        <v>12</v>
      </c>
      <c r="C59" s="206" t="s">
        <v>125</v>
      </c>
      <c r="D59" s="118">
        <v>62.96</v>
      </c>
      <c r="E59" s="229">
        <v>57.3</v>
      </c>
      <c r="F59" s="206" t="s">
        <v>14</v>
      </c>
      <c r="G59" s="206" t="s">
        <v>16</v>
      </c>
      <c r="H59" s="118">
        <v>54.84</v>
      </c>
      <c r="I59" s="229">
        <v>49.6</v>
      </c>
      <c r="J59" s="206" t="s">
        <v>12</v>
      </c>
      <c r="K59" s="206" t="s">
        <v>51</v>
      </c>
      <c r="L59" s="118">
        <v>56.26</v>
      </c>
      <c r="M59" s="229">
        <v>52</v>
      </c>
      <c r="N59" s="206" t="s">
        <v>27</v>
      </c>
      <c r="O59" s="206" t="s">
        <v>160</v>
      </c>
      <c r="P59" s="118">
        <v>54.53</v>
      </c>
      <c r="Q59" s="229">
        <v>50.2</v>
      </c>
    </row>
    <row r="60" spans="1:17" ht="15" customHeight="1" x14ac:dyDescent="0.25">
      <c r="A60" s="53">
        <v>55</v>
      </c>
      <c r="B60" s="206" t="s">
        <v>27</v>
      </c>
      <c r="C60" s="206" t="s">
        <v>29</v>
      </c>
      <c r="D60" s="118">
        <v>62.96</v>
      </c>
      <c r="E60" s="229">
        <v>57</v>
      </c>
      <c r="F60" s="206" t="s">
        <v>1</v>
      </c>
      <c r="G60" s="206" t="s">
        <v>155</v>
      </c>
      <c r="H60" s="118">
        <v>54.84</v>
      </c>
      <c r="I60" s="229">
        <v>49.2</v>
      </c>
      <c r="J60" s="206" t="s">
        <v>0</v>
      </c>
      <c r="K60" s="206" t="s">
        <v>58</v>
      </c>
      <c r="L60" s="118">
        <v>56.26</v>
      </c>
      <c r="M60" s="229">
        <v>51.666666666666664</v>
      </c>
      <c r="N60" s="206" t="s">
        <v>1</v>
      </c>
      <c r="O60" s="206" t="s">
        <v>134</v>
      </c>
      <c r="P60" s="118">
        <v>54.53</v>
      </c>
      <c r="Q60" s="229">
        <v>50.2</v>
      </c>
    </row>
    <row r="61" spans="1:17" ht="15" customHeight="1" x14ac:dyDescent="0.25">
      <c r="A61" s="53">
        <v>56</v>
      </c>
      <c r="B61" s="206" t="s">
        <v>14</v>
      </c>
      <c r="C61" s="206" t="s">
        <v>117</v>
      </c>
      <c r="D61" s="118">
        <v>62.96</v>
      </c>
      <c r="E61" s="229">
        <v>57</v>
      </c>
      <c r="F61" s="206" t="s">
        <v>1</v>
      </c>
      <c r="G61" s="206" t="s">
        <v>100</v>
      </c>
      <c r="H61" s="118">
        <v>54.84</v>
      </c>
      <c r="I61" s="229">
        <v>48.428571428571431</v>
      </c>
      <c r="J61" s="206" t="s">
        <v>14</v>
      </c>
      <c r="K61" s="206" t="s">
        <v>18</v>
      </c>
      <c r="L61" s="118">
        <v>56.26</v>
      </c>
      <c r="M61" s="229">
        <v>51.2</v>
      </c>
      <c r="N61" s="206" t="s">
        <v>0</v>
      </c>
      <c r="O61" s="206" t="s">
        <v>37</v>
      </c>
      <c r="P61" s="118">
        <v>54.53</v>
      </c>
      <c r="Q61" s="229">
        <v>49.833333333333336</v>
      </c>
    </row>
    <row r="62" spans="1:17" ht="15" customHeight="1" x14ac:dyDescent="0.25">
      <c r="A62" s="53">
        <v>57</v>
      </c>
      <c r="B62" s="206" t="s">
        <v>1</v>
      </c>
      <c r="C62" s="206" t="s">
        <v>3</v>
      </c>
      <c r="D62" s="118">
        <v>62.96</v>
      </c>
      <c r="E62" s="229">
        <v>57</v>
      </c>
      <c r="F62" s="206" t="s">
        <v>0</v>
      </c>
      <c r="G62" s="206" t="s">
        <v>106</v>
      </c>
      <c r="H62" s="118">
        <v>54.84</v>
      </c>
      <c r="I62" s="229">
        <v>48.3</v>
      </c>
      <c r="J62" s="206" t="s">
        <v>1</v>
      </c>
      <c r="K62" s="206" t="s">
        <v>134</v>
      </c>
      <c r="L62" s="118">
        <v>56.26</v>
      </c>
      <c r="M62" s="229">
        <v>51</v>
      </c>
      <c r="N62" s="206" t="s">
        <v>12</v>
      </c>
      <c r="O62" s="206" t="s">
        <v>13</v>
      </c>
      <c r="P62" s="118">
        <v>54.53</v>
      </c>
      <c r="Q62" s="229">
        <v>49.8</v>
      </c>
    </row>
    <row r="63" spans="1:17" ht="15" customHeight="1" x14ac:dyDescent="0.25">
      <c r="A63" s="53">
        <v>58</v>
      </c>
      <c r="B63" s="206" t="s">
        <v>0</v>
      </c>
      <c r="C63" s="206" t="s">
        <v>109</v>
      </c>
      <c r="D63" s="118">
        <v>62.96</v>
      </c>
      <c r="E63" s="229">
        <v>57</v>
      </c>
      <c r="F63" s="206" t="s">
        <v>33</v>
      </c>
      <c r="G63" s="206" t="s">
        <v>43</v>
      </c>
      <c r="H63" s="118">
        <v>54.84</v>
      </c>
      <c r="I63" s="229">
        <v>48</v>
      </c>
      <c r="J63" s="206" t="s">
        <v>1</v>
      </c>
      <c r="K63" s="206" t="s">
        <v>129</v>
      </c>
      <c r="L63" s="118">
        <v>56.26</v>
      </c>
      <c r="M63" s="229">
        <v>50.8</v>
      </c>
      <c r="N63" s="206" t="s">
        <v>1</v>
      </c>
      <c r="O63" s="206" t="s">
        <v>8</v>
      </c>
      <c r="P63" s="118">
        <v>54.53</v>
      </c>
      <c r="Q63" s="229">
        <v>49</v>
      </c>
    </row>
    <row r="64" spans="1:17" ht="15" customHeight="1" x14ac:dyDescent="0.25">
      <c r="A64" s="53">
        <v>59</v>
      </c>
      <c r="B64" s="206" t="s">
        <v>0</v>
      </c>
      <c r="C64" s="206" t="s">
        <v>106</v>
      </c>
      <c r="D64" s="118">
        <v>62.96</v>
      </c>
      <c r="E64" s="229">
        <v>56.4</v>
      </c>
      <c r="F64" s="206" t="s">
        <v>12</v>
      </c>
      <c r="G64" s="206" t="s">
        <v>139</v>
      </c>
      <c r="H64" s="118">
        <v>54.84</v>
      </c>
      <c r="I64" s="229">
        <v>48</v>
      </c>
      <c r="J64" s="206" t="s">
        <v>0</v>
      </c>
      <c r="K64" s="206" t="s">
        <v>37</v>
      </c>
      <c r="L64" s="118">
        <v>56.26</v>
      </c>
      <c r="M64" s="229">
        <v>50.666666666666664</v>
      </c>
      <c r="N64" s="206" t="s">
        <v>14</v>
      </c>
      <c r="O64" s="206" t="s">
        <v>17</v>
      </c>
      <c r="P64" s="118">
        <v>54.53</v>
      </c>
      <c r="Q64" s="229">
        <v>48.6</v>
      </c>
    </row>
    <row r="65" spans="1:17" ht="15" customHeight="1" thickBot="1" x14ac:dyDescent="0.3">
      <c r="A65" s="59">
        <v>60</v>
      </c>
      <c r="B65" s="208" t="s">
        <v>0</v>
      </c>
      <c r="C65" s="208" t="s">
        <v>54</v>
      </c>
      <c r="D65" s="120">
        <v>62.96</v>
      </c>
      <c r="E65" s="231">
        <v>56</v>
      </c>
      <c r="F65" s="208" t="s">
        <v>14</v>
      </c>
      <c r="G65" s="208" t="s">
        <v>17</v>
      </c>
      <c r="H65" s="120">
        <v>54.84</v>
      </c>
      <c r="I65" s="231">
        <v>47.9</v>
      </c>
      <c r="J65" s="208" t="s">
        <v>33</v>
      </c>
      <c r="K65" s="208" t="s">
        <v>44</v>
      </c>
      <c r="L65" s="120">
        <v>56.26</v>
      </c>
      <c r="M65" s="231">
        <v>50.333333333333336</v>
      </c>
      <c r="N65" s="208" t="s">
        <v>1</v>
      </c>
      <c r="O65" s="208" t="s">
        <v>4</v>
      </c>
      <c r="P65" s="120">
        <v>54.53</v>
      </c>
      <c r="Q65" s="231">
        <v>48.3</v>
      </c>
    </row>
    <row r="66" spans="1:17" ht="15" customHeight="1" x14ac:dyDescent="0.25">
      <c r="A66" s="53">
        <v>61</v>
      </c>
      <c r="B66" s="206" t="s">
        <v>12</v>
      </c>
      <c r="C66" s="206" t="s">
        <v>143</v>
      </c>
      <c r="D66" s="118">
        <v>62.96</v>
      </c>
      <c r="E66" s="229">
        <v>55.8</v>
      </c>
      <c r="F66" s="206" t="s">
        <v>33</v>
      </c>
      <c r="G66" s="206" t="s">
        <v>44</v>
      </c>
      <c r="H66" s="118">
        <v>54.84</v>
      </c>
      <c r="I66" s="229">
        <v>47.66</v>
      </c>
      <c r="J66" s="206" t="s">
        <v>21</v>
      </c>
      <c r="K66" s="206" t="s">
        <v>39</v>
      </c>
      <c r="L66" s="118">
        <v>56.26</v>
      </c>
      <c r="M66" s="229">
        <v>50.3</v>
      </c>
      <c r="N66" s="206" t="s">
        <v>12</v>
      </c>
      <c r="O66" s="206" t="s">
        <v>64</v>
      </c>
      <c r="P66" s="118">
        <v>54.53</v>
      </c>
      <c r="Q66" s="229">
        <v>48</v>
      </c>
    </row>
    <row r="67" spans="1:17" ht="15" customHeight="1" x14ac:dyDescent="0.25">
      <c r="A67" s="53">
        <v>62</v>
      </c>
      <c r="B67" s="206" t="s">
        <v>0</v>
      </c>
      <c r="C67" s="206" t="s">
        <v>144</v>
      </c>
      <c r="D67" s="118">
        <v>62.96</v>
      </c>
      <c r="E67" s="229">
        <v>55.75</v>
      </c>
      <c r="F67" s="206" t="s">
        <v>21</v>
      </c>
      <c r="G67" s="206" t="s">
        <v>20</v>
      </c>
      <c r="H67" s="118">
        <v>54.84</v>
      </c>
      <c r="I67" s="229">
        <v>47.4</v>
      </c>
      <c r="J67" s="206" t="s">
        <v>21</v>
      </c>
      <c r="K67" s="206" t="s">
        <v>92</v>
      </c>
      <c r="L67" s="118">
        <v>56.26</v>
      </c>
      <c r="M67" s="229">
        <v>50</v>
      </c>
      <c r="N67" s="206" t="s">
        <v>12</v>
      </c>
      <c r="O67" s="206" t="s">
        <v>124</v>
      </c>
      <c r="P67" s="118">
        <v>54.53</v>
      </c>
      <c r="Q67" s="229">
        <v>48</v>
      </c>
    </row>
    <row r="68" spans="1:17" ht="15" customHeight="1" x14ac:dyDescent="0.25">
      <c r="A68" s="53">
        <v>63</v>
      </c>
      <c r="B68" s="206" t="s">
        <v>21</v>
      </c>
      <c r="C68" s="206" t="s">
        <v>39</v>
      </c>
      <c r="D68" s="118">
        <v>62.96</v>
      </c>
      <c r="E68" s="229">
        <v>55.7</v>
      </c>
      <c r="F68" s="206" t="s">
        <v>14</v>
      </c>
      <c r="G68" s="206" t="s">
        <v>117</v>
      </c>
      <c r="H68" s="118">
        <v>54.84</v>
      </c>
      <c r="I68" s="229">
        <v>47</v>
      </c>
      <c r="J68" s="206" t="s">
        <v>12</v>
      </c>
      <c r="K68" s="206" t="s">
        <v>125</v>
      </c>
      <c r="L68" s="118">
        <v>56.26</v>
      </c>
      <c r="M68" s="229">
        <v>50</v>
      </c>
      <c r="N68" s="206" t="s">
        <v>21</v>
      </c>
      <c r="O68" s="206" t="s">
        <v>39</v>
      </c>
      <c r="P68" s="118">
        <v>54.53</v>
      </c>
      <c r="Q68" s="229">
        <v>48</v>
      </c>
    </row>
    <row r="69" spans="1:17" ht="15" customHeight="1" x14ac:dyDescent="0.25">
      <c r="A69" s="53">
        <v>64</v>
      </c>
      <c r="B69" s="206" t="s">
        <v>1</v>
      </c>
      <c r="C69" s="206" t="s">
        <v>159</v>
      </c>
      <c r="D69" s="118">
        <v>62.96</v>
      </c>
      <c r="E69" s="229">
        <v>55.2</v>
      </c>
      <c r="F69" s="206" t="s">
        <v>1</v>
      </c>
      <c r="G69" s="206" t="s">
        <v>3</v>
      </c>
      <c r="H69" s="118">
        <v>54.84</v>
      </c>
      <c r="I69" s="229">
        <v>47</v>
      </c>
      <c r="J69" s="206" t="s">
        <v>1</v>
      </c>
      <c r="K69" s="206" t="s">
        <v>7</v>
      </c>
      <c r="L69" s="118">
        <v>56.26</v>
      </c>
      <c r="M69" s="229">
        <v>50</v>
      </c>
      <c r="N69" s="206" t="s">
        <v>1</v>
      </c>
      <c r="O69" s="206" t="s">
        <v>99</v>
      </c>
      <c r="P69" s="118">
        <v>54.53</v>
      </c>
      <c r="Q69" s="229">
        <v>48</v>
      </c>
    </row>
    <row r="70" spans="1:17" ht="15" customHeight="1" x14ac:dyDescent="0.25">
      <c r="A70" s="53">
        <v>65</v>
      </c>
      <c r="B70" s="206" t="s">
        <v>1</v>
      </c>
      <c r="C70" s="206" t="s">
        <v>156</v>
      </c>
      <c r="D70" s="118">
        <v>62.96</v>
      </c>
      <c r="E70" s="229">
        <v>55</v>
      </c>
      <c r="F70" s="206" t="s">
        <v>1</v>
      </c>
      <c r="G70" s="206" t="s">
        <v>136</v>
      </c>
      <c r="H70" s="118">
        <v>54.84</v>
      </c>
      <c r="I70" s="229">
        <v>46.4</v>
      </c>
      <c r="J70" s="206" t="s">
        <v>1</v>
      </c>
      <c r="K70" s="206" t="s">
        <v>142</v>
      </c>
      <c r="L70" s="118">
        <v>56.26</v>
      </c>
      <c r="M70" s="229">
        <v>50</v>
      </c>
      <c r="N70" s="206" t="s">
        <v>1</v>
      </c>
      <c r="O70" s="206" t="s">
        <v>11</v>
      </c>
      <c r="P70" s="118">
        <v>54.53</v>
      </c>
      <c r="Q70" s="229">
        <v>47</v>
      </c>
    </row>
    <row r="71" spans="1:17" ht="15" customHeight="1" x14ac:dyDescent="0.25">
      <c r="A71" s="53">
        <v>66</v>
      </c>
      <c r="B71" s="206" t="s">
        <v>1</v>
      </c>
      <c r="C71" s="206" t="s">
        <v>176</v>
      </c>
      <c r="D71" s="118">
        <v>62.96</v>
      </c>
      <c r="E71" s="229">
        <v>54.9</v>
      </c>
      <c r="F71" s="206" t="s">
        <v>1</v>
      </c>
      <c r="G71" s="206" t="s">
        <v>158</v>
      </c>
      <c r="H71" s="118">
        <v>54.84</v>
      </c>
      <c r="I71" s="229">
        <v>46.4</v>
      </c>
      <c r="J71" s="206" t="s">
        <v>1</v>
      </c>
      <c r="K71" s="206" t="s">
        <v>11</v>
      </c>
      <c r="L71" s="118">
        <v>56.26</v>
      </c>
      <c r="M71" s="229">
        <v>49.8</v>
      </c>
      <c r="N71" s="206" t="s">
        <v>27</v>
      </c>
      <c r="O71" s="206" t="s">
        <v>145</v>
      </c>
      <c r="P71" s="118">
        <v>54.53</v>
      </c>
      <c r="Q71" s="229">
        <v>47</v>
      </c>
    </row>
    <row r="72" spans="1:17" ht="15" customHeight="1" x14ac:dyDescent="0.25">
      <c r="A72" s="53">
        <v>67</v>
      </c>
      <c r="B72" s="206" t="s">
        <v>27</v>
      </c>
      <c r="C72" s="206" t="s">
        <v>28</v>
      </c>
      <c r="D72" s="118">
        <v>62.96</v>
      </c>
      <c r="E72" s="229">
        <v>54</v>
      </c>
      <c r="F72" s="206" t="s">
        <v>1</v>
      </c>
      <c r="G72" s="206" t="s">
        <v>134</v>
      </c>
      <c r="H72" s="118">
        <v>54.84</v>
      </c>
      <c r="I72" s="229">
        <v>46.375</v>
      </c>
      <c r="J72" s="206" t="s">
        <v>1</v>
      </c>
      <c r="K72" s="206" t="s">
        <v>132</v>
      </c>
      <c r="L72" s="118">
        <v>56.26</v>
      </c>
      <c r="M72" s="229">
        <v>49.7</v>
      </c>
      <c r="N72" s="206" t="s">
        <v>27</v>
      </c>
      <c r="O72" s="206" t="s">
        <v>119</v>
      </c>
      <c r="P72" s="118">
        <v>54.53</v>
      </c>
      <c r="Q72" s="229">
        <v>46.8</v>
      </c>
    </row>
    <row r="73" spans="1:17" ht="15" customHeight="1" x14ac:dyDescent="0.25">
      <c r="A73" s="53">
        <v>68</v>
      </c>
      <c r="B73" s="207" t="s">
        <v>21</v>
      </c>
      <c r="C73" s="207" t="s">
        <v>147</v>
      </c>
      <c r="D73" s="119">
        <v>62.96</v>
      </c>
      <c r="E73" s="230">
        <v>54</v>
      </c>
      <c r="F73" s="207" t="s">
        <v>14</v>
      </c>
      <c r="G73" s="207" t="s">
        <v>123</v>
      </c>
      <c r="H73" s="119">
        <v>54.84</v>
      </c>
      <c r="I73" s="230">
        <v>46</v>
      </c>
      <c r="J73" s="207" t="s">
        <v>21</v>
      </c>
      <c r="K73" s="207" t="s">
        <v>120</v>
      </c>
      <c r="L73" s="119">
        <v>56.26</v>
      </c>
      <c r="M73" s="230">
        <v>49.4</v>
      </c>
      <c r="N73" s="207" t="s">
        <v>1</v>
      </c>
      <c r="O73" s="207" t="s">
        <v>109</v>
      </c>
      <c r="P73" s="119">
        <v>54.53</v>
      </c>
      <c r="Q73" s="230">
        <v>46.7</v>
      </c>
    </row>
    <row r="74" spans="1:17" ht="15" customHeight="1" x14ac:dyDescent="0.25">
      <c r="A74" s="53">
        <v>69</v>
      </c>
      <c r="B74" s="206" t="s">
        <v>1</v>
      </c>
      <c r="C74" s="206" t="s">
        <v>8</v>
      </c>
      <c r="D74" s="118">
        <v>62.96</v>
      </c>
      <c r="E74" s="229">
        <v>54</v>
      </c>
      <c r="F74" s="206" t="s">
        <v>1</v>
      </c>
      <c r="G74" s="206" t="s">
        <v>11</v>
      </c>
      <c r="H74" s="118">
        <v>54.84</v>
      </c>
      <c r="I74" s="229">
        <v>46</v>
      </c>
      <c r="J74" s="206" t="s">
        <v>0</v>
      </c>
      <c r="K74" s="206" t="s">
        <v>54</v>
      </c>
      <c r="L74" s="118">
        <v>56.26</v>
      </c>
      <c r="M74" s="229">
        <v>49.25</v>
      </c>
      <c r="N74" s="206" t="s">
        <v>33</v>
      </c>
      <c r="O74" s="206" t="s">
        <v>42</v>
      </c>
      <c r="P74" s="118">
        <v>54.53</v>
      </c>
      <c r="Q74" s="229">
        <v>46.7</v>
      </c>
    </row>
    <row r="75" spans="1:17" ht="15" customHeight="1" thickBot="1" x14ac:dyDescent="0.3">
      <c r="A75" s="70">
        <v>70</v>
      </c>
      <c r="B75" s="207" t="s">
        <v>1</v>
      </c>
      <c r="C75" s="207" t="s">
        <v>136</v>
      </c>
      <c r="D75" s="119">
        <v>62.96</v>
      </c>
      <c r="E75" s="230">
        <v>54</v>
      </c>
      <c r="F75" s="207" t="s">
        <v>1</v>
      </c>
      <c r="G75" s="207" t="s">
        <v>8</v>
      </c>
      <c r="H75" s="119">
        <v>54.84</v>
      </c>
      <c r="I75" s="230">
        <v>46</v>
      </c>
      <c r="J75" s="207" t="s">
        <v>1</v>
      </c>
      <c r="K75" s="207" t="s">
        <v>131</v>
      </c>
      <c r="L75" s="119">
        <v>56.26</v>
      </c>
      <c r="M75" s="230">
        <v>49</v>
      </c>
      <c r="N75" s="207" t="s">
        <v>33</v>
      </c>
      <c r="O75" s="207" t="s">
        <v>44</v>
      </c>
      <c r="P75" s="119">
        <v>54.53</v>
      </c>
      <c r="Q75" s="230">
        <v>46.6</v>
      </c>
    </row>
    <row r="76" spans="1:17" ht="15" customHeight="1" x14ac:dyDescent="0.25">
      <c r="A76" s="56">
        <v>71</v>
      </c>
      <c r="B76" s="68" t="s">
        <v>27</v>
      </c>
      <c r="C76" s="68" t="s">
        <v>146</v>
      </c>
      <c r="D76" s="117">
        <v>62.96</v>
      </c>
      <c r="E76" s="232">
        <v>53.1</v>
      </c>
      <c r="F76" s="68" t="s">
        <v>1</v>
      </c>
      <c r="G76" s="68" t="s">
        <v>157</v>
      </c>
      <c r="H76" s="117">
        <v>54.84</v>
      </c>
      <c r="I76" s="232">
        <v>46</v>
      </c>
      <c r="J76" s="68" t="s">
        <v>14</v>
      </c>
      <c r="K76" s="68" t="s">
        <v>117</v>
      </c>
      <c r="L76" s="117">
        <v>56.26</v>
      </c>
      <c r="M76" s="232">
        <v>48</v>
      </c>
      <c r="N76" s="68" t="s">
        <v>1</v>
      </c>
      <c r="O76" s="68" t="s">
        <v>2</v>
      </c>
      <c r="P76" s="117">
        <v>54.53</v>
      </c>
      <c r="Q76" s="232">
        <v>46.2</v>
      </c>
    </row>
    <row r="77" spans="1:17" ht="15" customHeight="1" x14ac:dyDescent="0.25">
      <c r="A77" s="53">
        <v>72</v>
      </c>
      <c r="B77" s="206" t="s">
        <v>21</v>
      </c>
      <c r="C77" s="206" t="s">
        <v>24</v>
      </c>
      <c r="D77" s="118">
        <v>62.96</v>
      </c>
      <c r="E77" s="229">
        <v>53</v>
      </c>
      <c r="F77" s="206" t="s">
        <v>21</v>
      </c>
      <c r="G77" s="206" t="s">
        <v>92</v>
      </c>
      <c r="H77" s="118">
        <v>54.84</v>
      </c>
      <c r="I77" s="229">
        <v>45.5</v>
      </c>
      <c r="J77" s="206" t="s">
        <v>1</v>
      </c>
      <c r="K77" s="206" t="s">
        <v>128</v>
      </c>
      <c r="L77" s="118">
        <v>56.26</v>
      </c>
      <c r="M77" s="229">
        <v>48</v>
      </c>
      <c r="N77" s="206" t="s">
        <v>33</v>
      </c>
      <c r="O77" s="206" t="s">
        <v>112</v>
      </c>
      <c r="P77" s="118">
        <v>54.53</v>
      </c>
      <c r="Q77" s="229">
        <v>46.125</v>
      </c>
    </row>
    <row r="78" spans="1:17" ht="15" customHeight="1" x14ac:dyDescent="0.25">
      <c r="A78" s="53">
        <v>73</v>
      </c>
      <c r="B78" s="206" t="s">
        <v>12</v>
      </c>
      <c r="C78" s="206" t="s">
        <v>168</v>
      </c>
      <c r="D78" s="118">
        <v>62.96</v>
      </c>
      <c r="E78" s="229">
        <v>53</v>
      </c>
      <c r="F78" s="206" t="s">
        <v>0</v>
      </c>
      <c r="G78" s="206" t="s">
        <v>144</v>
      </c>
      <c r="H78" s="118">
        <v>54.84</v>
      </c>
      <c r="I78" s="229">
        <v>45.1</v>
      </c>
      <c r="J78" s="206" t="s">
        <v>27</v>
      </c>
      <c r="K78" s="206" t="s">
        <v>118</v>
      </c>
      <c r="L78" s="118">
        <v>56.26</v>
      </c>
      <c r="M78" s="229">
        <v>47.7</v>
      </c>
      <c r="N78" s="206" t="s">
        <v>14</v>
      </c>
      <c r="O78" s="206" t="s">
        <v>15</v>
      </c>
      <c r="P78" s="118">
        <v>54.53</v>
      </c>
      <c r="Q78" s="229">
        <v>46</v>
      </c>
    </row>
    <row r="79" spans="1:17" ht="15" customHeight="1" x14ac:dyDescent="0.25">
      <c r="A79" s="53">
        <v>74</v>
      </c>
      <c r="B79" s="206" t="s">
        <v>0</v>
      </c>
      <c r="C79" s="206" t="s">
        <v>158</v>
      </c>
      <c r="D79" s="118">
        <v>62.96</v>
      </c>
      <c r="E79" s="229">
        <v>53</v>
      </c>
      <c r="F79" s="206" t="s">
        <v>27</v>
      </c>
      <c r="G79" s="206" t="s">
        <v>28</v>
      </c>
      <c r="H79" s="118">
        <v>54.84</v>
      </c>
      <c r="I79" s="229">
        <v>45</v>
      </c>
      <c r="J79" s="206" t="s">
        <v>1</v>
      </c>
      <c r="K79" s="206" t="s">
        <v>3</v>
      </c>
      <c r="L79" s="118">
        <v>56.26</v>
      </c>
      <c r="M79" s="229">
        <v>47.2</v>
      </c>
      <c r="N79" s="206" t="s">
        <v>14</v>
      </c>
      <c r="O79" s="206" t="s">
        <v>46</v>
      </c>
      <c r="P79" s="118">
        <v>54.53</v>
      </c>
      <c r="Q79" s="229">
        <v>46</v>
      </c>
    </row>
    <row r="80" spans="1:17" ht="15" customHeight="1" x14ac:dyDescent="0.25">
      <c r="A80" s="53">
        <v>75</v>
      </c>
      <c r="B80" s="206" t="s">
        <v>27</v>
      </c>
      <c r="C80" s="206" t="s">
        <v>119</v>
      </c>
      <c r="D80" s="118">
        <v>62.96</v>
      </c>
      <c r="E80" s="229">
        <v>52.5</v>
      </c>
      <c r="F80" s="206" t="s">
        <v>21</v>
      </c>
      <c r="G80" s="206" t="s">
        <v>39</v>
      </c>
      <c r="H80" s="118">
        <v>54.84</v>
      </c>
      <c r="I80" s="229">
        <v>45</v>
      </c>
      <c r="J80" s="206" t="s">
        <v>12</v>
      </c>
      <c r="K80" s="206" t="s">
        <v>13</v>
      </c>
      <c r="L80" s="118">
        <v>56.26</v>
      </c>
      <c r="M80" s="229">
        <v>47.1</v>
      </c>
      <c r="N80" s="206" t="s">
        <v>12</v>
      </c>
      <c r="O80" s="206" t="s">
        <v>51</v>
      </c>
      <c r="P80" s="118">
        <v>54.53</v>
      </c>
      <c r="Q80" s="229">
        <v>46</v>
      </c>
    </row>
    <row r="81" spans="1:17" ht="15" customHeight="1" x14ac:dyDescent="0.25">
      <c r="A81" s="53">
        <v>76</v>
      </c>
      <c r="B81" s="206" t="s">
        <v>27</v>
      </c>
      <c r="C81" s="206" t="s">
        <v>165</v>
      </c>
      <c r="D81" s="118">
        <v>62.96</v>
      </c>
      <c r="E81" s="229">
        <v>52.4</v>
      </c>
      <c r="F81" s="206" t="s">
        <v>1</v>
      </c>
      <c r="G81" s="206" t="s">
        <v>131</v>
      </c>
      <c r="H81" s="118">
        <v>54.84</v>
      </c>
      <c r="I81" s="229">
        <v>45</v>
      </c>
      <c r="J81" s="206" t="s">
        <v>14</v>
      </c>
      <c r="K81" s="206" t="s">
        <v>122</v>
      </c>
      <c r="L81" s="118">
        <v>56.26</v>
      </c>
      <c r="M81" s="229">
        <v>47</v>
      </c>
      <c r="N81" s="206" t="s">
        <v>33</v>
      </c>
      <c r="O81" s="206" t="s">
        <v>113</v>
      </c>
      <c r="P81" s="118">
        <v>54.53</v>
      </c>
      <c r="Q81" s="229">
        <v>45.333333333333336</v>
      </c>
    </row>
    <row r="82" spans="1:17" ht="15" customHeight="1" x14ac:dyDescent="0.25">
      <c r="A82" s="53">
        <v>77</v>
      </c>
      <c r="B82" s="206" t="s">
        <v>27</v>
      </c>
      <c r="C82" s="206" t="s">
        <v>32</v>
      </c>
      <c r="D82" s="118">
        <v>62.96</v>
      </c>
      <c r="E82" s="229">
        <v>52.1</v>
      </c>
      <c r="F82" s="206" t="s">
        <v>0</v>
      </c>
      <c r="G82" s="206" t="s">
        <v>37</v>
      </c>
      <c r="H82" s="118">
        <v>54.84</v>
      </c>
      <c r="I82" s="229">
        <v>45</v>
      </c>
      <c r="J82" s="206" t="s">
        <v>12</v>
      </c>
      <c r="K82" s="206" t="s">
        <v>141</v>
      </c>
      <c r="L82" s="118">
        <v>56.26</v>
      </c>
      <c r="M82" s="229">
        <v>47</v>
      </c>
      <c r="N82" s="206" t="s">
        <v>27</v>
      </c>
      <c r="O82" s="206" t="s">
        <v>34</v>
      </c>
      <c r="P82" s="118">
        <v>54.53</v>
      </c>
      <c r="Q82" s="229">
        <v>45.2</v>
      </c>
    </row>
    <row r="83" spans="1:17" ht="15" customHeight="1" x14ac:dyDescent="0.25">
      <c r="A83" s="53">
        <v>78</v>
      </c>
      <c r="B83" s="206" t="s">
        <v>27</v>
      </c>
      <c r="C83" s="206" t="s">
        <v>118</v>
      </c>
      <c r="D83" s="118">
        <v>62.96</v>
      </c>
      <c r="E83" s="229">
        <v>51.7</v>
      </c>
      <c r="F83" s="206" t="s">
        <v>12</v>
      </c>
      <c r="G83" s="206" t="s">
        <v>143</v>
      </c>
      <c r="H83" s="118">
        <v>54.84</v>
      </c>
      <c r="I83" s="229">
        <v>44.8</v>
      </c>
      <c r="J83" s="206" t="s">
        <v>12</v>
      </c>
      <c r="K83" s="206" t="s">
        <v>61</v>
      </c>
      <c r="L83" s="118">
        <v>56.26</v>
      </c>
      <c r="M83" s="229">
        <v>46.7</v>
      </c>
      <c r="N83" s="206" t="s">
        <v>21</v>
      </c>
      <c r="O83" s="206" t="s">
        <v>121</v>
      </c>
      <c r="P83" s="118">
        <v>54.53</v>
      </c>
      <c r="Q83" s="229">
        <v>44</v>
      </c>
    </row>
    <row r="84" spans="1:17" ht="15" customHeight="1" x14ac:dyDescent="0.25">
      <c r="A84" s="53">
        <v>79</v>
      </c>
      <c r="B84" s="206" t="s">
        <v>21</v>
      </c>
      <c r="C84" s="206" t="s">
        <v>23</v>
      </c>
      <c r="D84" s="118">
        <v>62.96</v>
      </c>
      <c r="E84" s="229">
        <v>51</v>
      </c>
      <c r="F84" s="206" t="s">
        <v>1</v>
      </c>
      <c r="G84" s="206" t="s">
        <v>153</v>
      </c>
      <c r="H84" s="118">
        <v>54.84</v>
      </c>
      <c r="I84" s="229">
        <v>44</v>
      </c>
      <c r="J84" s="206" t="s">
        <v>27</v>
      </c>
      <c r="K84" s="206" t="s">
        <v>28</v>
      </c>
      <c r="L84" s="118">
        <v>56.26</v>
      </c>
      <c r="M84" s="229">
        <v>45.3</v>
      </c>
      <c r="N84" s="206" t="s">
        <v>1</v>
      </c>
      <c r="O84" s="206" t="s">
        <v>136</v>
      </c>
      <c r="P84" s="118">
        <v>54.53</v>
      </c>
      <c r="Q84" s="229">
        <v>43.4</v>
      </c>
    </row>
    <row r="85" spans="1:17" s="5" customFormat="1" ht="15" customHeight="1" thickBot="1" x14ac:dyDescent="0.3">
      <c r="A85" s="59">
        <v>80</v>
      </c>
      <c r="B85" s="208" t="s">
        <v>1</v>
      </c>
      <c r="C85" s="208" t="s">
        <v>129</v>
      </c>
      <c r="D85" s="120">
        <v>62.96</v>
      </c>
      <c r="E85" s="231">
        <v>51</v>
      </c>
      <c r="F85" s="208" t="s">
        <v>1</v>
      </c>
      <c r="G85" s="208" t="s">
        <v>128</v>
      </c>
      <c r="H85" s="120">
        <v>54.84</v>
      </c>
      <c r="I85" s="231">
        <v>43.428571428571431</v>
      </c>
      <c r="J85" s="208" t="s">
        <v>27</v>
      </c>
      <c r="K85" s="208" t="s">
        <v>29</v>
      </c>
      <c r="L85" s="120">
        <v>56.26</v>
      </c>
      <c r="M85" s="231">
        <v>45.1</v>
      </c>
      <c r="N85" s="208" t="s">
        <v>21</v>
      </c>
      <c r="O85" s="208" t="s">
        <v>20</v>
      </c>
      <c r="P85" s="120">
        <v>54.53</v>
      </c>
      <c r="Q85" s="231">
        <v>42.8</v>
      </c>
    </row>
    <row r="86" spans="1:17" s="5" customFormat="1" ht="15" customHeight="1" x14ac:dyDescent="0.25">
      <c r="A86" s="53">
        <v>81</v>
      </c>
      <c r="B86" s="206" t="s">
        <v>33</v>
      </c>
      <c r="C86" s="206" t="s">
        <v>173</v>
      </c>
      <c r="D86" s="118">
        <v>62.96</v>
      </c>
      <c r="E86" s="229">
        <v>50</v>
      </c>
      <c r="F86" s="206" t="s">
        <v>0</v>
      </c>
      <c r="G86" s="206" t="s">
        <v>54</v>
      </c>
      <c r="H86" s="118">
        <v>54.84</v>
      </c>
      <c r="I86" s="229">
        <v>43</v>
      </c>
      <c r="J86" s="206" t="s">
        <v>21</v>
      </c>
      <c r="K86" s="206" t="s">
        <v>38</v>
      </c>
      <c r="L86" s="118">
        <v>56.26</v>
      </c>
      <c r="M86" s="229">
        <v>45</v>
      </c>
      <c r="N86" s="206" t="s">
        <v>14</v>
      </c>
      <c r="O86" s="206" t="s">
        <v>19</v>
      </c>
      <c r="P86" s="118">
        <v>54.53</v>
      </c>
      <c r="Q86" s="229">
        <v>42.7</v>
      </c>
    </row>
    <row r="87" spans="1:17" s="5" customFormat="1" ht="15" customHeight="1" x14ac:dyDescent="0.25">
      <c r="A87" s="53">
        <v>82</v>
      </c>
      <c r="B87" s="206" t="s">
        <v>14</v>
      </c>
      <c r="C87" s="206" t="s">
        <v>107</v>
      </c>
      <c r="D87" s="118">
        <v>62.96</v>
      </c>
      <c r="E87" s="229">
        <v>49.8</v>
      </c>
      <c r="F87" s="206" t="s">
        <v>33</v>
      </c>
      <c r="G87" s="206" t="s">
        <v>113</v>
      </c>
      <c r="H87" s="118">
        <v>54.84</v>
      </c>
      <c r="I87" s="229">
        <v>42.7</v>
      </c>
      <c r="J87" s="206" t="s">
        <v>21</v>
      </c>
      <c r="K87" s="206" t="s">
        <v>24</v>
      </c>
      <c r="L87" s="118">
        <v>56.26</v>
      </c>
      <c r="M87" s="229">
        <v>45</v>
      </c>
      <c r="N87" s="206" t="s">
        <v>21</v>
      </c>
      <c r="O87" s="206" t="s">
        <v>40</v>
      </c>
      <c r="P87" s="118">
        <v>54.53</v>
      </c>
      <c r="Q87" s="229">
        <v>42.7</v>
      </c>
    </row>
    <row r="88" spans="1:17" s="5" customFormat="1" ht="15" customHeight="1" x14ac:dyDescent="0.25">
      <c r="A88" s="53">
        <v>83</v>
      </c>
      <c r="B88" s="206" t="s">
        <v>33</v>
      </c>
      <c r="C88" s="206" t="s">
        <v>113</v>
      </c>
      <c r="D88" s="118">
        <v>62.96</v>
      </c>
      <c r="E88" s="229">
        <v>49.5</v>
      </c>
      <c r="F88" s="206" t="s">
        <v>1</v>
      </c>
      <c r="G88" s="206" t="s">
        <v>99</v>
      </c>
      <c r="H88" s="118">
        <v>54.84</v>
      </c>
      <c r="I88" s="229">
        <v>42.692307692307693</v>
      </c>
      <c r="J88" s="206" t="s">
        <v>14</v>
      </c>
      <c r="K88" s="206" t="s">
        <v>123</v>
      </c>
      <c r="L88" s="118">
        <v>56.26</v>
      </c>
      <c r="M88" s="229">
        <v>45</v>
      </c>
      <c r="N88" s="206" t="s">
        <v>1</v>
      </c>
      <c r="O88" s="206" t="s">
        <v>131</v>
      </c>
      <c r="P88" s="118">
        <v>54.53</v>
      </c>
      <c r="Q88" s="229">
        <v>41</v>
      </c>
    </row>
    <row r="89" spans="1:17" s="5" customFormat="1" ht="15" customHeight="1" x14ac:dyDescent="0.25">
      <c r="A89" s="53">
        <v>84</v>
      </c>
      <c r="B89" s="206" t="s">
        <v>14</v>
      </c>
      <c r="C89" s="206" t="s">
        <v>46</v>
      </c>
      <c r="D89" s="118">
        <v>62.96</v>
      </c>
      <c r="E89" s="229">
        <v>49</v>
      </c>
      <c r="F89" s="206" t="s">
        <v>21</v>
      </c>
      <c r="G89" s="206" t="s">
        <v>40</v>
      </c>
      <c r="H89" s="118">
        <v>54.84</v>
      </c>
      <c r="I89" s="229">
        <v>42</v>
      </c>
      <c r="J89" s="206" t="s">
        <v>1</v>
      </c>
      <c r="K89" s="206" t="s">
        <v>8</v>
      </c>
      <c r="L89" s="118">
        <v>56.26</v>
      </c>
      <c r="M89" s="229">
        <v>45</v>
      </c>
      <c r="N89" s="206" t="s">
        <v>1</v>
      </c>
      <c r="O89" s="206" t="s">
        <v>159</v>
      </c>
      <c r="P89" s="118">
        <v>54.53</v>
      </c>
      <c r="Q89" s="229">
        <v>40.799999999999997</v>
      </c>
    </row>
    <row r="90" spans="1:17" s="5" customFormat="1" ht="15" customHeight="1" x14ac:dyDescent="0.25">
      <c r="A90" s="53">
        <v>85</v>
      </c>
      <c r="B90" s="206" t="s">
        <v>33</v>
      </c>
      <c r="C90" s="206" t="s">
        <v>170</v>
      </c>
      <c r="D90" s="118">
        <v>62.96</v>
      </c>
      <c r="E90" s="229">
        <v>48.285714285714285</v>
      </c>
      <c r="F90" s="206" t="s">
        <v>1</v>
      </c>
      <c r="G90" s="206" t="s">
        <v>129</v>
      </c>
      <c r="H90" s="118">
        <v>54.84</v>
      </c>
      <c r="I90" s="229">
        <v>42</v>
      </c>
      <c r="J90" s="206" t="s">
        <v>1</v>
      </c>
      <c r="K90" s="206" t="s">
        <v>4</v>
      </c>
      <c r="L90" s="118">
        <v>56.26</v>
      </c>
      <c r="M90" s="229">
        <v>44</v>
      </c>
      <c r="N90" s="206" t="s">
        <v>21</v>
      </c>
      <c r="O90" s="206" t="s">
        <v>24</v>
      </c>
      <c r="P90" s="118">
        <v>54.53</v>
      </c>
      <c r="Q90" s="229">
        <v>39.6</v>
      </c>
    </row>
    <row r="91" spans="1:17" s="5" customFormat="1" ht="15" customHeight="1" x14ac:dyDescent="0.25">
      <c r="A91" s="53">
        <v>86</v>
      </c>
      <c r="B91" s="206" t="s">
        <v>12</v>
      </c>
      <c r="C91" s="206" t="s">
        <v>169</v>
      </c>
      <c r="D91" s="118">
        <v>62.96</v>
      </c>
      <c r="E91" s="229">
        <v>48</v>
      </c>
      <c r="F91" s="206" t="s">
        <v>21</v>
      </c>
      <c r="G91" s="206" t="s">
        <v>147</v>
      </c>
      <c r="H91" s="118">
        <v>54.84</v>
      </c>
      <c r="I91" s="229">
        <v>41</v>
      </c>
      <c r="J91" s="206" t="s">
        <v>27</v>
      </c>
      <c r="K91" s="206" t="s">
        <v>34</v>
      </c>
      <c r="L91" s="118">
        <v>56.26</v>
      </c>
      <c r="M91" s="229">
        <v>43.5</v>
      </c>
      <c r="N91" s="206" t="s">
        <v>27</v>
      </c>
      <c r="O91" s="206" t="s">
        <v>161</v>
      </c>
      <c r="P91" s="118">
        <v>54.53</v>
      </c>
      <c r="Q91" s="229">
        <v>39</v>
      </c>
    </row>
    <row r="92" spans="1:17" s="5" customFormat="1" ht="15" customHeight="1" x14ac:dyDescent="0.25">
      <c r="A92" s="53">
        <v>87</v>
      </c>
      <c r="B92" s="206" t="s">
        <v>1</v>
      </c>
      <c r="C92" s="206" t="s">
        <v>152</v>
      </c>
      <c r="D92" s="118">
        <v>62.96</v>
      </c>
      <c r="E92" s="229">
        <v>48</v>
      </c>
      <c r="F92" s="206" t="s">
        <v>21</v>
      </c>
      <c r="G92" s="206" t="s">
        <v>24</v>
      </c>
      <c r="H92" s="118">
        <v>54.84</v>
      </c>
      <c r="I92" s="229">
        <v>41</v>
      </c>
      <c r="J92" s="206" t="s">
        <v>33</v>
      </c>
      <c r="K92" s="206" t="s">
        <v>91</v>
      </c>
      <c r="L92" s="118">
        <v>56.26</v>
      </c>
      <c r="M92" s="229">
        <v>43.25</v>
      </c>
      <c r="N92" s="206" t="s">
        <v>1</v>
      </c>
      <c r="O92" s="206" t="s">
        <v>129</v>
      </c>
      <c r="P92" s="118">
        <v>54.53</v>
      </c>
      <c r="Q92" s="229">
        <v>39</v>
      </c>
    </row>
    <row r="93" spans="1:17" s="5" customFormat="1" ht="15" customHeight="1" x14ac:dyDescent="0.25">
      <c r="A93" s="53">
        <v>88</v>
      </c>
      <c r="B93" s="206" t="s">
        <v>12</v>
      </c>
      <c r="C93" s="206" t="s">
        <v>140</v>
      </c>
      <c r="D93" s="118">
        <v>62.96</v>
      </c>
      <c r="E93" s="229">
        <v>47</v>
      </c>
      <c r="F93" s="206" t="s">
        <v>21</v>
      </c>
      <c r="G93" s="206" t="s">
        <v>23</v>
      </c>
      <c r="H93" s="118">
        <v>54.84</v>
      </c>
      <c r="I93" s="229">
        <v>40.700000000000003</v>
      </c>
      <c r="J93" s="206" t="s">
        <v>21</v>
      </c>
      <c r="K93" s="206" t="s">
        <v>40</v>
      </c>
      <c r="L93" s="118">
        <v>56.26</v>
      </c>
      <c r="M93" s="229">
        <v>40.799999999999997</v>
      </c>
      <c r="N93" s="206" t="s">
        <v>12</v>
      </c>
      <c r="O93" s="206" t="s">
        <v>125</v>
      </c>
      <c r="P93" s="118">
        <v>54.53</v>
      </c>
      <c r="Q93" s="229">
        <v>38.85</v>
      </c>
    </row>
    <row r="94" spans="1:17" s="5" customFormat="1" ht="15" customHeight="1" x14ac:dyDescent="0.25">
      <c r="A94" s="53">
        <v>89</v>
      </c>
      <c r="B94" s="206" t="s">
        <v>27</v>
      </c>
      <c r="C94" s="206" t="s">
        <v>166</v>
      </c>
      <c r="D94" s="118">
        <v>62.96</v>
      </c>
      <c r="E94" s="229">
        <v>46</v>
      </c>
      <c r="F94" s="206" t="s">
        <v>21</v>
      </c>
      <c r="G94" s="206" t="s">
        <v>120</v>
      </c>
      <c r="H94" s="118">
        <v>54.84</v>
      </c>
      <c r="I94" s="229">
        <v>35.700000000000003</v>
      </c>
      <c r="J94" s="206" t="s">
        <v>27</v>
      </c>
      <c r="K94" s="206" t="s">
        <v>119</v>
      </c>
      <c r="L94" s="118">
        <v>56.26</v>
      </c>
      <c r="M94" s="229">
        <v>40</v>
      </c>
      <c r="N94" s="206" t="s">
        <v>1</v>
      </c>
      <c r="O94" s="206" t="s">
        <v>158</v>
      </c>
      <c r="P94" s="118">
        <v>54.53</v>
      </c>
      <c r="Q94" s="229">
        <v>38.4</v>
      </c>
    </row>
    <row r="95" spans="1:17" s="5" customFormat="1" ht="15" customHeight="1" thickBot="1" x14ac:dyDescent="0.3">
      <c r="A95" s="70">
        <v>90</v>
      </c>
      <c r="B95" s="207" t="s">
        <v>1</v>
      </c>
      <c r="C95" s="207" t="s">
        <v>131</v>
      </c>
      <c r="D95" s="119">
        <v>62.96</v>
      </c>
      <c r="E95" s="230">
        <v>44</v>
      </c>
      <c r="F95" s="207" t="s">
        <v>14</v>
      </c>
      <c r="G95" s="207" t="s">
        <v>107</v>
      </c>
      <c r="H95" s="119">
        <v>54.84</v>
      </c>
      <c r="I95" s="230">
        <v>33.299999999999997</v>
      </c>
      <c r="J95" s="207" t="s">
        <v>12</v>
      </c>
      <c r="K95" s="207" t="s">
        <v>139</v>
      </c>
      <c r="L95" s="119">
        <v>56.26</v>
      </c>
      <c r="M95" s="230">
        <v>38</v>
      </c>
      <c r="N95" s="207" t="s">
        <v>21</v>
      </c>
      <c r="O95" s="207" t="s">
        <v>163</v>
      </c>
      <c r="P95" s="119">
        <v>54.53</v>
      </c>
      <c r="Q95" s="230">
        <v>38</v>
      </c>
    </row>
    <row r="96" spans="1:17" s="5" customFormat="1" ht="15" customHeight="1" x14ac:dyDescent="0.25">
      <c r="A96" s="56">
        <v>91</v>
      </c>
      <c r="B96" s="68" t="s">
        <v>14</v>
      </c>
      <c r="C96" s="68" t="s">
        <v>148</v>
      </c>
      <c r="D96" s="117">
        <v>62.96</v>
      </c>
      <c r="E96" s="232">
        <v>41</v>
      </c>
      <c r="F96" s="68" t="s">
        <v>27</v>
      </c>
      <c r="G96" s="68" t="s">
        <v>118</v>
      </c>
      <c r="H96" s="117">
        <v>54.84</v>
      </c>
      <c r="I96" s="232">
        <v>31.7</v>
      </c>
      <c r="J96" s="56" t="s">
        <v>12</v>
      </c>
      <c r="K96" s="68" t="s">
        <v>50</v>
      </c>
      <c r="L96" s="117">
        <v>56.26</v>
      </c>
      <c r="M96" s="232">
        <v>34.200000000000003</v>
      </c>
      <c r="N96" s="56" t="s">
        <v>0</v>
      </c>
      <c r="O96" s="68" t="s">
        <v>115</v>
      </c>
      <c r="P96" s="117">
        <v>54.53</v>
      </c>
      <c r="Q96" s="232">
        <v>36.799999999999997</v>
      </c>
    </row>
    <row r="97" spans="1:20" s="5" customFormat="1" ht="15" customHeight="1" x14ac:dyDescent="0.25">
      <c r="A97" s="53">
        <v>92</v>
      </c>
      <c r="B97" s="206" t="s">
        <v>14</v>
      </c>
      <c r="C97" s="206" t="s">
        <v>175</v>
      </c>
      <c r="D97" s="118">
        <v>62.96</v>
      </c>
      <c r="E97" s="229">
        <v>40</v>
      </c>
      <c r="F97" s="206" t="s">
        <v>33</v>
      </c>
      <c r="G97" s="206" t="s">
        <v>91</v>
      </c>
      <c r="H97" s="118">
        <v>54.84</v>
      </c>
      <c r="I97" s="229"/>
      <c r="J97" s="53" t="s">
        <v>33</v>
      </c>
      <c r="K97" s="206" t="s">
        <v>113</v>
      </c>
      <c r="L97" s="118">
        <v>56.26</v>
      </c>
      <c r="M97" s="229">
        <v>33</v>
      </c>
      <c r="N97" s="53" t="s">
        <v>21</v>
      </c>
      <c r="O97" s="206" t="s">
        <v>120</v>
      </c>
      <c r="P97" s="118">
        <v>54.53</v>
      </c>
      <c r="Q97" s="229">
        <v>36</v>
      </c>
    </row>
    <row r="98" spans="1:20" s="5" customFormat="1" ht="15" customHeight="1" x14ac:dyDescent="0.25">
      <c r="A98" s="53">
        <v>93</v>
      </c>
      <c r="B98" s="206" t="s">
        <v>21</v>
      </c>
      <c r="C98" s="206" t="s">
        <v>22</v>
      </c>
      <c r="D98" s="118">
        <v>62.96</v>
      </c>
      <c r="E98" s="229">
        <v>39</v>
      </c>
      <c r="F98" s="206" t="s">
        <v>27</v>
      </c>
      <c r="G98" s="206" t="s">
        <v>160</v>
      </c>
      <c r="H98" s="118">
        <v>54.84</v>
      </c>
      <c r="I98" s="229"/>
      <c r="J98" s="53" t="s">
        <v>12</v>
      </c>
      <c r="K98" s="206" t="s">
        <v>140</v>
      </c>
      <c r="L98" s="118">
        <v>56.26</v>
      </c>
      <c r="M98" s="229">
        <v>30</v>
      </c>
      <c r="N98" s="53" t="s">
        <v>14</v>
      </c>
      <c r="O98" s="206" t="s">
        <v>164</v>
      </c>
      <c r="P98" s="118">
        <v>54.53</v>
      </c>
      <c r="Q98" s="229">
        <v>36</v>
      </c>
    </row>
    <row r="99" spans="1:20" s="5" customFormat="1" ht="15" customHeight="1" x14ac:dyDescent="0.25">
      <c r="A99" s="70">
        <v>94</v>
      </c>
      <c r="B99" s="207" t="s">
        <v>12</v>
      </c>
      <c r="C99" s="207" t="s">
        <v>150</v>
      </c>
      <c r="D99" s="119">
        <v>62.96</v>
      </c>
      <c r="E99" s="230">
        <v>36</v>
      </c>
      <c r="F99" s="207" t="s">
        <v>27</v>
      </c>
      <c r="G99" s="207" t="s">
        <v>166</v>
      </c>
      <c r="H99" s="119">
        <v>54.84</v>
      </c>
      <c r="I99" s="230"/>
      <c r="J99" s="70" t="s">
        <v>21</v>
      </c>
      <c r="K99" s="207" t="s">
        <v>22</v>
      </c>
      <c r="L99" s="119">
        <v>56.26</v>
      </c>
      <c r="M99" s="230">
        <v>22</v>
      </c>
      <c r="N99" s="70" t="s">
        <v>14</v>
      </c>
      <c r="O99" s="207" t="s">
        <v>107</v>
      </c>
      <c r="P99" s="119">
        <v>54.53</v>
      </c>
      <c r="Q99" s="230">
        <v>34.6</v>
      </c>
    </row>
    <row r="100" spans="1:20" s="5" customFormat="1" ht="15" customHeight="1" x14ac:dyDescent="0.25">
      <c r="A100" s="434">
        <v>95</v>
      </c>
      <c r="B100" s="60" t="s">
        <v>1</v>
      </c>
      <c r="C100" s="60" t="s">
        <v>154</v>
      </c>
      <c r="D100" s="423">
        <v>62.96</v>
      </c>
      <c r="E100" s="452">
        <v>36</v>
      </c>
      <c r="F100" s="60" t="s">
        <v>27</v>
      </c>
      <c r="G100" s="60" t="s">
        <v>165</v>
      </c>
      <c r="H100" s="423">
        <v>54.84</v>
      </c>
      <c r="I100" s="452"/>
      <c r="J100" s="434" t="s">
        <v>27</v>
      </c>
      <c r="K100" s="60" t="s">
        <v>160</v>
      </c>
      <c r="L100" s="423">
        <v>56.26</v>
      </c>
      <c r="M100" s="452"/>
      <c r="N100" s="434" t="s">
        <v>0</v>
      </c>
      <c r="O100" s="60" t="s">
        <v>54</v>
      </c>
      <c r="P100" s="423">
        <v>54.53</v>
      </c>
      <c r="Q100" s="452">
        <v>35.5</v>
      </c>
    </row>
    <row r="101" spans="1:20" s="5" customFormat="1" ht="15" customHeight="1" x14ac:dyDescent="0.25">
      <c r="A101" s="434">
        <v>96</v>
      </c>
      <c r="B101" s="60" t="s">
        <v>14</v>
      </c>
      <c r="C101" s="60" t="s">
        <v>164</v>
      </c>
      <c r="D101" s="423">
        <v>62.96</v>
      </c>
      <c r="E101" s="452">
        <v>25</v>
      </c>
      <c r="F101" s="60" t="s">
        <v>21</v>
      </c>
      <c r="G101" s="60" t="s">
        <v>162</v>
      </c>
      <c r="H101" s="423">
        <v>54.84</v>
      </c>
      <c r="I101" s="452"/>
      <c r="J101" s="434" t="s">
        <v>27</v>
      </c>
      <c r="K101" s="60" t="s">
        <v>145</v>
      </c>
      <c r="L101" s="423">
        <v>56.26</v>
      </c>
      <c r="M101" s="452"/>
      <c r="N101" s="434"/>
      <c r="O101" s="60"/>
      <c r="P101" s="423"/>
      <c r="Q101" s="452"/>
    </row>
    <row r="102" spans="1:20" s="5" customFormat="1" ht="15" customHeight="1" x14ac:dyDescent="0.25">
      <c r="A102" s="434">
        <v>97</v>
      </c>
      <c r="B102" s="60" t="s">
        <v>27</v>
      </c>
      <c r="C102" s="60" t="s">
        <v>160</v>
      </c>
      <c r="D102" s="423">
        <v>62.96</v>
      </c>
      <c r="E102" s="452"/>
      <c r="F102" s="60" t="s">
        <v>21</v>
      </c>
      <c r="G102" s="60" t="s">
        <v>22</v>
      </c>
      <c r="H102" s="423">
        <v>54.84</v>
      </c>
      <c r="I102" s="452"/>
      <c r="J102" s="434" t="s">
        <v>27</v>
      </c>
      <c r="K102" s="60" t="s">
        <v>161</v>
      </c>
      <c r="L102" s="423">
        <v>56.26</v>
      </c>
      <c r="M102" s="452"/>
      <c r="N102" s="434"/>
      <c r="O102" s="60"/>
      <c r="P102" s="423"/>
      <c r="Q102" s="452"/>
    </row>
    <row r="103" spans="1:20" s="5" customFormat="1" ht="15" customHeight="1" x14ac:dyDescent="0.25">
      <c r="A103" s="434">
        <v>98</v>
      </c>
      <c r="B103" s="60" t="s">
        <v>27</v>
      </c>
      <c r="C103" s="60" t="s">
        <v>178</v>
      </c>
      <c r="D103" s="423">
        <v>62.96</v>
      </c>
      <c r="E103" s="452"/>
      <c r="F103" s="60" t="s">
        <v>21</v>
      </c>
      <c r="G103" s="60" t="s">
        <v>167</v>
      </c>
      <c r="H103" s="423">
        <v>54.84</v>
      </c>
      <c r="I103" s="452"/>
      <c r="J103" s="434" t="s">
        <v>21</v>
      </c>
      <c r="K103" s="60" t="s">
        <v>162</v>
      </c>
      <c r="L103" s="423">
        <v>56.26</v>
      </c>
      <c r="M103" s="452"/>
      <c r="N103" s="434"/>
      <c r="O103" s="60"/>
      <c r="P103" s="423"/>
      <c r="Q103" s="452"/>
    </row>
    <row r="104" spans="1:20" s="5" customFormat="1" ht="15" customHeight="1" x14ac:dyDescent="0.25">
      <c r="A104" s="434">
        <v>99</v>
      </c>
      <c r="B104" s="60" t="s">
        <v>21</v>
      </c>
      <c r="C104" s="60" t="s">
        <v>179</v>
      </c>
      <c r="D104" s="423">
        <v>62.96</v>
      </c>
      <c r="E104" s="452"/>
      <c r="F104" s="60" t="s">
        <v>21</v>
      </c>
      <c r="G104" s="60" t="s">
        <v>121</v>
      </c>
      <c r="H104" s="423">
        <v>54.84</v>
      </c>
      <c r="I104" s="452"/>
      <c r="J104" s="434" t="s">
        <v>21</v>
      </c>
      <c r="K104" s="60" t="s">
        <v>163</v>
      </c>
      <c r="L104" s="423">
        <v>56.26</v>
      </c>
      <c r="M104" s="452"/>
      <c r="N104" s="434"/>
      <c r="O104" s="60"/>
      <c r="P104" s="423"/>
      <c r="Q104" s="452"/>
    </row>
    <row r="105" spans="1:20" s="5" customFormat="1" ht="15" customHeight="1" thickBot="1" x14ac:dyDescent="0.3">
      <c r="A105" s="435">
        <v>100</v>
      </c>
      <c r="B105" s="453" t="s">
        <v>21</v>
      </c>
      <c r="C105" s="453" t="s">
        <v>167</v>
      </c>
      <c r="D105" s="454">
        <v>62.96</v>
      </c>
      <c r="E105" s="455"/>
      <c r="F105" s="453" t="s">
        <v>14</v>
      </c>
      <c r="G105" s="453" t="s">
        <v>164</v>
      </c>
      <c r="H105" s="454">
        <v>54.84</v>
      </c>
      <c r="I105" s="455"/>
      <c r="J105" s="435" t="s">
        <v>14</v>
      </c>
      <c r="K105" s="453" t="s">
        <v>164</v>
      </c>
      <c r="L105" s="454">
        <v>56.26</v>
      </c>
      <c r="M105" s="455"/>
      <c r="N105" s="435"/>
      <c r="O105" s="453"/>
      <c r="P105" s="454"/>
      <c r="Q105" s="455"/>
    </row>
    <row r="106" spans="1:20" s="5" customFormat="1" ht="15" customHeight="1" x14ac:dyDescent="0.25">
      <c r="A106" s="56">
        <v>101</v>
      </c>
      <c r="B106" s="525" t="s">
        <v>14</v>
      </c>
      <c r="C106" s="525" t="s">
        <v>16</v>
      </c>
      <c r="D106" s="526">
        <v>62.96</v>
      </c>
      <c r="E106" s="528"/>
      <c r="F106" s="56" t="s">
        <v>14</v>
      </c>
      <c r="G106" s="525" t="s">
        <v>15</v>
      </c>
      <c r="H106" s="526">
        <v>54.84</v>
      </c>
      <c r="I106" s="527"/>
      <c r="J106" s="56" t="s">
        <v>1</v>
      </c>
      <c r="K106" s="525" t="s">
        <v>159</v>
      </c>
      <c r="L106" s="526">
        <v>56.26</v>
      </c>
      <c r="M106" s="527"/>
      <c r="N106" s="68"/>
      <c r="O106" s="525"/>
      <c r="P106" s="526"/>
      <c r="Q106" s="527"/>
    </row>
    <row r="107" spans="1:20" s="5" customFormat="1" ht="15" customHeight="1" x14ac:dyDescent="0.25">
      <c r="A107" s="434">
        <v>102</v>
      </c>
      <c r="B107" s="60" t="s">
        <v>14</v>
      </c>
      <c r="C107" s="60" t="s">
        <v>149</v>
      </c>
      <c r="D107" s="423">
        <v>62.96</v>
      </c>
      <c r="E107" s="529"/>
      <c r="F107" s="434" t="s">
        <v>14</v>
      </c>
      <c r="G107" s="60" t="s">
        <v>46</v>
      </c>
      <c r="H107" s="423">
        <v>54.84</v>
      </c>
      <c r="I107" s="452"/>
      <c r="J107" s="434"/>
      <c r="K107" s="60"/>
      <c r="L107" s="423"/>
      <c r="M107" s="452"/>
      <c r="N107" s="69"/>
      <c r="O107" s="60"/>
      <c r="P107" s="423"/>
      <c r="Q107" s="452"/>
    </row>
    <row r="108" spans="1:20" s="5" customFormat="1" ht="15" customHeight="1" x14ac:dyDescent="0.25">
      <c r="A108" s="434">
        <v>103</v>
      </c>
      <c r="B108" s="60" t="s">
        <v>14</v>
      </c>
      <c r="C108" s="60" t="s">
        <v>15</v>
      </c>
      <c r="D108" s="423">
        <v>62.96</v>
      </c>
      <c r="E108" s="529"/>
      <c r="F108" s="434" t="s">
        <v>12</v>
      </c>
      <c r="G108" s="60" t="s">
        <v>168</v>
      </c>
      <c r="H108" s="423">
        <v>54.84</v>
      </c>
      <c r="I108" s="452"/>
      <c r="J108" s="434"/>
      <c r="K108" s="60"/>
      <c r="L108" s="423"/>
      <c r="M108" s="452"/>
      <c r="N108" s="69"/>
      <c r="O108" s="60"/>
      <c r="P108" s="423"/>
      <c r="Q108" s="452"/>
    </row>
    <row r="109" spans="1:20" s="5" customFormat="1" ht="15" customHeight="1" x14ac:dyDescent="0.25">
      <c r="A109" s="434">
        <v>104</v>
      </c>
      <c r="B109" s="60" t="s">
        <v>12</v>
      </c>
      <c r="C109" s="60" t="s">
        <v>127</v>
      </c>
      <c r="D109" s="423">
        <v>62.96</v>
      </c>
      <c r="E109" s="529"/>
      <c r="F109" s="434" t="s">
        <v>12</v>
      </c>
      <c r="G109" s="60" t="s">
        <v>140</v>
      </c>
      <c r="H109" s="423">
        <v>54.84</v>
      </c>
      <c r="I109" s="452"/>
      <c r="J109" s="434"/>
      <c r="K109" s="60"/>
      <c r="L109" s="423"/>
      <c r="M109" s="452"/>
      <c r="N109" s="69"/>
      <c r="O109" s="60"/>
      <c r="P109" s="423"/>
      <c r="Q109" s="452"/>
    </row>
    <row r="110" spans="1:20" s="5" customFormat="1" ht="15" customHeight="1" x14ac:dyDescent="0.25">
      <c r="A110" s="521">
        <v>105</v>
      </c>
      <c r="B110" s="522" t="s">
        <v>1</v>
      </c>
      <c r="C110" s="522" t="s">
        <v>11</v>
      </c>
      <c r="D110" s="523">
        <v>62.96</v>
      </c>
      <c r="E110" s="530"/>
      <c r="F110" s="521" t="s">
        <v>12</v>
      </c>
      <c r="G110" s="522" t="s">
        <v>125</v>
      </c>
      <c r="H110" s="523">
        <v>54.84</v>
      </c>
      <c r="I110" s="524"/>
      <c r="J110" s="521"/>
      <c r="K110" s="522"/>
      <c r="L110" s="523"/>
      <c r="M110" s="524"/>
      <c r="N110" s="532"/>
      <c r="O110" s="522"/>
      <c r="P110" s="523"/>
      <c r="Q110" s="524"/>
    </row>
    <row r="111" spans="1:20" s="5" customFormat="1" ht="15" customHeight="1" thickBot="1" x14ac:dyDescent="0.3">
      <c r="A111" s="435">
        <v>106</v>
      </c>
      <c r="B111" s="453" t="s">
        <v>0</v>
      </c>
      <c r="C111" s="453" t="s">
        <v>37</v>
      </c>
      <c r="D111" s="454">
        <v>62.96</v>
      </c>
      <c r="E111" s="531"/>
      <c r="F111" s="435"/>
      <c r="G111" s="453"/>
      <c r="H111" s="454"/>
      <c r="I111" s="455"/>
      <c r="J111" s="435"/>
      <c r="K111" s="453"/>
      <c r="L111" s="454"/>
      <c r="M111" s="455"/>
      <c r="N111" s="520"/>
      <c r="O111" s="453"/>
      <c r="P111" s="454"/>
      <c r="Q111" s="455"/>
    </row>
    <row r="112" spans="1:20" s="5" customFormat="1" ht="15" customHeight="1" x14ac:dyDescent="0.25">
      <c r="A112" s="32"/>
      <c r="B112" s="32"/>
      <c r="C112" s="54" t="s">
        <v>55</v>
      </c>
      <c r="D112" s="32"/>
      <c r="E112" s="210">
        <f>AVERAGE(E6:E111)</f>
        <v>59.365451388888886</v>
      </c>
      <c r="F112" s="32"/>
      <c r="G112" s="54"/>
      <c r="H112" s="32"/>
      <c r="I112" s="210">
        <f>AVERAGE(I6:I96)</f>
        <v>51.454091342908832</v>
      </c>
      <c r="J112" s="32"/>
      <c r="K112" s="54"/>
      <c r="L112" s="32"/>
      <c r="M112" s="210">
        <f>AVERAGE(M6:M99)</f>
        <v>53.62258279198204</v>
      </c>
      <c r="N112" s="32"/>
      <c r="O112" s="54"/>
      <c r="P112" s="32"/>
      <c r="Q112" s="210">
        <f>AVERAGE(Q6:Q100)</f>
        <v>51.55303449397632</v>
      </c>
      <c r="S112"/>
      <c r="T112"/>
    </row>
    <row r="113" spans="1:20" s="5" customFormat="1" x14ac:dyDescent="0.25">
      <c r="A113"/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194"/>
      <c r="Q113" s="194"/>
      <c r="S113"/>
      <c r="T113"/>
    </row>
  </sheetData>
  <sortState ref="F115:G126">
    <sortCondition ref="F113"/>
  </sortState>
  <mergeCells count="5">
    <mergeCell ref="A4:A5"/>
    <mergeCell ref="N4:Q4"/>
    <mergeCell ref="F4:I4"/>
    <mergeCell ref="J4:M4"/>
    <mergeCell ref="B4:E4"/>
  </mergeCells>
  <conditionalFormatting sqref="Q6:Q111">
    <cfRule type="containsBlanks" dxfId="78" priority="7">
      <formula>LEN(TRIM(Q6))=0</formula>
    </cfRule>
    <cfRule type="cellIs" dxfId="77" priority="20" operator="equal">
      <formula>$Q$112</formula>
    </cfRule>
    <cfRule type="cellIs" dxfId="76" priority="21" operator="lessThan">
      <formula>50</formula>
    </cfRule>
    <cfRule type="cellIs" dxfId="75" priority="22" operator="between">
      <formula>$Q$112</formula>
      <formula>50</formula>
    </cfRule>
    <cfRule type="cellIs" dxfId="74" priority="23" operator="between">
      <formula>74.99</formula>
      <formula>$Q$112</formula>
    </cfRule>
    <cfRule type="cellIs" dxfId="73" priority="24" operator="greaterThanOrEqual">
      <formula>75</formula>
    </cfRule>
  </conditionalFormatting>
  <conditionalFormatting sqref="I6:I111">
    <cfRule type="containsBlanks" dxfId="72" priority="8">
      <formula>LEN(TRIM(I6))=0</formula>
    </cfRule>
    <cfRule type="cellIs" dxfId="71" priority="15" operator="equal">
      <formula>$I$112</formula>
    </cfRule>
    <cfRule type="cellIs" dxfId="70" priority="16" operator="lessThan">
      <formula>50</formula>
    </cfRule>
    <cfRule type="cellIs" dxfId="69" priority="17" operator="between">
      <formula>$I$112</formula>
      <formula>50</formula>
    </cfRule>
    <cfRule type="cellIs" dxfId="68" priority="18" operator="between">
      <formula>74.99</formula>
      <formula>$I$112</formula>
    </cfRule>
    <cfRule type="cellIs" dxfId="67" priority="19" operator="greaterThanOrEqual">
      <formula>75</formula>
    </cfRule>
  </conditionalFormatting>
  <conditionalFormatting sqref="M6:M111">
    <cfRule type="cellIs" dxfId="66" priority="10" operator="equal">
      <formula>$M$112</formula>
    </cfRule>
    <cfRule type="cellIs" dxfId="65" priority="11" operator="lessThan">
      <formula>50</formula>
    </cfRule>
    <cfRule type="cellIs" dxfId="64" priority="12" operator="between">
      <formula>$M$112</formula>
      <formula>50</formula>
    </cfRule>
    <cfRule type="cellIs" dxfId="63" priority="13" operator="between">
      <formula>74.99</formula>
      <formula>$M$112</formula>
    </cfRule>
    <cfRule type="cellIs" dxfId="62" priority="14" operator="greaterThanOrEqual">
      <formula>75</formula>
    </cfRule>
  </conditionalFormatting>
  <conditionalFormatting sqref="M76:M111">
    <cfRule type="containsBlanks" dxfId="61" priority="9">
      <formula>LEN(TRIM(M76))=0</formula>
    </cfRule>
  </conditionalFormatting>
  <conditionalFormatting sqref="E6:E111">
    <cfRule type="containsBlanks" dxfId="60" priority="1">
      <formula>LEN(TRIM(E6))=0</formula>
    </cfRule>
    <cfRule type="cellIs" dxfId="59" priority="2" operator="equal">
      <formula>$E$112</formula>
    </cfRule>
    <cfRule type="cellIs" dxfId="58" priority="3" operator="lessThan">
      <formula>50</formula>
    </cfRule>
    <cfRule type="cellIs" dxfId="57" priority="4" operator="between">
      <formula>$E$112</formula>
      <formula>50</formula>
    </cfRule>
    <cfRule type="cellIs" dxfId="56" priority="5" operator="between">
      <formula>74.99</formula>
      <formula>$E$112</formula>
    </cfRule>
    <cfRule type="cellIs" dxfId="55" priority="6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31.7109375" customWidth="1"/>
    <col min="4" max="16" width="7.7109375" style="194" customWidth="1"/>
    <col min="17" max="19" width="6.7109375" style="194" customWidth="1"/>
    <col min="20" max="20" width="8.7109375" style="5" customWidth="1"/>
    <col min="21" max="21" width="7.7109375" style="5" customWidth="1"/>
  </cols>
  <sheetData>
    <row r="1" spans="1:23" x14ac:dyDescent="0.25">
      <c r="V1" s="116"/>
      <c r="W1" s="10" t="s">
        <v>72</v>
      </c>
    </row>
    <row r="2" spans="1:23" ht="15.75" x14ac:dyDescent="0.25">
      <c r="B2" s="494" t="s">
        <v>78</v>
      </c>
      <c r="C2" s="494"/>
      <c r="D2" s="470"/>
      <c r="E2" s="470"/>
      <c r="F2" s="470"/>
      <c r="G2" s="379"/>
      <c r="H2" s="379"/>
      <c r="I2" s="379"/>
      <c r="J2" s="379"/>
      <c r="K2" s="379"/>
      <c r="L2" s="379"/>
      <c r="M2" s="228"/>
      <c r="N2" s="228"/>
      <c r="O2" s="228"/>
      <c r="P2" s="470"/>
      <c r="Q2" s="379"/>
      <c r="R2" s="379"/>
      <c r="V2" s="103"/>
      <c r="W2" s="10" t="s">
        <v>73</v>
      </c>
    </row>
    <row r="3" spans="1:23" ht="15.75" thickBot="1" x14ac:dyDescent="0.3">
      <c r="V3" s="381"/>
      <c r="W3" s="10" t="s">
        <v>74</v>
      </c>
    </row>
    <row r="4" spans="1:23" s="3" customFormat="1" ht="16.5" customHeight="1" x14ac:dyDescent="0.25">
      <c r="A4" s="497" t="s">
        <v>36</v>
      </c>
      <c r="B4" s="499" t="s">
        <v>35</v>
      </c>
      <c r="C4" s="501" t="s">
        <v>63</v>
      </c>
      <c r="D4" s="503">
        <v>2024</v>
      </c>
      <c r="E4" s="504"/>
      <c r="F4" s="505"/>
      <c r="G4" s="503">
        <v>2023</v>
      </c>
      <c r="H4" s="504"/>
      <c r="I4" s="505"/>
      <c r="J4" s="503">
        <v>2022</v>
      </c>
      <c r="K4" s="504"/>
      <c r="L4" s="505"/>
      <c r="M4" s="503">
        <v>2021</v>
      </c>
      <c r="N4" s="504"/>
      <c r="O4" s="505"/>
      <c r="P4" s="503" t="s">
        <v>71</v>
      </c>
      <c r="Q4" s="504"/>
      <c r="R4" s="504"/>
      <c r="S4" s="505"/>
      <c r="T4" s="495" t="s">
        <v>67</v>
      </c>
      <c r="U4" s="4"/>
      <c r="V4" s="13"/>
      <c r="W4" s="10" t="s">
        <v>75</v>
      </c>
    </row>
    <row r="5" spans="1:23" ht="30" customHeight="1" thickBot="1" x14ac:dyDescent="0.3">
      <c r="A5" s="498"/>
      <c r="B5" s="500"/>
      <c r="C5" s="502"/>
      <c r="D5" s="135" t="s">
        <v>79</v>
      </c>
      <c r="E5" s="136" t="s">
        <v>80</v>
      </c>
      <c r="F5" s="137" t="s">
        <v>81</v>
      </c>
      <c r="G5" s="135" t="s">
        <v>79</v>
      </c>
      <c r="H5" s="136" t="s">
        <v>80</v>
      </c>
      <c r="I5" s="137" t="s">
        <v>81</v>
      </c>
      <c r="J5" s="135" t="s">
        <v>79</v>
      </c>
      <c r="K5" s="136" t="s">
        <v>80</v>
      </c>
      <c r="L5" s="137" t="s">
        <v>81</v>
      </c>
      <c r="M5" s="135" t="s">
        <v>79</v>
      </c>
      <c r="N5" s="136" t="s">
        <v>80</v>
      </c>
      <c r="O5" s="137" t="s">
        <v>81</v>
      </c>
      <c r="P5" s="538">
        <v>2024</v>
      </c>
      <c r="Q5" s="389">
        <v>2023</v>
      </c>
      <c r="R5" s="407">
        <v>2022</v>
      </c>
      <c r="S5" s="137">
        <v>2021</v>
      </c>
      <c r="T5" s="496"/>
    </row>
    <row r="6" spans="1:23" ht="15" customHeight="1" x14ac:dyDescent="0.25">
      <c r="A6" s="56">
        <v>1</v>
      </c>
      <c r="B6" s="44" t="s">
        <v>0</v>
      </c>
      <c r="C6" s="62" t="s">
        <v>53</v>
      </c>
      <c r="D6" s="216">
        <v>7</v>
      </c>
      <c r="E6" s="61">
        <v>81.714285714285708</v>
      </c>
      <c r="F6" s="234">
        <v>62.96</v>
      </c>
      <c r="G6" s="216">
        <v>6</v>
      </c>
      <c r="H6" s="61">
        <v>60.2</v>
      </c>
      <c r="I6" s="234">
        <v>54.84</v>
      </c>
      <c r="J6" s="216">
        <v>4</v>
      </c>
      <c r="K6" s="61">
        <v>80.5</v>
      </c>
      <c r="L6" s="234">
        <v>56.26</v>
      </c>
      <c r="M6" s="216">
        <v>6</v>
      </c>
      <c r="N6" s="61">
        <v>63.666666666666664</v>
      </c>
      <c r="O6" s="234">
        <v>54.53</v>
      </c>
      <c r="P6" s="544">
        <v>1</v>
      </c>
      <c r="Q6" s="390">
        <v>13</v>
      </c>
      <c r="R6" s="408">
        <v>1</v>
      </c>
      <c r="S6" s="402">
        <v>9</v>
      </c>
      <c r="T6" s="633">
        <f>SUM(P6:S6)</f>
        <v>24</v>
      </c>
    </row>
    <row r="7" spans="1:23" ht="15" customHeight="1" x14ac:dyDescent="0.25">
      <c r="A7" s="53">
        <v>2</v>
      </c>
      <c r="B7" s="25" t="s">
        <v>27</v>
      </c>
      <c r="C7" s="63" t="s">
        <v>30</v>
      </c>
      <c r="D7" s="301">
        <v>11</v>
      </c>
      <c r="E7" s="66">
        <v>78.2</v>
      </c>
      <c r="F7" s="240">
        <v>62.96</v>
      </c>
      <c r="G7" s="301">
        <v>12</v>
      </c>
      <c r="H7" s="66">
        <v>60.25</v>
      </c>
      <c r="I7" s="240">
        <v>54.84</v>
      </c>
      <c r="J7" s="301">
        <v>9</v>
      </c>
      <c r="K7" s="66">
        <v>69.3</v>
      </c>
      <c r="L7" s="240">
        <v>56.26</v>
      </c>
      <c r="M7" s="301">
        <v>15</v>
      </c>
      <c r="N7" s="66">
        <v>63.1</v>
      </c>
      <c r="O7" s="240">
        <v>54.53</v>
      </c>
      <c r="P7" s="539">
        <v>2</v>
      </c>
      <c r="Q7" s="391">
        <v>12</v>
      </c>
      <c r="R7" s="409">
        <v>6</v>
      </c>
      <c r="S7" s="403">
        <v>10</v>
      </c>
      <c r="T7" s="127">
        <f>SUM(P7:S7)</f>
        <v>30</v>
      </c>
    </row>
    <row r="8" spans="1:23" ht="15" customHeight="1" x14ac:dyDescent="0.25">
      <c r="A8" s="53">
        <v>3</v>
      </c>
      <c r="B8" s="57" t="s">
        <v>1</v>
      </c>
      <c r="C8" s="63" t="s">
        <v>62</v>
      </c>
      <c r="D8" s="214">
        <v>22</v>
      </c>
      <c r="E8" s="49">
        <v>76.2</v>
      </c>
      <c r="F8" s="235">
        <v>62.96</v>
      </c>
      <c r="G8" s="214">
        <v>14</v>
      </c>
      <c r="H8" s="49">
        <v>58.642857142857146</v>
      </c>
      <c r="I8" s="235">
        <v>54.84</v>
      </c>
      <c r="J8" s="214">
        <v>26</v>
      </c>
      <c r="K8" s="49">
        <v>65.2</v>
      </c>
      <c r="L8" s="235">
        <v>56.26</v>
      </c>
      <c r="M8" s="214">
        <v>14</v>
      </c>
      <c r="N8" s="49">
        <v>67</v>
      </c>
      <c r="O8" s="235">
        <v>54.53</v>
      </c>
      <c r="P8" s="446">
        <v>3</v>
      </c>
      <c r="Q8" s="392">
        <v>19</v>
      </c>
      <c r="R8" s="410">
        <v>11</v>
      </c>
      <c r="S8" s="403">
        <v>3</v>
      </c>
      <c r="T8" s="127">
        <f>SUM(P8:S8)</f>
        <v>36</v>
      </c>
    </row>
    <row r="9" spans="1:23" ht="15" customHeight="1" x14ac:dyDescent="0.25">
      <c r="A9" s="53">
        <v>4</v>
      </c>
      <c r="B9" s="57" t="s">
        <v>14</v>
      </c>
      <c r="C9" s="293" t="s">
        <v>47</v>
      </c>
      <c r="D9" s="427">
        <v>17</v>
      </c>
      <c r="E9" s="429">
        <v>70.3</v>
      </c>
      <c r="F9" s="431">
        <v>62.96</v>
      </c>
      <c r="G9" s="427">
        <v>18</v>
      </c>
      <c r="H9" s="429">
        <v>60.7</v>
      </c>
      <c r="I9" s="431">
        <v>54.84</v>
      </c>
      <c r="J9" s="427">
        <v>15</v>
      </c>
      <c r="K9" s="429">
        <v>65</v>
      </c>
      <c r="L9" s="431">
        <v>56.26</v>
      </c>
      <c r="M9" s="427">
        <v>16</v>
      </c>
      <c r="N9" s="429">
        <v>64</v>
      </c>
      <c r="O9" s="431">
        <v>54.53</v>
      </c>
      <c r="P9" s="540">
        <v>14</v>
      </c>
      <c r="Q9" s="397">
        <v>9</v>
      </c>
      <c r="R9" s="415">
        <v>12</v>
      </c>
      <c r="S9" s="403">
        <v>7</v>
      </c>
      <c r="T9" s="127">
        <f>SUM(P9:S9)</f>
        <v>42</v>
      </c>
    </row>
    <row r="10" spans="1:23" ht="15" customHeight="1" x14ac:dyDescent="0.25">
      <c r="A10" s="53">
        <v>5</v>
      </c>
      <c r="B10" s="25" t="s">
        <v>33</v>
      </c>
      <c r="C10" s="130" t="s">
        <v>41</v>
      </c>
      <c r="D10" s="570">
        <v>31</v>
      </c>
      <c r="E10" s="572">
        <v>67.599999999999994</v>
      </c>
      <c r="F10" s="573">
        <v>62.96</v>
      </c>
      <c r="G10" s="570">
        <v>24</v>
      </c>
      <c r="H10" s="572">
        <v>60.3</v>
      </c>
      <c r="I10" s="573">
        <v>54.84</v>
      </c>
      <c r="J10" s="570">
        <v>34</v>
      </c>
      <c r="K10" s="572">
        <v>69.2</v>
      </c>
      <c r="L10" s="573">
        <v>56.26</v>
      </c>
      <c r="M10" s="570">
        <v>38</v>
      </c>
      <c r="N10" s="572">
        <v>66.078947368421055</v>
      </c>
      <c r="O10" s="573">
        <v>54.53</v>
      </c>
      <c r="P10" s="575">
        <v>20</v>
      </c>
      <c r="Q10" s="577">
        <v>11</v>
      </c>
      <c r="R10" s="581">
        <v>7</v>
      </c>
      <c r="S10" s="403">
        <v>4</v>
      </c>
      <c r="T10" s="127">
        <f>SUM(P10:S10)</f>
        <v>42</v>
      </c>
    </row>
    <row r="11" spans="1:23" ht="15" customHeight="1" x14ac:dyDescent="0.25">
      <c r="A11" s="53">
        <v>6</v>
      </c>
      <c r="B11" s="25" t="s">
        <v>21</v>
      </c>
      <c r="C11" s="131" t="s">
        <v>116</v>
      </c>
      <c r="D11" s="306">
        <v>6</v>
      </c>
      <c r="E11" s="314">
        <v>75</v>
      </c>
      <c r="F11" s="242">
        <v>62.96</v>
      </c>
      <c r="G11" s="306">
        <v>8</v>
      </c>
      <c r="H11" s="314">
        <v>58.3</v>
      </c>
      <c r="I11" s="242">
        <v>54.84</v>
      </c>
      <c r="J11" s="306">
        <v>4</v>
      </c>
      <c r="K11" s="314">
        <v>63.5</v>
      </c>
      <c r="L11" s="242">
        <v>56.26</v>
      </c>
      <c r="M11" s="306">
        <v>12</v>
      </c>
      <c r="N11" s="314">
        <v>62.1</v>
      </c>
      <c r="O11" s="242">
        <v>54.53</v>
      </c>
      <c r="P11" s="542">
        <v>5</v>
      </c>
      <c r="Q11" s="394">
        <v>21</v>
      </c>
      <c r="R11" s="412">
        <v>13</v>
      </c>
      <c r="S11" s="403">
        <v>13</v>
      </c>
      <c r="T11" s="127">
        <f>SUM(P11:S11)</f>
        <v>52</v>
      </c>
    </row>
    <row r="12" spans="1:23" ht="15" customHeight="1" x14ac:dyDescent="0.25">
      <c r="A12" s="53">
        <v>7</v>
      </c>
      <c r="B12" s="25" t="s">
        <v>27</v>
      </c>
      <c r="C12" s="293" t="s">
        <v>31</v>
      </c>
      <c r="D12" s="302">
        <v>23</v>
      </c>
      <c r="E12" s="309">
        <v>69.3</v>
      </c>
      <c r="F12" s="236">
        <v>62.96</v>
      </c>
      <c r="G12" s="302">
        <v>20</v>
      </c>
      <c r="H12" s="309">
        <v>67.2</v>
      </c>
      <c r="I12" s="236">
        <v>54.84</v>
      </c>
      <c r="J12" s="302">
        <v>28</v>
      </c>
      <c r="K12" s="309">
        <v>59</v>
      </c>
      <c r="L12" s="236">
        <v>56.26</v>
      </c>
      <c r="M12" s="302">
        <v>29</v>
      </c>
      <c r="N12" s="309">
        <v>60.9</v>
      </c>
      <c r="O12" s="236">
        <v>54.53</v>
      </c>
      <c r="P12" s="541">
        <v>17</v>
      </c>
      <c r="Q12" s="395">
        <v>2</v>
      </c>
      <c r="R12" s="413">
        <v>22</v>
      </c>
      <c r="S12" s="403">
        <v>14</v>
      </c>
      <c r="T12" s="127">
        <f>SUM(P12:S12)</f>
        <v>55</v>
      </c>
    </row>
    <row r="13" spans="1:23" ht="15" customHeight="1" x14ac:dyDescent="0.25">
      <c r="A13" s="53">
        <v>8</v>
      </c>
      <c r="B13" s="25" t="s">
        <v>1</v>
      </c>
      <c r="C13" s="63" t="s">
        <v>101</v>
      </c>
      <c r="D13" s="214">
        <v>21</v>
      </c>
      <c r="E13" s="49">
        <v>73</v>
      </c>
      <c r="F13" s="235">
        <v>62.96</v>
      </c>
      <c r="G13" s="214">
        <v>23</v>
      </c>
      <c r="H13" s="49">
        <v>57.043478260869563</v>
      </c>
      <c r="I13" s="235">
        <v>54.84</v>
      </c>
      <c r="J13" s="214">
        <v>19</v>
      </c>
      <c r="K13" s="49">
        <v>76</v>
      </c>
      <c r="L13" s="235">
        <v>56.26</v>
      </c>
      <c r="M13" s="214">
        <v>18</v>
      </c>
      <c r="N13" s="49">
        <v>58.3</v>
      </c>
      <c r="O13" s="235">
        <v>54.53</v>
      </c>
      <c r="P13" s="446">
        <v>8</v>
      </c>
      <c r="Q13" s="392">
        <v>24</v>
      </c>
      <c r="R13" s="410">
        <v>2</v>
      </c>
      <c r="S13" s="403">
        <v>23</v>
      </c>
      <c r="T13" s="127">
        <f>SUM(P13:S13)</f>
        <v>57</v>
      </c>
    </row>
    <row r="14" spans="1:23" ht="15" customHeight="1" x14ac:dyDescent="0.25">
      <c r="A14" s="53">
        <v>9</v>
      </c>
      <c r="B14" s="25" t="s">
        <v>14</v>
      </c>
      <c r="C14" s="63" t="s">
        <v>48</v>
      </c>
      <c r="D14" s="214">
        <v>13</v>
      </c>
      <c r="E14" s="49">
        <v>65.7</v>
      </c>
      <c r="F14" s="235">
        <v>62.96</v>
      </c>
      <c r="G14" s="214">
        <v>18</v>
      </c>
      <c r="H14" s="49">
        <v>58.4</v>
      </c>
      <c r="I14" s="235">
        <v>54.84</v>
      </c>
      <c r="J14" s="214">
        <v>27</v>
      </c>
      <c r="K14" s="49">
        <v>66.7</v>
      </c>
      <c r="L14" s="235">
        <v>56.26</v>
      </c>
      <c r="M14" s="214">
        <v>30</v>
      </c>
      <c r="N14" s="49">
        <v>67.599999999999994</v>
      </c>
      <c r="O14" s="235">
        <v>54.53</v>
      </c>
      <c r="P14" s="446">
        <v>28</v>
      </c>
      <c r="Q14" s="392">
        <v>20</v>
      </c>
      <c r="R14" s="410">
        <v>10</v>
      </c>
      <c r="S14" s="403">
        <v>2</v>
      </c>
      <c r="T14" s="127">
        <f>SUM(P14:S14)</f>
        <v>60</v>
      </c>
    </row>
    <row r="15" spans="1:23" ht="15" customHeight="1" thickBot="1" x14ac:dyDescent="0.3">
      <c r="A15" s="59">
        <v>10</v>
      </c>
      <c r="B15" s="30" t="s">
        <v>0</v>
      </c>
      <c r="C15" s="67" t="s">
        <v>98</v>
      </c>
      <c r="D15" s="303">
        <v>9</v>
      </c>
      <c r="E15" s="310">
        <v>70</v>
      </c>
      <c r="F15" s="311">
        <v>62.96</v>
      </c>
      <c r="G15" s="303">
        <v>9</v>
      </c>
      <c r="H15" s="310">
        <v>59.555555555555557</v>
      </c>
      <c r="I15" s="311">
        <v>54.84</v>
      </c>
      <c r="J15" s="303">
        <v>9</v>
      </c>
      <c r="K15" s="310">
        <v>59.222222222222221</v>
      </c>
      <c r="L15" s="311">
        <v>56.26</v>
      </c>
      <c r="M15" s="303">
        <v>11</v>
      </c>
      <c r="N15" s="310">
        <v>58.81818181818182</v>
      </c>
      <c r="O15" s="311">
        <v>54.53</v>
      </c>
      <c r="P15" s="543">
        <v>15</v>
      </c>
      <c r="Q15" s="393">
        <v>14</v>
      </c>
      <c r="R15" s="411">
        <v>20</v>
      </c>
      <c r="S15" s="404">
        <v>19</v>
      </c>
      <c r="T15" s="129">
        <f>SUM(P15:S15)</f>
        <v>68</v>
      </c>
    </row>
    <row r="16" spans="1:23" ht="15" customHeight="1" x14ac:dyDescent="0.25">
      <c r="A16" s="56">
        <v>11</v>
      </c>
      <c r="B16" s="44" t="s">
        <v>0</v>
      </c>
      <c r="C16" s="62" t="s">
        <v>52</v>
      </c>
      <c r="D16" s="216">
        <v>6</v>
      </c>
      <c r="E16" s="61">
        <v>72.166666666666671</v>
      </c>
      <c r="F16" s="234">
        <v>62.96</v>
      </c>
      <c r="G16" s="216">
        <v>7</v>
      </c>
      <c r="H16" s="61">
        <v>53.3</v>
      </c>
      <c r="I16" s="234">
        <v>54.84</v>
      </c>
      <c r="J16" s="216">
        <v>11</v>
      </c>
      <c r="K16" s="61">
        <v>72.875</v>
      </c>
      <c r="L16" s="234">
        <v>56.26</v>
      </c>
      <c r="M16" s="216">
        <v>18</v>
      </c>
      <c r="N16" s="61">
        <v>54.777777777777779</v>
      </c>
      <c r="O16" s="234">
        <v>54.53</v>
      </c>
      <c r="P16" s="539">
        <v>10</v>
      </c>
      <c r="Q16" s="391">
        <v>34</v>
      </c>
      <c r="R16" s="409">
        <v>3</v>
      </c>
      <c r="S16" s="405">
        <v>36</v>
      </c>
      <c r="T16" s="134">
        <f>SUM(P16:S16)</f>
        <v>83</v>
      </c>
    </row>
    <row r="17" spans="1:20" ht="15" customHeight="1" x14ac:dyDescent="0.25">
      <c r="A17" s="53">
        <v>12</v>
      </c>
      <c r="B17" s="25" t="s">
        <v>1</v>
      </c>
      <c r="C17" s="63" t="s">
        <v>102</v>
      </c>
      <c r="D17" s="214">
        <v>21</v>
      </c>
      <c r="E17" s="49">
        <v>73.95</v>
      </c>
      <c r="F17" s="235">
        <v>62.96</v>
      </c>
      <c r="G17" s="214">
        <v>13</v>
      </c>
      <c r="H17" s="49">
        <v>57.07692307692308</v>
      </c>
      <c r="I17" s="235">
        <v>54.84</v>
      </c>
      <c r="J17" s="214">
        <v>18</v>
      </c>
      <c r="K17" s="49">
        <v>54</v>
      </c>
      <c r="L17" s="235">
        <v>56.26</v>
      </c>
      <c r="M17" s="214">
        <v>32</v>
      </c>
      <c r="N17" s="49">
        <v>58.7</v>
      </c>
      <c r="O17" s="235">
        <v>54.53</v>
      </c>
      <c r="P17" s="446">
        <v>7</v>
      </c>
      <c r="Q17" s="392">
        <v>23</v>
      </c>
      <c r="R17" s="410">
        <v>43</v>
      </c>
      <c r="S17" s="403">
        <v>20</v>
      </c>
      <c r="T17" s="127">
        <f>SUM(P17:S17)</f>
        <v>93</v>
      </c>
    </row>
    <row r="18" spans="1:20" ht="15" customHeight="1" x14ac:dyDescent="0.25">
      <c r="A18" s="53">
        <v>13</v>
      </c>
      <c r="B18" s="25" t="s">
        <v>21</v>
      </c>
      <c r="C18" s="63" t="s">
        <v>45</v>
      </c>
      <c r="D18" s="214">
        <v>7</v>
      </c>
      <c r="E18" s="49">
        <v>67.599999999999994</v>
      </c>
      <c r="F18" s="235">
        <v>62.96</v>
      </c>
      <c r="G18" s="214">
        <v>5</v>
      </c>
      <c r="H18" s="49">
        <v>61.6</v>
      </c>
      <c r="I18" s="235">
        <v>54.84</v>
      </c>
      <c r="J18" s="214">
        <v>7</v>
      </c>
      <c r="K18" s="49">
        <v>59.3</v>
      </c>
      <c r="L18" s="235">
        <v>56.26</v>
      </c>
      <c r="M18" s="214">
        <v>8</v>
      </c>
      <c r="N18" s="49">
        <v>51.4</v>
      </c>
      <c r="O18" s="235">
        <v>54.53</v>
      </c>
      <c r="P18" s="446">
        <v>21</v>
      </c>
      <c r="Q18" s="392">
        <v>7</v>
      </c>
      <c r="R18" s="410">
        <v>19</v>
      </c>
      <c r="S18" s="403">
        <v>49</v>
      </c>
      <c r="T18" s="127">
        <f>SUM(P18:S18)</f>
        <v>96</v>
      </c>
    </row>
    <row r="19" spans="1:20" ht="15" customHeight="1" x14ac:dyDescent="0.25">
      <c r="A19" s="53">
        <v>14</v>
      </c>
      <c r="B19" s="57" t="s">
        <v>12</v>
      </c>
      <c r="C19" s="63" t="s">
        <v>49</v>
      </c>
      <c r="D19" s="214">
        <v>7</v>
      </c>
      <c r="E19" s="49">
        <v>60</v>
      </c>
      <c r="F19" s="235">
        <v>62.96</v>
      </c>
      <c r="G19" s="214">
        <v>5</v>
      </c>
      <c r="H19" s="49">
        <v>59</v>
      </c>
      <c r="I19" s="235">
        <v>54.84</v>
      </c>
      <c r="J19" s="214">
        <v>13</v>
      </c>
      <c r="K19" s="49">
        <v>60.5</v>
      </c>
      <c r="L19" s="235">
        <v>56.26</v>
      </c>
      <c r="M19" s="214">
        <v>15</v>
      </c>
      <c r="N19" s="49">
        <v>60</v>
      </c>
      <c r="O19" s="235">
        <v>54.53</v>
      </c>
      <c r="P19" s="446">
        <v>48</v>
      </c>
      <c r="Q19" s="392">
        <v>15</v>
      </c>
      <c r="R19" s="410">
        <v>17</v>
      </c>
      <c r="S19" s="403">
        <v>16</v>
      </c>
      <c r="T19" s="127">
        <f>SUM(P19:S19)</f>
        <v>96</v>
      </c>
    </row>
    <row r="20" spans="1:20" ht="15" customHeight="1" x14ac:dyDescent="0.25">
      <c r="A20" s="53">
        <v>15</v>
      </c>
      <c r="B20" s="57" t="s">
        <v>1</v>
      </c>
      <c r="C20" s="295" t="s">
        <v>138</v>
      </c>
      <c r="D20" s="305">
        <v>7</v>
      </c>
      <c r="E20" s="123">
        <v>70.900000000000006</v>
      </c>
      <c r="F20" s="241">
        <v>62.96</v>
      </c>
      <c r="G20" s="305">
        <v>6</v>
      </c>
      <c r="H20" s="123">
        <v>52.833333333333336</v>
      </c>
      <c r="I20" s="241">
        <v>54.84</v>
      </c>
      <c r="J20" s="305">
        <v>5</v>
      </c>
      <c r="K20" s="123">
        <v>59.2</v>
      </c>
      <c r="L20" s="241">
        <v>56.26</v>
      </c>
      <c r="M20" s="305">
        <v>12</v>
      </c>
      <c r="N20" s="123">
        <v>56.3</v>
      </c>
      <c r="O20" s="241">
        <v>54.53</v>
      </c>
      <c r="P20" s="444">
        <v>13</v>
      </c>
      <c r="Q20" s="396">
        <v>38</v>
      </c>
      <c r="R20" s="414">
        <v>21</v>
      </c>
      <c r="S20" s="403">
        <v>26</v>
      </c>
      <c r="T20" s="127">
        <f>SUM(P20:S20)</f>
        <v>98</v>
      </c>
    </row>
    <row r="21" spans="1:20" ht="15" customHeight="1" x14ac:dyDescent="0.25">
      <c r="A21" s="53">
        <v>16</v>
      </c>
      <c r="B21" s="25" t="s">
        <v>14</v>
      </c>
      <c r="C21" s="610" t="s">
        <v>174</v>
      </c>
      <c r="D21" s="214">
        <v>6</v>
      </c>
      <c r="E21" s="49">
        <v>66.2</v>
      </c>
      <c r="F21" s="235">
        <v>62.96</v>
      </c>
      <c r="G21" s="214">
        <v>7</v>
      </c>
      <c r="H21" s="49">
        <v>55</v>
      </c>
      <c r="I21" s="235">
        <v>54.84</v>
      </c>
      <c r="J21" s="214">
        <v>6</v>
      </c>
      <c r="K21" s="49">
        <v>54.3</v>
      </c>
      <c r="L21" s="235">
        <v>56.26</v>
      </c>
      <c r="M21" s="214">
        <v>10</v>
      </c>
      <c r="N21" s="49">
        <v>65.3</v>
      </c>
      <c r="O21" s="235">
        <v>54.53</v>
      </c>
      <c r="P21" s="446">
        <v>26</v>
      </c>
      <c r="Q21" s="392">
        <v>32</v>
      </c>
      <c r="R21" s="410">
        <v>41</v>
      </c>
      <c r="S21" s="403">
        <v>5</v>
      </c>
      <c r="T21" s="127">
        <f>SUM(P21:S21)</f>
        <v>104</v>
      </c>
    </row>
    <row r="22" spans="1:20" ht="15" customHeight="1" x14ac:dyDescent="0.25">
      <c r="A22" s="53">
        <v>17</v>
      </c>
      <c r="B22" s="25" t="s">
        <v>1</v>
      </c>
      <c r="C22" s="63" t="s">
        <v>135</v>
      </c>
      <c r="D22" s="214">
        <v>11</v>
      </c>
      <c r="E22" s="49">
        <v>63.1</v>
      </c>
      <c r="F22" s="235">
        <v>62.96</v>
      </c>
      <c r="G22" s="214">
        <v>5</v>
      </c>
      <c r="H22" s="49">
        <v>61.8</v>
      </c>
      <c r="I22" s="235">
        <v>54.84</v>
      </c>
      <c r="J22" s="214">
        <v>7</v>
      </c>
      <c r="K22" s="49">
        <v>53.2</v>
      </c>
      <c r="L22" s="235">
        <v>56.26</v>
      </c>
      <c r="M22" s="214">
        <v>11</v>
      </c>
      <c r="N22" s="49">
        <v>59</v>
      </c>
      <c r="O22" s="235">
        <v>54.53</v>
      </c>
      <c r="P22" s="446">
        <v>35</v>
      </c>
      <c r="Q22" s="392">
        <v>6</v>
      </c>
      <c r="R22" s="410">
        <v>47</v>
      </c>
      <c r="S22" s="403">
        <v>18</v>
      </c>
      <c r="T22" s="127">
        <f>SUM(P22:S22)</f>
        <v>106</v>
      </c>
    </row>
    <row r="23" spans="1:20" ht="15" customHeight="1" x14ac:dyDescent="0.25">
      <c r="A23" s="53">
        <v>18</v>
      </c>
      <c r="B23" s="25" t="s">
        <v>33</v>
      </c>
      <c r="C23" s="63" t="s">
        <v>114</v>
      </c>
      <c r="D23" s="214">
        <v>4</v>
      </c>
      <c r="E23" s="49">
        <v>68.75</v>
      </c>
      <c r="F23" s="235">
        <v>62.96</v>
      </c>
      <c r="G23" s="214">
        <v>3</v>
      </c>
      <c r="H23" s="49">
        <v>54</v>
      </c>
      <c r="I23" s="235">
        <v>54.84</v>
      </c>
      <c r="J23" s="214">
        <v>6</v>
      </c>
      <c r="K23" s="49">
        <v>57.666666666666664</v>
      </c>
      <c r="L23" s="235">
        <v>56.26</v>
      </c>
      <c r="M23" s="214">
        <v>8</v>
      </c>
      <c r="N23" s="49">
        <v>55.875</v>
      </c>
      <c r="O23" s="235">
        <v>54.53</v>
      </c>
      <c r="P23" s="446">
        <v>18</v>
      </c>
      <c r="Q23" s="392">
        <v>33</v>
      </c>
      <c r="R23" s="410">
        <v>29</v>
      </c>
      <c r="S23" s="403">
        <v>29</v>
      </c>
      <c r="T23" s="127">
        <f>SUM(P23:S23)</f>
        <v>109</v>
      </c>
    </row>
    <row r="24" spans="1:20" ht="15" customHeight="1" x14ac:dyDescent="0.25">
      <c r="A24" s="53">
        <v>19</v>
      </c>
      <c r="B24" s="25" t="s">
        <v>12</v>
      </c>
      <c r="C24" s="295" t="s">
        <v>60</v>
      </c>
      <c r="D24" s="305">
        <v>6</v>
      </c>
      <c r="E24" s="123">
        <v>71.5</v>
      </c>
      <c r="F24" s="241">
        <v>62.96</v>
      </c>
      <c r="G24" s="305">
        <v>3</v>
      </c>
      <c r="H24" s="123">
        <v>56</v>
      </c>
      <c r="I24" s="241">
        <v>54.84</v>
      </c>
      <c r="J24" s="305">
        <v>3</v>
      </c>
      <c r="K24" s="123">
        <v>57.3</v>
      </c>
      <c r="L24" s="241">
        <v>56.26</v>
      </c>
      <c r="M24" s="305">
        <v>10</v>
      </c>
      <c r="N24" s="123">
        <v>52.2</v>
      </c>
      <c r="O24" s="241">
        <v>54.53</v>
      </c>
      <c r="P24" s="444">
        <v>12</v>
      </c>
      <c r="Q24" s="396">
        <v>28</v>
      </c>
      <c r="R24" s="414">
        <v>31</v>
      </c>
      <c r="S24" s="403">
        <v>42</v>
      </c>
      <c r="T24" s="127">
        <f>SUM(P24:S24)</f>
        <v>113</v>
      </c>
    </row>
    <row r="25" spans="1:20" ht="15" customHeight="1" thickBot="1" x14ac:dyDescent="0.3">
      <c r="A25" s="59">
        <v>20</v>
      </c>
      <c r="B25" s="30" t="s">
        <v>1</v>
      </c>
      <c r="C25" s="294" t="s">
        <v>100</v>
      </c>
      <c r="D25" s="215">
        <v>20</v>
      </c>
      <c r="E25" s="52">
        <v>63</v>
      </c>
      <c r="F25" s="237">
        <v>62.96</v>
      </c>
      <c r="G25" s="215">
        <v>7</v>
      </c>
      <c r="H25" s="52">
        <v>48.428571428571431</v>
      </c>
      <c r="I25" s="237">
        <v>54.84</v>
      </c>
      <c r="J25" s="215">
        <v>14</v>
      </c>
      <c r="K25" s="52">
        <v>61</v>
      </c>
      <c r="L25" s="237">
        <v>56.26</v>
      </c>
      <c r="M25" s="215">
        <v>26</v>
      </c>
      <c r="N25" s="52">
        <v>63</v>
      </c>
      <c r="O25" s="237">
        <v>54.53</v>
      </c>
      <c r="P25" s="540">
        <v>38</v>
      </c>
      <c r="Q25" s="397">
        <v>56</v>
      </c>
      <c r="R25" s="415">
        <v>15</v>
      </c>
      <c r="S25" s="406">
        <v>12</v>
      </c>
      <c r="T25" s="128">
        <f>SUM(P25:S25)</f>
        <v>121</v>
      </c>
    </row>
    <row r="26" spans="1:20" ht="15" customHeight="1" x14ac:dyDescent="0.25">
      <c r="A26" s="56">
        <v>21</v>
      </c>
      <c r="B26" s="44" t="s">
        <v>14</v>
      </c>
      <c r="C26" s="606" t="s">
        <v>172</v>
      </c>
      <c r="D26" s="307">
        <v>4</v>
      </c>
      <c r="E26" s="315">
        <v>72.5</v>
      </c>
      <c r="F26" s="243">
        <v>62.96</v>
      </c>
      <c r="G26" s="307">
        <v>4</v>
      </c>
      <c r="H26" s="315">
        <v>66.8</v>
      </c>
      <c r="I26" s="243">
        <v>54.84</v>
      </c>
      <c r="J26" s="307">
        <v>4</v>
      </c>
      <c r="K26" s="315">
        <v>57.3</v>
      </c>
      <c r="L26" s="243">
        <v>56.26</v>
      </c>
      <c r="M26" s="307">
        <v>3</v>
      </c>
      <c r="N26" s="315">
        <v>42.7</v>
      </c>
      <c r="O26" s="243">
        <v>54.53</v>
      </c>
      <c r="P26" s="449">
        <v>9</v>
      </c>
      <c r="Q26" s="398">
        <v>3</v>
      </c>
      <c r="R26" s="416">
        <v>30</v>
      </c>
      <c r="S26" s="402">
        <v>81</v>
      </c>
      <c r="T26" s="126">
        <f>SUM(P26:S26)</f>
        <v>123</v>
      </c>
    </row>
    <row r="27" spans="1:20" ht="15" customHeight="1" x14ac:dyDescent="0.25">
      <c r="A27" s="53">
        <v>22</v>
      </c>
      <c r="B27" s="25" t="s">
        <v>1</v>
      </c>
      <c r="C27" s="293" t="s">
        <v>133</v>
      </c>
      <c r="D27" s="301">
        <v>21</v>
      </c>
      <c r="E27" s="66">
        <v>65.8</v>
      </c>
      <c r="F27" s="240">
        <v>62.96</v>
      </c>
      <c r="G27" s="301">
        <v>9</v>
      </c>
      <c r="H27" s="66">
        <v>58.666666666666664</v>
      </c>
      <c r="I27" s="240">
        <v>54.84</v>
      </c>
      <c r="J27" s="301">
        <v>21</v>
      </c>
      <c r="K27" s="66">
        <v>57</v>
      </c>
      <c r="L27" s="240">
        <v>56.26</v>
      </c>
      <c r="M27" s="301">
        <v>13</v>
      </c>
      <c r="N27" s="66">
        <v>52</v>
      </c>
      <c r="O27" s="240">
        <v>54.53</v>
      </c>
      <c r="P27" s="539">
        <v>27</v>
      </c>
      <c r="Q27" s="391">
        <v>18</v>
      </c>
      <c r="R27" s="409">
        <v>34</v>
      </c>
      <c r="S27" s="403">
        <v>45</v>
      </c>
      <c r="T27" s="127">
        <f>SUM(P27:S27)</f>
        <v>124</v>
      </c>
    </row>
    <row r="28" spans="1:20" ht="15" customHeight="1" x14ac:dyDescent="0.25">
      <c r="A28" s="53">
        <v>23</v>
      </c>
      <c r="B28" s="25" t="s">
        <v>12</v>
      </c>
      <c r="C28" s="63" t="s">
        <v>64</v>
      </c>
      <c r="D28" s="214">
        <v>6</v>
      </c>
      <c r="E28" s="49">
        <v>59</v>
      </c>
      <c r="F28" s="235">
        <v>62.96</v>
      </c>
      <c r="G28" s="214">
        <v>3</v>
      </c>
      <c r="H28" s="49">
        <v>61</v>
      </c>
      <c r="I28" s="235">
        <v>54.84</v>
      </c>
      <c r="J28" s="214">
        <v>5</v>
      </c>
      <c r="K28" s="49">
        <v>71</v>
      </c>
      <c r="L28" s="235">
        <v>56.26</v>
      </c>
      <c r="M28" s="214">
        <v>6</v>
      </c>
      <c r="N28" s="49">
        <v>48</v>
      </c>
      <c r="O28" s="235">
        <v>54.53</v>
      </c>
      <c r="P28" s="446">
        <v>51</v>
      </c>
      <c r="Q28" s="392">
        <v>8</v>
      </c>
      <c r="R28" s="410">
        <v>5</v>
      </c>
      <c r="S28" s="403">
        <v>61</v>
      </c>
      <c r="T28" s="127">
        <f>SUM(P28:S28)</f>
        <v>125</v>
      </c>
    </row>
    <row r="29" spans="1:20" ht="15" customHeight="1" x14ac:dyDescent="0.25">
      <c r="A29" s="53">
        <v>24</v>
      </c>
      <c r="B29" s="57" t="s">
        <v>21</v>
      </c>
      <c r="C29" s="295" t="s">
        <v>25</v>
      </c>
      <c r="D29" s="305">
        <v>11</v>
      </c>
      <c r="E29" s="123">
        <v>67.8</v>
      </c>
      <c r="F29" s="241">
        <v>62.96</v>
      </c>
      <c r="G29" s="305">
        <v>5</v>
      </c>
      <c r="H29" s="123">
        <v>57.6</v>
      </c>
      <c r="I29" s="241">
        <v>54.84</v>
      </c>
      <c r="J29" s="305">
        <v>7</v>
      </c>
      <c r="K29" s="123">
        <v>52.1</v>
      </c>
      <c r="L29" s="241">
        <v>56.26</v>
      </c>
      <c r="M29" s="305">
        <v>8</v>
      </c>
      <c r="N29" s="123">
        <v>55.4</v>
      </c>
      <c r="O29" s="241">
        <v>54.53</v>
      </c>
      <c r="P29" s="444">
        <v>19</v>
      </c>
      <c r="Q29" s="396">
        <v>22</v>
      </c>
      <c r="R29" s="414">
        <v>53</v>
      </c>
      <c r="S29" s="403">
        <v>32</v>
      </c>
      <c r="T29" s="127">
        <f>SUM(P29:S29)</f>
        <v>126</v>
      </c>
    </row>
    <row r="30" spans="1:20" ht="15" customHeight="1" x14ac:dyDescent="0.25">
      <c r="A30" s="53">
        <v>25</v>
      </c>
      <c r="B30" s="57" t="s">
        <v>12</v>
      </c>
      <c r="C30" s="63" t="s">
        <v>126</v>
      </c>
      <c r="D30" s="214">
        <v>1</v>
      </c>
      <c r="E30" s="49">
        <v>67</v>
      </c>
      <c r="F30" s="235">
        <v>62.96</v>
      </c>
      <c r="G30" s="214">
        <v>2</v>
      </c>
      <c r="H30" s="49">
        <v>50</v>
      </c>
      <c r="I30" s="235">
        <v>54.84</v>
      </c>
      <c r="J30" s="214">
        <v>1</v>
      </c>
      <c r="K30" s="49">
        <v>58</v>
      </c>
      <c r="L30" s="235">
        <v>56.26</v>
      </c>
      <c r="M30" s="214">
        <v>2</v>
      </c>
      <c r="N30" s="49">
        <v>58</v>
      </c>
      <c r="O30" s="235">
        <v>54.53</v>
      </c>
      <c r="P30" s="446">
        <v>24</v>
      </c>
      <c r="Q30" s="392">
        <v>52</v>
      </c>
      <c r="R30" s="410">
        <v>26</v>
      </c>
      <c r="S30" s="403">
        <v>24</v>
      </c>
      <c r="T30" s="127">
        <f>SUM(P30:S30)</f>
        <v>126</v>
      </c>
    </row>
    <row r="31" spans="1:20" ht="15" customHeight="1" x14ac:dyDescent="0.25">
      <c r="A31" s="53">
        <v>26</v>
      </c>
      <c r="B31" s="25" t="s">
        <v>1</v>
      </c>
      <c r="C31" s="607" t="s">
        <v>177</v>
      </c>
      <c r="D31" s="305">
        <v>9</v>
      </c>
      <c r="E31" s="123">
        <v>63.8</v>
      </c>
      <c r="F31" s="241">
        <v>62.96</v>
      </c>
      <c r="G31" s="305">
        <v>4</v>
      </c>
      <c r="H31" s="123">
        <v>55.25</v>
      </c>
      <c r="I31" s="241">
        <v>54.84</v>
      </c>
      <c r="J31" s="305">
        <v>6</v>
      </c>
      <c r="K31" s="123">
        <v>57.2</v>
      </c>
      <c r="L31" s="241">
        <v>56.26</v>
      </c>
      <c r="M31" s="305">
        <v>6</v>
      </c>
      <c r="N31" s="123">
        <v>54</v>
      </c>
      <c r="O31" s="241">
        <v>54.53</v>
      </c>
      <c r="P31" s="444">
        <v>34</v>
      </c>
      <c r="Q31" s="396">
        <v>30</v>
      </c>
      <c r="R31" s="414">
        <v>33</v>
      </c>
      <c r="S31" s="403">
        <v>38</v>
      </c>
      <c r="T31" s="127">
        <f>SUM(P31:S31)</f>
        <v>135</v>
      </c>
    </row>
    <row r="32" spans="1:20" ht="15" customHeight="1" x14ac:dyDescent="0.25">
      <c r="A32" s="53">
        <v>27</v>
      </c>
      <c r="B32" s="25" t="s">
        <v>1</v>
      </c>
      <c r="C32" s="65" t="s">
        <v>9</v>
      </c>
      <c r="D32" s="305">
        <v>27</v>
      </c>
      <c r="E32" s="123">
        <v>62.5</v>
      </c>
      <c r="F32" s="241">
        <v>62.96</v>
      </c>
      <c r="G32" s="305">
        <v>20</v>
      </c>
      <c r="H32" s="123">
        <v>53</v>
      </c>
      <c r="I32" s="241">
        <v>54.84</v>
      </c>
      <c r="J32" s="305">
        <v>22</v>
      </c>
      <c r="K32" s="123">
        <v>61</v>
      </c>
      <c r="L32" s="241">
        <v>56.26</v>
      </c>
      <c r="M32" s="305">
        <v>24</v>
      </c>
      <c r="N32" s="123">
        <v>52</v>
      </c>
      <c r="O32" s="241">
        <v>54.53</v>
      </c>
      <c r="P32" s="444">
        <v>41</v>
      </c>
      <c r="Q32" s="396">
        <v>37</v>
      </c>
      <c r="R32" s="414">
        <v>16</v>
      </c>
      <c r="S32" s="403">
        <v>46</v>
      </c>
      <c r="T32" s="127">
        <f>SUM(P32:S32)</f>
        <v>140</v>
      </c>
    </row>
    <row r="33" spans="1:20" ht="15" customHeight="1" x14ac:dyDescent="0.25">
      <c r="A33" s="53">
        <v>28</v>
      </c>
      <c r="B33" s="25" t="s">
        <v>14</v>
      </c>
      <c r="C33" s="63" t="s">
        <v>59</v>
      </c>
      <c r="D33" s="214">
        <v>18</v>
      </c>
      <c r="E33" s="49">
        <v>62</v>
      </c>
      <c r="F33" s="235">
        <v>62.96</v>
      </c>
      <c r="G33" s="214">
        <v>8</v>
      </c>
      <c r="H33" s="49">
        <v>51.8</v>
      </c>
      <c r="I33" s="235">
        <v>54.84</v>
      </c>
      <c r="J33" s="214">
        <v>16</v>
      </c>
      <c r="K33" s="49">
        <v>57.9</v>
      </c>
      <c r="L33" s="235">
        <v>56.26</v>
      </c>
      <c r="M33" s="214">
        <v>26</v>
      </c>
      <c r="N33" s="49">
        <v>55.7</v>
      </c>
      <c r="O33" s="235">
        <v>54.53</v>
      </c>
      <c r="P33" s="446">
        <v>42</v>
      </c>
      <c r="Q33" s="392">
        <v>44</v>
      </c>
      <c r="R33" s="410">
        <v>28</v>
      </c>
      <c r="S33" s="403">
        <v>30</v>
      </c>
      <c r="T33" s="127">
        <f>SUM(P33:S33)</f>
        <v>144</v>
      </c>
    </row>
    <row r="34" spans="1:20" ht="15" customHeight="1" x14ac:dyDescent="0.25">
      <c r="A34" s="53">
        <v>29</v>
      </c>
      <c r="B34" s="25" t="s">
        <v>14</v>
      </c>
      <c r="C34" s="65" t="s">
        <v>18</v>
      </c>
      <c r="D34" s="305">
        <v>13</v>
      </c>
      <c r="E34" s="123">
        <v>64.2</v>
      </c>
      <c r="F34" s="241">
        <v>62.96</v>
      </c>
      <c r="G34" s="305">
        <v>12</v>
      </c>
      <c r="H34" s="123">
        <v>53.1</v>
      </c>
      <c r="I34" s="241">
        <v>54.84</v>
      </c>
      <c r="J34" s="305">
        <v>20</v>
      </c>
      <c r="K34" s="123">
        <v>51.2</v>
      </c>
      <c r="L34" s="241">
        <v>56.26</v>
      </c>
      <c r="M34" s="305">
        <v>12</v>
      </c>
      <c r="N34" s="123">
        <v>57.9</v>
      </c>
      <c r="O34" s="241">
        <v>54.53</v>
      </c>
      <c r="P34" s="444">
        <v>30</v>
      </c>
      <c r="Q34" s="396">
        <v>35</v>
      </c>
      <c r="R34" s="414">
        <v>56</v>
      </c>
      <c r="S34" s="403">
        <v>25</v>
      </c>
      <c r="T34" s="127">
        <f>SUM(P34:S34)</f>
        <v>146</v>
      </c>
    </row>
    <row r="35" spans="1:20" ht="15" customHeight="1" thickBot="1" x14ac:dyDescent="0.3">
      <c r="A35" s="59">
        <v>30</v>
      </c>
      <c r="B35" s="30" t="s">
        <v>1</v>
      </c>
      <c r="C35" s="67" t="s">
        <v>132</v>
      </c>
      <c r="D35" s="215">
        <v>8</v>
      </c>
      <c r="E35" s="52">
        <v>64.099999999999994</v>
      </c>
      <c r="F35" s="237">
        <v>62.96</v>
      </c>
      <c r="G35" s="215">
        <v>9</v>
      </c>
      <c r="H35" s="52">
        <v>56.333333333333336</v>
      </c>
      <c r="I35" s="237">
        <v>54.84</v>
      </c>
      <c r="J35" s="215">
        <v>17</v>
      </c>
      <c r="K35" s="52">
        <v>49.7</v>
      </c>
      <c r="L35" s="237">
        <v>56.26</v>
      </c>
      <c r="M35" s="215">
        <v>16</v>
      </c>
      <c r="N35" s="52">
        <v>56.3</v>
      </c>
      <c r="O35" s="237">
        <v>54.53</v>
      </c>
      <c r="P35" s="447">
        <v>31</v>
      </c>
      <c r="Q35" s="578">
        <v>25</v>
      </c>
      <c r="R35" s="421">
        <v>67</v>
      </c>
      <c r="S35" s="404">
        <v>27</v>
      </c>
      <c r="T35" s="129">
        <f>SUM(P35:S35)</f>
        <v>150</v>
      </c>
    </row>
    <row r="36" spans="1:20" ht="15" customHeight="1" x14ac:dyDescent="0.25">
      <c r="A36" s="56">
        <v>31</v>
      </c>
      <c r="B36" s="122" t="s">
        <v>1</v>
      </c>
      <c r="C36" s="457" t="s">
        <v>155</v>
      </c>
      <c r="D36" s="216">
        <v>6</v>
      </c>
      <c r="E36" s="61">
        <v>63</v>
      </c>
      <c r="F36" s="234">
        <v>62.96</v>
      </c>
      <c r="G36" s="216">
        <v>5</v>
      </c>
      <c r="H36" s="61">
        <v>49.2</v>
      </c>
      <c r="I36" s="234">
        <v>54.84</v>
      </c>
      <c r="J36" s="216">
        <v>10</v>
      </c>
      <c r="K36" s="61">
        <v>53</v>
      </c>
      <c r="L36" s="234">
        <v>56.26</v>
      </c>
      <c r="M36" s="216">
        <v>16</v>
      </c>
      <c r="N36" s="61">
        <v>64</v>
      </c>
      <c r="O36" s="234">
        <v>54.53</v>
      </c>
      <c r="P36" s="539">
        <v>37</v>
      </c>
      <c r="Q36" s="391">
        <v>55</v>
      </c>
      <c r="R36" s="409">
        <v>50</v>
      </c>
      <c r="S36" s="405">
        <v>8</v>
      </c>
      <c r="T36" s="134">
        <f>SUM(P36:S36)</f>
        <v>150</v>
      </c>
    </row>
    <row r="37" spans="1:20" ht="15" customHeight="1" x14ac:dyDescent="0.25">
      <c r="A37" s="53">
        <v>32</v>
      </c>
      <c r="B37" s="25" t="s">
        <v>33</v>
      </c>
      <c r="C37" s="295" t="s">
        <v>112</v>
      </c>
      <c r="D37" s="305">
        <v>3</v>
      </c>
      <c r="E37" s="123">
        <v>58.666666666666664</v>
      </c>
      <c r="F37" s="241">
        <v>62.96</v>
      </c>
      <c r="G37" s="305">
        <v>3</v>
      </c>
      <c r="H37" s="123">
        <v>68</v>
      </c>
      <c r="I37" s="241">
        <v>54.84</v>
      </c>
      <c r="J37" s="305">
        <v>6</v>
      </c>
      <c r="K37" s="123">
        <v>58</v>
      </c>
      <c r="L37" s="241">
        <v>56.26</v>
      </c>
      <c r="M37" s="305">
        <v>8</v>
      </c>
      <c r="N37" s="123">
        <v>46.125</v>
      </c>
      <c r="O37" s="241">
        <v>54.53</v>
      </c>
      <c r="P37" s="444">
        <v>53</v>
      </c>
      <c r="Q37" s="396">
        <v>1</v>
      </c>
      <c r="R37" s="414">
        <v>24</v>
      </c>
      <c r="S37" s="403">
        <v>72</v>
      </c>
      <c r="T37" s="127">
        <f>SUM(P37:S37)</f>
        <v>150</v>
      </c>
    </row>
    <row r="38" spans="1:20" ht="15" customHeight="1" x14ac:dyDescent="0.25">
      <c r="A38" s="53">
        <v>33</v>
      </c>
      <c r="B38" s="25" t="s">
        <v>12</v>
      </c>
      <c r="C38" s="63" t="s">
        <v>127</v>
      </c>
      <c r="D38" s="301"/>
      <c r="E38" s="66"/>
      <c r="F38" s="240">
        <v>62.96</v>
      </c>
      <c r="G38" s="301">
        <v>8</v>
      </c>
      <c r="H38" s="66">
        <v>59</v>
      </c>
      <c r="I38" s="240">
        <v>54.84</v>
      </c>
      <c r="J38" s="301">
        <v>9</v>
      </c>
      <c r="K38" s="66">
        <v>56</v>
      </c>
      <c r="L38" s="240">
        <v>56.26</v>
      </c>
      <c r="M38" s="301">
        <v>9</v>
      </c>
      <c r="N38" s="66">
        <v>64</v>
      </c>
      <c r="O38" s="240">
        <v>54.53</v>
      </c>
      <c r="P38" s="539">
        <v>97</v>
      </c>
      <c r="Q38" s="391">
        <v>16</v>
      </c>
      <c r="R38" s="409">
        <v>36</v>
      </c>
      <c r="S38" s="403">
        <v>6</v>
      </c>
      <c r="T38" s="127">
        <f>SUM(P38:S38)</f>
        <v>155</v>
      </c>
    </row>
    <row r="39" spans="1:20" ht="15" customHeight="1" x14ac:dyDescent="0.25">
      <c r="A39" s="53">
        <v>34</v>
      </c>
      <c r="B39" s="25" t="s">
        <v>21</v>
      </c>
      <c r="C39" s="65" t="s">
        <v>92</v>
      </c>
      <c r="D39" s="305">
        <v>3</v>
      </c>
      <c r="E39" s="123">
        <v>67</v>
      </c>
      <c r="F39" s="241">
        <v>62.96</v>
      </c>
      <c r="G39" s="305">
        <v>2</v>
      </c>
      <c r="H39" s="123">
        <v>45.5</v>
      </c>
      <c r="I39" s="241">
        <v>54.84</v>
      </c>
      <c r="J39" s="305">
        <v>6</v>
      </c>
      <c r="K39" s="123">
        <v>50</v>
      </c>
      <c r="L39" s="241">
        <v>56.26</v>
      </c>
      <c r="M39" s="305">
        <v>9</v>
      </c>
      <c r="N39" s="123">
        <v>71.599999999999994</v>
      </c>
      <c r="O39" s="241">
        <v>54.53</v>
      </c>
      <c r="P39" s="444">
        <v>23</v>
      </c>
      <c r="Q39" s="396">
        <v>72</v>
      </c>
      <c r="R39" s="414">
        <v>62</v>
      </c>
      <c r="S39" s="403">
        <v>1</v>
      </c>
      <c r="T39" s="127">
        <f>SUM(P39:S39)</f>
        <v>158</v>
      </c>
    </row>
    <row r="40" spans="1:20" ht="15" customHeight="1" x14ac:dyDescent="0.25">
      <c r="A40" s="53">
        <v>35</v>
      </c>
      <c r="B40" s="25" t="s">
        <v>1</v>
      </c>
      <c r="C40" s="64" t="s">
        <v>130</v>
      </c>
      <c r="D40" s="300">
        <v>8</v>
      </c>
      <c r="E40" s="312">
        <v>60</v>
      </c>
      <c r="F40" s="238">
        <v>62.96</v>
      </c>
      <c r="G40" s="300">
        <v>12</v>
      </c>
      <c r="H40" s="312">
        <v>60.333333333333336</v>
      </c>
      <c r="I40" s="238">
        <v>54.84</v>
      </c>
      <c r="J40" s="300">
        <v>7</v>
      </c>
      <c r="K40" s="312">
        <v>53.1</v>
      </c>
      <c r="L40" s="238">
        <v>56.26</v>
      </c>
      <c r="M40" s="300">
        <v>17</v>
      </c>
      <c r="N40" s="312">
        <v>50.8</v>
      </c>
      <c r="O40" s="238">
        <v>54.53</v>
      </c>
      <c r="P40" s="461">
        <v>50</v>
      </c>
      <c r="Q40" s="400">
        <v>10</v>
      </c>
      <c r="R40" s="419">
        <v>49</v>
      </c>
      <c r="S40" s="403">
        <v>52</v>
      </c>
      <c r="T40" s="127">
        <f>SUM(P40:S40)</f>
        <v>161</v>
      </c>
    </row>
    <row r="41" spans="1:20" ht="15" customHeight="1" x14ac:dyDescent="0.25">
      <c r="A41" s="53">
        <v>36</v>
      </c>
      <c r="B41" s="57" t="s">
        <v>0</v>
      </c>
      <c r="C41" s="65" t="s">
        <v>106</v>
      </c>
      <c r="D41" s="305">
        <v>10</v>
      </c>
      <c r="E41" s="123">
        <v>56.4</v>
      </c>
      <c r="F41" s="241">
        <v>62.96</v>
      </c>
      <c r="G41" s="305">
        <v>11</v>
      </c>
      <c r="H41" s="123">
        <v>48.3</v>
      </c>
      <c r="I41" s="241">
        <v>54.84</v>
      </c>
      <c r="J41" s="305">
        <v>7</v>
      </c>
      <c r="K41" s="123">
        <v>55.714285714285715</v>
      </c>
      <c r="L41" s="241">
        <v>56.26</v>
      </c>
      <c r="M41" s="305">
        <v>14</v>
      </c>
      <c r="N41" s="123">
        <v>60.142857142857146</v>
      </c>
      <c r="O41" s="241">
        <v>54.53</v>
      </c>
      <c r="P41" s="444">
        <v>59</v>
      </c>
      <c r="Q41" s="396">
        <v>57</v>
      </c>
      <c r="R41" s="414">
        <v>37</v>
      </c>
      <c r="S41" s="403">
        <v>15</v>
      </c>
      <c r="T41" s="127">
        <f>SUM(P41:S41)</f>
        <v>168</v>
      </c>
    </row>
    <row r="42" spans="1:20" ht="15" customHeight="1" x14ac:dyDescent="0.25">
      <c r="A42" s="53">
        <v>37</v>
      </c>
      <c r="B42" s="25" t="s">
        <v>14</v>
      </c>
      <c r="C42" s="64" t="s">
        <v>122</v>
      </c>
      <c r="D42" s="300">
        <v>1</v>
      </c>
      <c r="E42" s="312">
        <v>64</v>
      </c>
      <c r="F42" s="238">
        <v>62.96</v>
      </c>
      <c r="G42" s="300">
        <v>3</v>
      </c>
      <c r="H42" s="312">
        <v>56</v>
      </c>
      <c r="I42" s="238">
        <v>54.84</v>
      </c>
      <c r="J42" s="300">
        <v>5</v>
      </c>
      <c r="K42" s="312">
        <v>47</v>
      </c>
      <c r="L42" s="238">
        <v>56.26</v>
      </c>
      <c r="M42" s="300">
        <v>6</v>
      </c>
      <c r="N42" s="312">
        <v>55</v>
      </c>
      <c r="O42" s="238">
        <v>54.53</v>
      </c>
      <c r="P42" s="461">
        <v>32</v>
      </c>
      <c r="Q42" s="400">
        <v>27</v>
      </c>
      <c r="R42" s="419">
        <v>76</v>
      </c>
      <c r="S42" s="403">
        <v>34</v>
      </c>
      <c r="T42" s="127">
        <f>SUM(P42:S42)</f>
        <v>169</v>
      </c>
    </row>
    <row r="43" spans="1:20" ht="15" customHeight="1" x14ac:dyDescent="0.25">
      <c r="A43" s="53">
        <v>38</v>
      </c>
      <c r="B43" s="25" t="s">
        <v>12</v>
      </c>
      <c r="C43" s="65" t="s">
        <v>124</v>
      </c>
      <c r="D43" s="305">
        <v>9</v>
      </c>
      <c r="E43" s="123">
        <v>63</v>
      </c>
      <c r="F43" s="241">
        <v>62.96</v>
      </c>
      <c r="G43" s="305">
        <v>12</v>
      </c>
      <c r="H43" s="123">
        <v>56</v>
      </c>
      <c r="I43" s="241">
        <v>54.84</v>
      </c>
      <c r="J43" s="305">
        <v>13</v>
      </c>
      <c r="K43" s="123">
        <v>53.2</v>
      </c>
      <c r="L43" s="241">
        <v>56.26</v>
      </c>
      <c r="M43" s="305">
        <v>9</v>
      </c>
      <c r="N43" s="123">
        <v>48</v>
      </c>
      <c r="O43" s="241">
        <v>54.53</v>
      </c>
      <c r="P43" s="444">
        <v>36</v>
      </c>
      <c r="Q43" s="396">
        <v>29</v>
      </c>
      <c r="R43" s="414">
        <v>46</v>
      </c>
      <c r="S43" s="403">
        <v>62</v>
      </c>
      <c r="T43" s="127">
        <f>SUM(P43:S43)</f>
        <v>173</v>
      </c>
    </row>
    <row r="44" spans="1:20" ht="15" customHeight="1" x14ac:dyDescent="0.25">
      <c r="A44" s="53">
        <v>39</v>
      </c>
      <c r="B44" s="25" t="s">
        <v>33</v>
      </c>
      <c r="C44" s="63" t="s">
        <v>43</v>
      </c>
      <c r="D44" s="214">
        <v>16</v>
      </c>
      <c r="E44" s="49">
        <v>67</v>
      </c>
      <c r="F44" s="235">
        <v>62.96</v>
      </c>
      <c r="G44" s="214">
        <v>11</v>
      </c>
      <c r="H44" s="49">
        <v>48</v>
      </c>
      <c r="I44" s="235">
        <v>54.84</v>
      </c>
      <c r="J44" s="214">
        <v>17</v>
      </c>
      <c r="K44" s="49">
        <v>53.352941176470587</v>
      </c>
      <c r="L44" s="235">
        <v>56.26</v>
      </c>
      <c r="M44" s="214">
        <v>13</v>
      </c>
      <c r="N44" s="49">
        <v>51.153846153846153</v>
      </c>
      <c r="O44" s="235">
        <v>54.53</v>
      </c>
      <c r="P44" s="446">
        <v>22</v>
      </c>
      <c r="Q44" s="392">
        <v>58</v>
      </c>
      <c r="R44" s="410">
        <v>45</v>
      </c>
      <c r="S44" s="403">
        <v>50</v>
      </c>
      <c r="T44" s="127">
        <f>SUM(P44:S44)</f>
        <v>175</v>
      </c>
    </row>
    <row r="45" spans="1:20" ht="15" customHeight="1" thickBot="1" x14ac:dyDescent="0.3">
      <c r="A45" s="59">
        <v>40</v>
      </c>
      <c r="B45" s="121" t="s">
        <v>0</v>
      </c>
      <c r="C45" s="67" t="s">
        <v>58</v>
      </c>
      <c r="D45" s="303">
        <v>4</v>
      </c>
      <c r="E45" s="310">
        <v>63</v>
      </c>
      <c r="F45" s="311">
        <v>62.96</v>
      </c>
      <c r="G45" s="303">
        <v>6</v>
      </c>
      <c r="H45" s="310">
        <v>52.7</v>
      </c>
      <c r="I45" s="311">
        <v>54.84</v>
      </c>
      <c r="J45" s="303">
        <v>6</v>
      </c>
      <c r="K45" s="310">
        <v>51.666666666666664</v>
      </c>
      <c r="L45" s="311">
        <v>56.26</v>
      </c>
      <c r="M45" s="303">
        <v>12</v>
      </c>
      <c r="N45" s="310">
        <v>52.083333333333336</v>
      </c>
      <c r="O45" s="311">
        <v>54.53</v>
      </c>
      <c r="P45" s="547">
        <v>39</v>
      </c>
      <c r="Q45" s="422">
        <v>39</v>
      </c>
      <c r="R45" s="432">
        <v>55</v>
      </c>
      <c r="S45" s="406">
        <v>43</v>
      </c>
      <c r="T45" s="128">
        <f>SUM(P45:S45)</f>
        <v>176</v>
      </c>
    </row>
    <row r="46" spans="1:20" ht="15" customHeight="1" x14ac:dyDescent="0.25">
      <c r="A46" s="56">
        <v>41</v>
      </c>
      <c r="B46" s="122" t="s">
        <v>14</v>
      </c>
      <c r="C46" s="297" t="s">
        <v>17</v>
      </c>
      <c r="D46" s="307">
        <v>4</v>
      </c>
      <c r="E46" s="315">
        <v>62</v>
      </c>
      <c r="F46" s="243">
        <v>62.96</v>
      </c>
      <c r="G46" s="307">
        <v>7</v>
      </c>
      <c r="H46" s="315">
        <v>47.9</v>
      </c>
      <c r="I46" s="243">
        <v>54.84</v>
      </c>
      <c r="J46" s="307">
        <v>8</v>
      </c>
      <c r="K46" s="315">
        <v>60.4</v>
      </c>
      <c r="L46" s="243">
        <v>56.26</v>
      </c>
      <c r="M46" s="307">
        <v>13</v>
      </c>
      <c r="N46" s="315">
        <v>48.6</v>
      </c>
      <c r="O46" s="243">
        <v>54.53</v>
      </c>
      <c r="P46" s="449">
        <v>43</v>
      </c>
      <c r="Q46" s="398">
        <v>60</v>
      </c>
      <c r="R46" s="416">
        <v>18</v>
      </c>
      <c r="S46" s="402">
        <v>59</v>
      </c>
      <c r="T46" s="126">
        <f>SUM(P46:S46)</f>
        <v>180</v>
      </c>
    </row>
    <row r="47" spans="1:20" ht="15" customHeight="1" x14ac:dyDescent="0.25">
      <c r="A47" s="53">
        <v>42</v>
      </c>
      <c r="B47" s="57" t="s">
        <v>27</v>
      </c>
      <c r="C47" s="293" t="s">
        <v>32</v>
      </c>
      <c r="D47" s="214">
        <v>8</v>
      </c>
      <c r="E47" s="49">
        <v>52.1</v>
      </c>
      <c r="F47" s="235">
        <v>62.96</v>
      </c>
      <c r="G47" s="214">
        <v>6</v>
      </c>
      <c r="H47" s="49">
        <v>55</v>
      </c>
      <c r="I47" s="235">
        <v>54.84</v>
      </c>
      <c r="J47" s="214">
        <v>12</v>
      </c>
      <c r="K47" s="49">
        <v>53.4</v>
      </c>
      <c r="L47" s="235">
        <v>56.26</v>
      </c>
      <c r="M47" s="214">
        <v>13</v>
      </c>
      <c r="N47" s="49">
        <v>55.6</v>
      </c>
      <c r="O47" s="235">
        <v>54.53</v>
      </c>
      <c r="P47" s="446">
        <v>77</v>
      </c>
      <c r="Q47" s="392">
        <v>31</v>
      </c>
      <c r="R47" s="410">
        <v>44</v>
      </c>
      <c r="S47" s="403">
        <v>31</v>
      </c>
      <c r="T47" s="127">
        <f>SUM(P47:S47)</f>
        <v>183</v>
      </c>
    </row>
    <row r="48" spans="1:20" ht="15" customHeight="1" x14ac:dyDescent="0.25">
      <c r="A48" s="53">
        <v>43</v>
      </c>
      <c r="B48" s="25" t="s">
        <v>1</v>
      </c>
      <c r="C48" s="293" t="s">
        <v>109</v>
      </c>
      <c r="D48" s="214">
        <v>4</v>
      </c>
      <c r="E48" s="49">
        <v>57</v>
      </c>
      <c r="F48" s="235">
        <v>62.96</v>
      </c>
      <c r="G48" s="214">
        <v>7</v>
      </c>
      <c r="H48" s="49">
        <v>50.285714285714285</v>
      </c>
      <c r="I48" s="235">
        <v>54.84</v>
      </c>
      <c r="J48" s="214">
        <v>3</v>
      </c>
      <c r="K48" s="49">
        <v>69</v>
      </c>
      <c r="L48" s="235">
        <v>56.26</v>
      </c>
      <c r="M48" s="214">
        <v>4</v>
      </c>
      <c r="N48" s="49">
        <v>46.7</v>
      </c>
      <c r="O48" s="235">
        <v>54.53</v>
      </c>
      <c r="P48" s="446">
        <v>58</v>
      </c>
      <c r="Q48" s="392">
        <v>50</v>
      </c>
      <c r="R48" s="410">
        <v>8</v>
      </c>
      <c r="S48" s="403">
        <v>68</v>
      </c>
      <c r="T48" s="127">
        <f>SUM(P48:S48)</f>
        <v>184</v>
      </c>
    </row>
    <row r="49" spans="1:20" ht="15" customHeight="1" x14ac:dyDescent="0.25">
      <c r="A49" s="53">
        <v>44</v>
      </c>
      <c r="B49" s="25" t="s">
        <v>21</v>
      </c>
      <c r="C49" s="63" t="s">
        <v>38</v>
      </c>
      <c r="D49" s="301">
        <v>2</v>
      </c>
      <c r="E49" s="66">
        <v>66.5</v>
      </c>
      <c r="F49" s="240">
        <v>62.96</v>
      </c>
      <c r="G49" s="301">
        <v>1</v>
      </c>
      <c r="H49" s="66">
        <v>56</v>
      </c>
      <c r="I49" s="240">
        <v>54.84</v>
      </c>
      <c r="J49" s="301">
        <v>2</v>
      </c>
      <c r="K49" s="66">
        <v>45</v>
      </c>
      <c r="L49" s="240">
        <v>56.26</v>
      </c>
      <c r="M49" s="301">
        <v>3</v>
      </c>
      <c r="N49" s="66">
        <v>50.7</v>
      </c>
      <c r="O49" s="240">
        <v>54.53</v>
      </c>
      <c r="P49" s="539">
        <v>25</v>
      </c>
      <c r="Q49" s="391">
        <v>26</v>
      </c>
      <c r="R49" s="409">
        <v>81</v>
      </c>
      <c r="S49" s="403">
        <v>53</v>
      </c>
      <c r="T49" s="127">
        <f>SUM(P49:S49)</f>
        <v>185</v>
      </c>
    </row>
    <row r="50" spans="1:20" ht="15" customHeight="1" x14ac:dyDescent="0.25">
      <c r="A50" s="53">
        <v>45</v>
      </c>
      <c r="B50" s="57" t="s">
        <v>1</v>
      </c>
      <c r="C50" s="212" t="s">
        <v>176</v>
      </c>
      <c r="D50" s="304">
        <v>7</v>
      </c>
      <c r="E50" s="313">
        <v>54.9</v>
      </c>
      <c r="F50" s="239">
        <v>62.96</v>
      </c>
      <c r="G50" s="304">
        <v>3</v>
      </c>
      <c r="H50" s="313">
        <v>49.666666666666664</v>
      </c>
      <c r="I50" s="239">
        <v>54.84</v>
      </c>
      <c r="J50" s="304">
        <v>13</v>
      </c>
      <c r="K50" s="313">
        <v>53.1</v>
      </c>
      <c r="L50" s="239">
        <v>56.26</v>
      </c>
      <c r="M50" s="304">
        <v>2</v>
      </c>
      <c r="N50" s="313">
        <v>58.5</v>
      </c>
      <c r="O50" s="239">
        <v>54.53</v>
      </c>
      <c r="P50" s="546">
        <v>66</v>
      </c>
      <c r="Q50" s="401">
        <v>53</v>
      </c>
      <c r="R50" s="420">
        <v>48</v>
      </c>
      <c r="S50" s="403">
        <v>21</v>
      </c>
      <c r="T50" s="127">
        <f>SUM(P50:S50)</f>
        <v>188</v>
      </c>
    </row>
    <row r="51" spans="1:20" ht="15" customHeight="1" x14ac:dyDescent="0.25">
      <c r="A51" s="53">
        <v>46</v>
      </c>
      <c r="B51" s="25" t="s">
        <v>21</v>
      </c>
      <c r="C51" s="124" t="s">
        <v>121</v>
      </c>
      <c r="D51" s="302">
        <v>2</v>
      </c>
      <c r="E51" s="309">
        <v>72</v>
      </c>
      <c r="F51" s="236">
        <v>62.96</v>
      </c>
      <c r="G51" s="302"/>
      <c r="H51" s="309"/>
      <c r="I51" s="236">
        <v>54.84</v>
      </c>
      <c r="J51" s="302">
        <v>4</v>
      </c>
      <c r="K51" s="309">
        <v>58.5</v>
      </c>
      <c r="L51" s="236">
        <v>56.26</v>
      </c>
      <c r="M51" s="302">
        <v>1</v>
      </c>
      <c r="N51" s="309">
        <v>44</v>
      </c>
      <c r="O51" s="236">
        <v>54.53</v>
      </c>
      <c r="P51" s="541">
        <v>11</v>
      </c>
      <c r="Q51" s="395">
        <v>92</v>
      </c>
      <c r="R51" s="413">
        <v>23</v>
      </c>
      <c r="S51" s="403">
        <v>78</v>
      </c>
      <c r="T51" s="127">
        <f>SUM(P51:S51)</f>
        <v>204</v>
      </c>
    </row>
    <row r="52" spans="1:20" ht="15" customHeight="1" x14ac:dyDescent="0.25">
      <c r="A52" s="53">
        <v>47</v>
      </c>
      <c r="B52" s="25" t="s">
        <v>12</v>
      </c>
      <c r="C52" s="456" t="s">
        <v>151</v>
      </c>
      <c r="D52" s="214">
        <v>5</v>
      </c>
      <c r="E52" s="49">
        <v>64</v>
      </c>
      <c r="F52" s="235">
        <v>62.96</v>
      </c>
      <c r="G52" s="214">
        <v>12</v>
      </c>
      <c r="H52" s="49">
        <v>52.6</v>
      </c>
      <c r="I52" s="235">
        <v>54.84</v>
      </c>
      <c r="J52" s="214">
        <v>7</v>
      </c>
      <c r="K52" s="49">
        <v>47.1</v>
      </c>
      <c r="L52" s="235">
        <v>56.26</v>
      </c>
      <c r="M52" s="214">
        <v>8</v>
      </c>
      <c r="N52" s="49">
        <v>49.8</v>
      </c>
      <c r="O52" s="235">
        <v>54.53</v>
      </c>
      <c r="P52" s="446">
        <v>33</v>
      </c>
      <c r="Q52" s="392">
        <v>40</v>
      </c>
      <c r="R52" s="410">
        <v>75</v>
      </c>
      <c r="S52" s="403">
        <v>57</v>
      </c>
      <c r="T52" s="127">
        <f>SUM(P52:S52)</f>
        <v>205</v>
      </c>
    </row>
    <row r="53" spans="1:20" ht="15" customHeight="1" x14ac:dyDescent="0.25">
      <c r="A53" s="53">
        <v>48</v>
      </c>
      <c r="B53" s="25" t="s">
        <v>33</v>
      </c>
      <c r="C53" s="295" t="s">
        <v>44</v>
      </c>
      <c r="D53" s="305">
        <v>5</v>
      </c>
      <c r="E53" s="123">
        <v>69.599999999999994</v>
      </c>
      <c r="F53" s="241">
        <v>62.96</v>
      </c>
      <c r="G53" s="305">
        <v>3</v>
      </c>
      <c r="H53" s="123">
        <v>47.66</v>
      </c>
      <c r="I53" s="241">
        <v>54.84</v>
      </c>
      <c r="J53" s="305">
        <v>3</v>
      </c>
      <c r="K53" s="123">
        <v>50.333333333333336</v>
      </c>
      <c r="L53" s="241">
        <v>56.26</v>
      </c>
      <c r="M53" s="305">
        <v>5</v>
      </c>
      <c r="N53" s="123">
        <v>46.6</v>
      </c>
      <c r="O53" s="241">
        <v>54.53</v>
      </c>
      <c r="P53" s="444">
        <v>16</v>
      </c>
      <c r="Q53" s="396">
        <v>61</v>
      </c>
      <c r="R53" s="414">
        <v>60</v>
      </c>
      <c r="S53" s="403">
        <v>70</v>
      </c>
      <c r="T53" s="127">
        <f>SUM(P53:S53)</f>
        <v>207</v>
      </c>
    </row>
    <row r="54" spans="1:20" ht="15" customHeight="1" x14ac:dyDescent="0.25">
      <c r="A54" s="53">
        <v>49</v>
      </c>
      <c r="B54" s="25" t="s">
        <v>1</v>
      </c>
      <c r="C54" s="63" t="s">
        <v>128</v>
      </c>
      <c r="D54" s="214">
        <v>5</v>
      </c>
      <c r="E54" s="49">
        <v>61.2</v>
      </c>
      <c r="F54" s="235">
        <v>62.96</v>
      </c>
      <c r="G54" s="214">
        <v>7</v>
      </c>
      <c r="H54" s="49">
        <v>43.428571428571431</v>
      </c>
      <c r="I54" s="235">
        <v>54.84</v>
      </c>
      <c r="J54" s="214">
        <v>9</v>
      </c>
      <c r="K54" s="49">
        <v>48</v>
      </c>
      <c r="L54" s="235">
        <v>56.26</v>
      </c>
      <c r="M54" s="214">
        <v>9</v>
      </c>
      <c r="N54" s="49">
        <v>63</v>
      </c>
      <c r="O54" s="235">
        <v>54.53</v>
      </c>
      <c r="P54" s="446">
        <v>45</v>
      </c>
      <c r="Q54" s="392">
        <v>80</v>
      </c>
      <c r="R54" s="410">
        <v>72</v>
      </c>
      <c r="S54" s="403">
        <v>11</v>
      </c>
      <c r="T54" s="127">
        <f>SUM(P54:S54)</f>
        <v>208</v>
      </c>
    </row>
    <row r="55" spans="1:20" ht="15" customHeight="1" thickBot="1" x14ac:dyDescent="0.3">
      <c r="A55" s="59">
        <v>50</v>
      </c>
      <c r="B55" s="30" t="s">
        <v>12</v>
      </c>
      <c r="C55" s="67" t="s">
        <v>61</v>
      </c>
      <c r="D55" s="215">
        <v>3</v>
      </c>
      <c r="E55" s="52">
        <v>60</v>
      </c>
      <c r="F55" s="237">
        <v>62.96</v>
      </c>
      <c r="G55" s="215">
        <v>4</v>
      </c>
      <c r="H55" s="52">
        <v>52.3</v>
      </c>
      <c r="I55" s="237">
        <v>54.84</v>
      </c>
      <c r="J55" s="215">
        <v>3</v>
      </c>
      <c r="K55" s="52">
        <v>46.7</v>
      </c>
      <c r="L55" s="237">
        <v>56.26</v>
      </c>
      <c r="M55" s="215">
        <v>7</v>
      </c>
      <c r="N55" s="52">
        <v>54</v>
      </c>
      <c r="O55" s="237">
        <v>54.53</v>
      </c>
      <c r="P55" s="447">
        <v>49</v>
      </c>
      <c r="Q55" s="578">
        <v>43</v>
      </c>
      <c r="R55" s="421">
        <v>78</v>
      </c>
      <c r="S55" s="404">
        <v>39</v>
      </c>
      <c r="T55" s="129">
        <f>SUM(P55:S55)</f>
        <v>209</v>
      </c>
    </row>
    <row r="56" spans="1:20" ht="15" customHeight="1" x14ac:dyDescent="0.25">
      <c r="A56" s="56">
        <v>51</v>
      </c>
      <c r="B56" s="44" t="s">
        <v>33</v>
      </c>
      <c r="C56" s="609" t="s">
        <v>170</v>
      </c>
      <c r="D56" s="612">
        <v>7</v>
      </c>
      <c r="E56" s="614">
        <v>48.285714285714285</v>
      </c>
      <c r="F56" s="616">
        <v>62.96</v>
      </c>
      <c r="G56" s="612">
        <v>13</v>
      </c>
      <c r="H56" s="614">
        <v>50.2</v>
      </c>
      <c r="I56" s="616">
        <v>54.84</v>
      </c>
      <c r="J56" s="612">
        <v>8</v>
      </c>
      <c r="K56" s="614">
        <v>72.625</v>
      </c>
      <c r="L56" s="616">
        <v>56.26</v>
      </c>
      <c r="M56" s="612">
        <v>10</v>
      </c>
      <c r="N56" s="614">
        <v>46.7</v>
      </c>
      <c r="O56" s="616">
        <v>54.53</v>
      </c>
      <c r="P56" s="576">
        <v>85</v>
      </c>
      <c r="Q56" s="579">
        <v>51</v>
      </c>
      <c r="R56" s="582">
        <v>4</v>
      </c>
      <c r="S56" s="405">
        <v>69</v>
      </c>
      <c r="T56" s="134">
        <f>SUM(P56:S56)</f>
        <v>209</v>
      </c>
    </row>
    <row r="57" spans="1:20" ht="15" customHeight="1" x14ac:dyDescent="0.25">
      <c r="A57" s="53">
        <v>52</v>
      </c>
      <c r="B57" s="25" t="s">
        <v>14</v>
      </c>
      <c r="C57" s="295" t="s">
        <v>117</v>
      </c>
      <c r="D57" s="305">
        <v>5</v>
      </c>
      <c r="E57" s="123">
        <v>57</v>
      </c>
      <c r="F57" s="241">
        <v>62.96</v>
      </c>
      <c r="G57" s="305">
        <v>1</v>
      </c>
      <c r="H57" s="123">
        <v>47</v>
      </c>
      <c r="I57" s="241">
        <v>54.84</v>
      </c>
      <c r="J57" s="305">
        <v>1</v>
      </c>
      <c r="K57" s="123">
        <v>48</v>
      </c>
      <c r="L57" s="241">
        <v>56.26</v>
      </c>
      <c r="M57" s="305">
        <v>4</v>
      </c>
      <c r="N57" s="123">
        <v>58.3</v>
      </c>
      <c r="O57" s="241">
        <v>54.53</v>
      </c>
      <c r="P57" s="444">
        <v>56</v>
      </c>
      <c r="Q57" s="396">
        <v>63</v>
      </c>
      <c r="R57" s="414">
        <v>71</v>
      </c>
      <c r="S57" s="403">
        <v>22</v>
      </c>
      <c r="T57" s="127">
        <f>SUM(P57:S57)</f>
        <v>212</v>
      </c>
    </row>
    <row r="58" spans="1:20" ht="15" customHeight="1" x14ac:dyDescent="0.25">
      <c r="A58" s="53">
        <v>53</v>
      </c>
      <c r="B58" s="25" t="s">
        <v>1</v>
      </c>
      <c r="C58" s="605" t="s">
        <v>180</v>
      </c>
      <c r="D58" s="300">
        <v>5</v>
      </c>
      <c r="E58" s="312">
        <v>57</v>
      </c>
      <c r="F58" s="238">
        <v>62.96</v>
      </c>
      <c r="G58" s="300">
        <v>7</v>
      </c>
      <c r="H58" s="312">
        <v>47</v>
      </c>
      <c r="I58" s="238">
        <v>54.84</v>
      </c>
      <c r="J58" s="300">
        <v>4</v>
      </c>
      <c r="K58" s="312">
        <v>47.2</v>
      </c>
      <c r="L58" s="238">
        <v>56.26</v>
      </c>
      <c r="M58" s="300">
        <v>6</v>
      </c>
      <c r="N58" s="312">
        <v>59</v>
      </c>
      <c r="O58" s="238">
        <v>54.53</v>
      </c>
      <c r="P58" s="461">
        <v>57</v>
      </c>
      <c r="Q58" s="400">
        <v>64</v>
      </c>
      <c r="R58" s="419">
        <v>74</v>
      </c>
      <c r="S58" s="403">
        <v>17</v>
      </c>
      <c r="T58" s="127">
        <f>SUM(P58:S58)</f>
        <v>212</v>
      </c>
    </row>
    <row r="59" spans="1:20" ht="15" customHeight="1" x14ac:dyDescent="0.25">
      <c r="A59" s="53">
        <v>54</v>
      </c>
      <c r="B59" s="57" t="s">
        <v>1</v>
      </c>
      <c r="C59" s="456" t="s">
        <v>156</v>
      </c>
      <c r="D59" s="214">
        <v>5</v>
      </c>
      <c r="E59" s="49">
        <v>55</v>
      </c>
      <c r="F59" s="235">
        <v>62.96</v>
      </c>
      <c r="G59" s="214">
        <v>15</v>
      </c>
      <c r="H59" s="49">
        <v>50.8</v>
      </c>
      <c r="I59" s="235">
        <v>54.84</v>
      </c>
      <c r="J59" s="214">
        <v>9</v>
      </c>
      <c r="K59" s="49">
        <v>50</v>
      </c>
      <c r="L59" s="235">
        <v>56.26</v>
      </c>
      <c r="M59" s="214">
        <v>16</v>
      </c>
      <c r="N59" s="49">
        <v>55</v>
      </c>
      <c r="O59" s="235">
        <v>54.53</v>
      </c>
      <c r="P59" s="446">
        <v>65</v>
      </c>
      <c r="Q59" s="392">
        <v>49</v>
      </c>
      <c r="R59" s="410">
        <v>64</v>
      </c>
      <c r="S59" s="403">
        <v>35</v>
      </c>
      <c r="T59" s="127">
        <f>SUM(P59:S59)</f>
        <v>213</v>
      </c>
    </row>
    <row r="60" spans="1:20" ht="15" customHeight="1" x14ac:dyDescent="0.25">
      <c r="A60" s="53">
        <v>55</v>
      </c>
      <c r="B60" s="25" t="s">
        <v>1</v>
      </c>
      <c r="C60" s="63" t="s">
        <v>99</v>
      </c>
      <c r="D60" s="214">
        <v>14</v>
      </c>
      <c r="E60" s="49">
        <v>62.7</v>
      </c>
      <c r="F60" s="235">
        <v>62.96</v>
      </c>
      <c r="G60" s="214">
        <v>13</v>
      </c>
      <c r="H60" s="49">
        <v>42.692307692307693</v>
      </c>
      <c r="I60" s="235">
        <v>54.84</v>
      </c>
      <c r="J60" s="214">
        <v>19</v>
      </c>
      <c r="K60" s="49">
        <v>58</v>
      </c>
      <c r="L60" s="235">
        <v>56.26</v>
      </c>
      <c r="M60" s="214">
        <v>27</v>
      </c>
      <c r="N60" s="49">
        <v>48</v>
      </c>
      <c r="O60" s="235">
        <v>54.53</v>
      </c>
      <c r="P60" s="446">
        <v>40</v>
      </c>
      <c r="Q60" s="392">
        <v>83</v>
      </c>
      <c r="R60" s="410">
        <v>27</v>
      </c>
      <c r="S60" s="403">
        <v>64</v>
      </c>
      <c r="T60" s="127">
        <f>SUM(P60:S60)</f>
        <v>214</v>
      </c>
    </row>
    <row r="61" spans="1:20" ht="15" customHeight="1" x14ac:dyDescent="0.25">
      <c r="A61" s="53">
        <v>56</v>
      </c>
      <c r="B61" s="25" t="s">
        <v>27</v>
      </c>
      <c r="C61" s="78" t="s">
        <v>29</v>
      </c>
      <c r="D61" s="462">
        <v>6</v>
      </c>
      <c r="E61" s="463">
        <v>57</v>
      </c>
      <c r="F61" s="464">
        <v>62.96</v>
      </c>
      <c r="G61" s="462">
        <v>9</v>
      </c>
      <c r="H61" s="463">
        <v>50.8</v>
      </c>
      <c r="I61" s="464">
        <v>54.84</v>
      </c>
      <c r="J61" s="462">
        <v>10</v>
      </c>
      <c r="K61" s="463">
        <v>45.1</v>
      </c>
      <c r="L61" s="464">
        <v>56.26</v>
      </c>
      <c r="M61" s="462">
        <v>19</v>
      </c>
      <c r="N61" s="463">
        <v>54.1</v>
      </c>
      <c r="O61" s="464">
        <v>54.53</v>
      </c>
      <c r="P61" s="548">
        <v>55</v>
      </c>
      <c r="Q61" s="465">
        <v>48</v>
      </c>
      <c r="R61" s="466">
        <v>80</v>
      </c>
      <c r="S61" s="403">
        <v>37</v>
      </c>
      <c r="T61" s="127">
        <f>SUM(P61:S61)</f>
        <v>220</v>
      </c>
    </row>
    <row r="62" spans="1:20" ht="15" customHeight="1" x14ac:dyDescent="0.25">
      <c r="A62" s="53">
        <v>57</v>
      </c>
      <c r="B62" s="25" t="s">
        <v>14</v>
      </c>
      <c r="C62" s="64" t="s">
        <v>16</v>
      </c>
      <c r="D62" s="624"/>
      <c r="E62" s="625"/>
      <c r="F62" s="626">
        <v>62.96</v>
      </c>
      <c r="G62" s="624">
        <v>16</v>
      </c>
      <c r="H62" s="625">
        <v>49.6</v>
      </c>
      <c r="I62" s="626">
        <v>54.84</v>
      </c>
      <c r="J62" s="624">
        <v>10</v>
      </c>
      <c r="K62" s="625">
        <v>54.2</v>
      </c>
      <c r="L62" s="626">
        <v>56.26</v>
      </c>
      <c r="M62" s="624">
        <v>10</v>
      </c>
      <c r="N62" s="625">
        <v>56</v>
      </c>
      <c r="O62" s="626">
        <v>54.53</v>
      </c>
      <c r="P62" s="628">
        <v>97</v>
      </c>
      <c r="Q62" s="630">
        <v>54</v>
      </c>
      <c r="R62" s="632">
        <v>42</v>
      </c>
      <c r="S62" s="403">
        <v>28</v>
      </c>
      <c r="T62" s="127">
        <f>SUM(P62:S62)</f>
        <v>221</v>
      </c>
    </row>
    <row r="63" spans="1:20" ht="15" customHeight="1" x14ac:dyDescent="0.25">
      <c r="A63" s="53">
        <v>58</v>
      </c>
      <c r="B63" s="25" t="s">
        <v>21</v>
      </c>
      <c r="C63" s="63" t="s">
        <v>23</v>
      </c>
      <c r="D63" s="214">
        <v>2</v>
      </c>
      <c r="E63" s="49">
        <v>51</v>
      </c>
      <c r="F63" s="235">
        <v>62.96</v>
      </c>
      <c r="G63" s="214">
        <v>3</v>
      </c>
      <c r="H63" s="49">
        <v>40.700000000000003</v>
      </c>
      <c r="I63" s="235">
        <v>54.84</v>
      </c>
      <c r="J63" s="214">
        <v>1</v>
      </c>
      <c r="K63" s="49">
        <v>68</v>
      </c>
      <c r="L63" s="235">
        <v>56.26</v>
      </c>
      <c r="M63" s="214">
        <v>5</v>
      </c>
      <c r="N63" s="49">
        <v>51.4</v>
      </c>
      <c r="O63" s="235">
        <v>54.53</v>
      </c>
      <c r="P63" s="446">
        <v>79</v>
      </c>
      <c r="Q63" s="392">
        <v>88</v>
      </c>
      <c r="R63" s="410">
        <v>9</v>
      </c>
      <c r="S63" s="403">
        <v>48</v>
      </c>
      <c r="T63" s="127">
        <f>SUM(P63:S63)</f>
        <v>224</v>
      </c>
    </row>
    <row r="64" spans="1:20" ht="15" customHeight="1" x14ac:dyDescent="0.25">
      <c r="A64" s="53">
        <v>59</v>
      </c>
      <c r="B64" s="25" t="s">
        <v>1</v>
      </c>
      <c r="C64" s="295" t="s">
        <v>134</v>
      </c>
      <c r="D64" s="305">
        <v>6</v>
      </c>
      <c r="E64" s="123">
        <v>58.7</v>
      </c>
      <c r="F64" s="241">
        <v>62.96</v>
      </c>
      <c r="G64" s="305">
        <v>8</v>
      </c>
      <c r="H64" s="123">
        <v>46.375</v>
      </c>
      <c r="I64" s="241">
        <v>54.84</v>
      </c>
      <c r="J64" s="305">
        <v>6</v>
      </c>
      <c r="K64" s="123">
        <v>51</v>
      </c>
      <c r="L64" s="241">
        <v>56.26</v>
      </c>
      <c r="M64" s="305">
        <v>9</v>
      </c>
      <c r="N64" s="123">
        <v>50.2</v>
      </c>
      <c r="O64" s="241">
        <v>54.53</v>
      </c>
      <c r="P64" s="444">
        <v>52</v>
      </c>
      <c r="Q64" s="396">
        <v>67</v>
      </c>
      <c r="R64" s="414">
        <v>57</v>
      </c>
      <c r="S64" s="403">
        <v>55</v>
      </c>
      <c r="T64" s="127">
        <f>SUM(P64:S64)</f>
        <v>231</v>
      </c>
    </row>
    <row r="65" spans="1:20" ht="15" customHeight="1" thickBot="1" x14ac:dyDescent="0.3">
      <c r="A65" s="59">
        <v>60</v>
      </c>
      <c r="B65" s="634" t="s">
        <v>1</v>
      </c>
      <c r="C65" s="636" t="s">
        <v>157</v>
      </c>
      <c r="D65" s="638">
        <v>1</v>
      </c>
      <c r="E65" s="639">
        <v>76</v>
      </c>
      <c r="F65" s="640">
        <v>62.96</v>
      </c>
      <c r="G65" s="638">
        <v>5</v>
      </c>
      <c r="H65" s="639">
        <v>46</v>
      </c>
      <c r="I65" s="640">
        <v>54.84</v>
      </c>
      <c r="J65" s="638">
        <v>5</v>
      </c>
      <c r="K65" s="639">
        <v>50</v>
      </c>
      <c r="L65" s="640">
        <v>56.26</v>
      </c>
      <c r="M65" s="638"/>
      <c r="N65" s="639"/>
      <c r="O65" s="640">
        <v>54.53</v>
      </c>
      <c r="P65" s="627">
        <v>4</v>
      </c>
      <c r="Q65" s="629">
        <v>71</v>
      </c>
      <c r="R65" s="631">
        <v>65</v>
      </c>
      <c r="S65" s="641">
        <v>96</v>
      </c>
      <c r="T65" s="642">
        <f>SUM(P65:S65)</f>
        <v>236</v>
      </c>
    </row>
    <row r="66" spans="1:20" ht="15" customHeight="1" x14ac:dyDescent="0.25">
      <c r="A66" s="56">
        <v>61</v>
      </c>
      <c r="B66" s="44" t="s">
        <v>21</v>
      </c>
      <c r="C66" s="62" t="s">
        <v>20</v>
      </c>
      <c r="D66" s="216">
        <v>8</v>
      </c>
      <c r="E66" s="61">
        <v>61.9</v>
      </c>
      <c r="F66" s="234">
        <v>62.96</v>
      </c>
      <c r="G66" s="216">
        <v>12</v>
      </c>
      <c r="H66" s="61">
        <v>47.4</v>
      </c>
      <c r="I66" s="234">
        <v>54.84</v>
      </c>
      <c r="J66" s="216">
        <v>5</v>
      </c>
      <c r="K66" s="61">
        <v>52.6</v>
      </c>
      <c r="L66" s="234">
        <v>56.26</v>
      </c>
      <c r="M66" s="216">
        <v>4</v>
      </c>
      <c r="N66" s="61">
        <v>42.8</v>
      </c>
      <c r="O66" s="234">
        <v>54.53</v>
      </c>
      <c r="P66" s="544">
        <v>44</v>
      </c>
      <c r="Q66" s="390">
        <v>62</v>
      </c>
      <c r="R66" s="408">
        <v>52</v>
      </c>
      <c r="S66" s="402">
        <v>80</v>
      </c>
      <c r="T66" s="126">
        <f>SUM(P66:S66)</f>
        <v>238</v>
      </c>
    </row>
    <row r="67" spans="1:20" ht="15" customHeight="1" x14ac:dyDescent="0.25">
      <c r="A67" s="53">
        <v>62</v>
      </c>
      <c r="B67" s="57" t="s">
        <v>1</v>
      </c>
      <c r="C67" s="456" t="s">
        <v>152</v>
      </c>
      <c r="D67" s="214">
        <v>1</v>
      </c>
      <c r="E67" s="49">
        <v>48</v>
      </c>
      <c r="F67" s="235">
        <v>62.96</v>
      </c>
      <c r="G67" s="214">
        <v>1</v>
      </c>
      <c r="H67" s="49">
        <v>51</v>
      </c>
      <c r="I67" s="235">
        <v>54.84</v>
      </c>
      <c r="J67" s="214">
        <v>3</v>
      </c>
      <c r="K67" s="49">
        <v>56.7</v>
      </c>
      <c r="L67" s="235">
        <v>56.26</v>
      </c>
      <c r="M67" s="214">
        <v>5</v>
      </c>
      <c r="N67" s="49">
        <v>46.2</v>
      </c>
      <c r="O67" s="235">
        <v>54.53</v>
      </c>
      <c r="P67" s="446">
        <v>87</v>
      </c>
      <c r="Q67" s="392">
        <v>47</v>
      </c>
      <c r="R67" s="410">
        <v>35</v>
      </c>
      <c r="S67" s="403">
        <v>71</v>
      </c>
      <c r="T67" s="127">
        <f>SUM(P67:S67)</f>
        <v>240</v>
      </c>
    </row>
    <row r="68" spans="1:20" ht="15" customHeight="1" x14ac:dyDescent="0.25">
      <c r="A68" s="53">
        <v>63</v>
      </c>
      <c r="B68" s="25" t="s">
        <v>14</v>
      </c>
      <c r="C68" s="295" t="s">
        <v>123</v>
      </c>
      <c r="D68" s="305">
        <v>1</v>
      </c>
      <c r="E68" s="123">
        <v>61</v>
      </c>
      <c r="F68" s="241">
        <v>62.96</v>
      </c>
      <c r="G68" s="305">
        <v>6</v>
      </c>
      <c r="H68" s="123">
        <v>46</v>
      </c>
      <c r="I68" s="241">
        <v>54.84</v>
      </c>
      <c r="J68" s="305">
        <v>1</v>
      </c>
      <c r="K68" s="123">
        <v>45</v>
      </c>
      <c r="L68" s="241">
        <v>56.26</v>
      </c>
      <c r="M68" s="305">
        <v>9</v>
      </c>
      <c r="N68" s="123">
        <v>52</v>
      </c>
      <c r="O68" s="241">
        <v>54.53</v>
      </c>
      <c r="P68" s="444">
        <v>46</v>
      </c>
      <c r="Q68" s="396">
        <v>68</v>
      </c>
      <c r="R68" s="414">
        <v>83</v>
      </c>
      <c r="S68" s="403">
        <v>44</v>
      </c>
      <c r="T68" s="127">
        <f>SUM(P68:S68)</f>
        <v>241</v>
      </c>
    </row>
    <row r="69" spans="1:20" ht="15" customHeight="1" x14ac:dyDescent="0.25">
      <c r="A69" s="53">
        <v>64</v>
      </c>
      <c r="B69" s="25" t="s">
        <v>1</v>
      </c>
      <c r="C69" s="293" t="s">
        <v>136</v>
      </c>
      <c r="D69" s="302">
        <v>4</v>
      </c>
      <c r="E69" s="309">
        <v>54</v>
      </c>
      <c r="F69" s="236">
        <v>62.96</v>
      </c>
      <c r="G69" s="302">
        <v>10</v>
      </c>
      <c r="H69" s="309">
        <v>46.4</v>
      </c>
      <c r="I69" s="236">
        <v>54.84</v>
      </c>
      <c r="J69" s="302">
        <v>3</v>
      </c>
      <c r="K69" s="309">
        <v>57.3</v>
      </c>
      <c r="L69" s="236">
        <v>56.26</v>
      </c>
      <c r="M69" s="302">
        <v>8</v>
      </c>
      <c r="N69" s="309">
        <v>43.4</v>
      </c>
      <c r="O69" s="236">
        <v>54.53</v>
      </c>
      <c r="P69" s="541">
        <v>70</v>
      </c>
      <c r="Q69" s="395">
        <v>65</v>
      </c>
      <c r="R69" s="413">
        <v>32</v>
      </c>
      <c r="S69" s="403">
        <v>79</v>
      </c>
      <c r="T69" s="127">
        <f>SUM(P69:S69)</f>
        <v>246</v>
      </c>
    </row>
    <row r="70" spans="1:20" ht="15" customHeight="1" x14ac:dyDescent="0.25">
      <c r="A70" s="53">
        <v>65</v>
      </c>
      <c r="B70" s="25" t="s">
        <v>21</v>
      </c>
      <c r="C70" s="63" t="s">
        <v>120</v>
      </c>
      <c r="D70" s="214">
        <v>4</v>
      </c>
      <c r="E70" s="49">
        <v>74</v>
      </c>
      <c r="F70" s="235">
        <v>62.96</v>
      </c>
      <c r="G70" s="214">
        <v>7</v>
      </c>
      <c r="H70" s="49">
        <v>35.700000000000003</v>
      </c>
      <c r="I70" s="235">
        <v>54.84</v>
      </c>
      <c r="J70" s="214">
        <v>5</v>
      </c>
      <c r="K70" s="49">
        <v>49.4</v>
      </c>
      <c r="L70" s="235">
        <v>56.26</v>
      </c>
      <c r="M70" s="214">
        <v>1</v>
      </c>
      <c r="N70" s="49">
        <v>36</v>
      </c>
      <c r="O70" s="235">
        <v>54.53</v>
      </c>
      <c r="P70" s="446">
        <v>6</v>
      </c>
      <c r="Q70" s="392">
        <v>89</v>
      </c>
      <c r="R70" s="410">
        <v>68</v>
      </c>
      <c r="S70" s="403">
        <v>92</v>
      </c>
      <c r="T70" s="127">
        <f>SUM(P70:S70)</f>
        <v>255</v>
      </c>
    </row>
    <row r="71" spans="1:20" ht="15" customHeight="1" x14ac:dyDescent="0.25">
      <c r="A71" s="53">
        <v>66</v>
      </c>
      <c r="B71" s="57" t="s">
        <v>1</v>
      </c>
      <c r="C71" s="65" t="s">
        <v>159</v>
      </c>
      <c r="D71" s="308">
        <v>5</v>
      </c>
      <c r="E71" s="271">
        <v>55.2</v>
      </c>
      <c r="F71" s="272">
        <v>62.96</v>
      </c>
      <c r="G71" s="308">
        <v>2</v>
      </c>
      <c r="H71" s="271">
        <v>59</v>
      </c>
      <c r="I71" s="272">
        <v>54.84</v>
      </c>
      <c r="J71" s="308"/>
      <c r="K71" s="271"/>
      <c r="L71" s="272">
        <v>56.26</v>
      </c>
      <c r="M71" s="308">
        <v>5</v>
      </c>
      <c r="N71" s="271">
        <v>40.799999999999997</v>
      </c>
      <c r="O71" s="272">
        <v>54.53</v>
      </c>
      <c r="P71" s="545">
        <v>64</v>
      </c>
      <c r="Q71" s="399">
        <v>17</v>
      </c>
      <c r="R71" s="418">
        <v>95</v>
      </c>
      <c r="S71" s="403">
        <v>84</v>
      </c>
      <c r="T71" s="127">
        <f>SUM(P71:S71)</f>
        <v>260</v>
      </c>
    </row>
    <row r="72" spans="1:20" ht="15" customHeight="1" x14ac:dyDescent="0.25">
      <c r="A72" s="53">
        <v>67</v>
      </c>
      <c r="B72" s="57" t="s">
        <v>27</v>
      </c>
      <c r="C72" s="293" t="s">
        <v>28</v>
      </c>
      <c r="D72" s="214">
        <v>7</v>
      </c>
      <c r="E72" s="49">
        <v>54</v>
      </c>
      <c r="F72" s="235">
        <v>62.96</v>
      </c>
      <c r="G72" s="214">
        <v>9</v>
      </c>
      <c r="H72" s="49">
        <v>45</v>
      </c>
      <c r="I72" s="235">
        <v>54.84</v>
      </c>
      <c r="J72" s="214">
        <v>7</v>
      </c>
      <c r="K72" s="49">
        <v>45.3</v>
      </c>
      <c r="L72" s="235">
        <v>56.26</v>
      </c>
      <c r="M72" s="214">
        <v>5</v>
      </c>
      <c r="N72" s="49">
        <v>53</v>
      </c>
      <c r="O72" s="235">
        <v>54.53</v>
      </c>
      <c r="P72" s="446">
        <v>67</v>
      </c>
      <c r="Q72" s="392">
        <v>74</v>
      </c>
      <c r="R72" s="410">
        <v>79</v>
      </c>
      <c r="S72" s="403">
        <v>40</v>
      </c>
      <c r="T72" s="127">
        <f>SUM(P72:S72)</f>
        <v>260</v>
      </c>
    </row>
    <row r="73" spans="1:20" ht="15" customHeight="1" x14ac:dyDescent="0.25">
      <c r="A73" s="53">
        <v>68</v>
      </c>
      <c r="B73" s="25" t="s">
        <v>21</v>
      </c>
      <c r="C73" s="124" t="s">
        <v>39</v>
      </c>
      <c r="D73" s="611">
        <v>7</v>
      </c>
      <c r="E73" s="613">
        <v>55.7</v>
      </c>
      <c r="F73" s="615">
        <v>62.96</v>
      </c>
      <c r="G73" s="611">
        <v>4</v>
      </c>
      <c r="H73" s="613">
        <v>45</v>
      </c>
      <c r="I73" s="615">
        <v>54.84</v>
      </c>
      <c r="J73" s="611">
        <v>3</v>
      </c>
      <c r="K73" s="613">
        <v>50.3</v>
      </c>
      <c r="L73" s="615">
        <v>56.26</v>
      </c>
      <c r="M73" s="611">
        <v>16</v>
      </c>
      <c r="N73" s="613">
        <v>48</v>
      </c>
      <c r="O73" s="615">
        <v>54.53</v>
      </c>
      <c r="P73" s="584">
        <v>63</v>
      </c>
      <c r="Q73" s="585">
        <v>75</v>
      </c>
      <c r="R73" s="586">
        <v>61</v>
      </c>
      <c r="S73" s="403">
        <v>63</v>
      </c>
      <c r="T73" s="127">
        <f>SUM(P73:S73)</f>
        <v>262</v>
      </c>
    </row>
    <row r="74" spans="1:20" ht="15" customHeight="1" x14ac:dyDescent="0.25">
      <c r="A74" s="53">
        <v>69</v>
      </c>
      <c r="B74" s="57" t="s">
        <v>27</v>
      </c>
      <c r="C74" s="607" t="s">
        <v>178</v>
      </c>
      <c r="D74" s="305"/>
      <c r="E74" s="123"/>
      <c r="F74" s="241">
        <v>62.96</v>
      </c>
      <c r="G74" s="305">
        <v>2</v>
      </c>
      <c r="H74" s="123">
        <v>65</v>
      </c>
      <c r="I74" s="241">
        <v>54.84</v>
      </c>
      <c r="J74" s="305"/>
      <c r="K74" s="123"/>
      <c r="L74" s="241">
        <v>56.26</v>
      </c>
      <c r="M74" s="305">
        <v>3</v>
      </c>
      <c r="N74" s="123">
        <v>47</v>
      </c>
      <c r="O74" s="241">
        <v>54.53</v>
      </c>
      <c r="P74" s="444">
        <v>97</v>
      </c>
      <c r="Q74" s="396">
        <v>4</v>
      </c>
      <c r="R74" s="414">
        <v>95</v>
      </c>
      <c r="S74" s="403">
        <v>66</v>
      </c>
      <c r="T74" s="127">
        <f>SUM(P74:S74)</f>
        <v>262</v>
      </c>
    </row>
    <row r="75" spans="1:20" ht="15" customHeight="1" thickBot="1" x14ac:dyDescent="0.3">
      <c r="A75" s="59">
        <v>70</v>
      </c>
      <c r="B75" s="121" t="s">
        <v>0</v>
      </c>
      <c r="C75" s="583" t="s">
        <v>144</v>
      </c>
      <c r="D75" s="215">
        <v>4</v>
      </c>
      <c r="E75" s="52">
        <v>55.75</v>
      </c>
      <c r="F75" s="237">
        <v>62.96</v>
      </c>
      <c r="G75" s="215">
        <v>8</v>
      </c>
      <c r="H75" s="52">
        <v>45.1</v>
      </c>
      <c r="I75" s="237">
        <v>54.84</v>
      </c>
      <c r="J75" s="215">
        <v>4</v>
      </c>
      <c r="K75" s="52">
        <v>55</v>
      </c>
      <c r="L75" s="237">
        <v>56.26</v>
      </c>
      <c r="M75" s="215">
        <v>6</v>
      </c>
      <c r="N75" s="52">
        <v>36.799999999999997</v>
      </c>
      <c r="O75" s="237">
        <v>54.53</v>
      </c>
      <c r="P75" s="447">
        <v>62</v>
      </c>
      <c r="Q75" s="578">
        <v>73</v>
      </c>
      <c r="R75" s="421">
        <v>38</v>
      </c>
      <c r="S75" s="404">
        <v>91</v>
      </c>
      <c r="T75" s="129">
        <f>SUM(P75:S75)</f>
        <v>264</v>
      </c>
    </row>
    <row r="76" spans="1:20" ht="15" customHeight="1" x14ac:dyDescent="0.25">
      <c r="A76" s="53">
        <v>71</v>
      </c>
      <c r="B76" s="424" t="s">
        <v>12</v>
      </c>
      <c r="C76" s="619" t="s">
        <v>150</v>
      </c>
      <c r="D76" s="308">
        <v>1</v>
      </c>
      <c r="E76" s="271">
        <v>36</v>
      </c>
      <c r="F76" s="272">
        <v>62.96</v>
      </c>
      <c r="G76" s="308">
        <v>3</v>
      </c>
      <c r="H76" s="271">
        <v>52.6</v>
      </c>
      <c r="I76" s="272">
        <v>54.84</v>
      </c>
      <c r="J76" s="308">
        <v>2</v>
      </c>
      <c r="K76" s="271">
        <v>52</v>
      </c>
      <c r="L76" s="272">
        <v>56.26</v>
      </c>
      <c r="M76" s="308">
        <v>5</v>
      </c>
      <c r="N76" s="271">
        <v>46</v>
      </c>
      <c r="O76" s="272">
        <v>54.53</v>
      </c>
      <c r="P76" s="545">
        <v>94</v>
      </c>
      <c r="Q76" s="399">
        <v>41</v>
      </c>
      <c r="R76" s="418">
        <v>54</v>
      </c>
      <c r="S76" s="405">
        <v>75</v>
      </c>
      <c r="T76" s="134">
        <f>SUM(P76:S76)</f>
        <v>264</v>
      </c>
    </row>
    <row r="77" spans="1:20" ht="15" customHeight="1" x14ac:dyDescent="0.25">
      <c r="A77" s="53">
        <v>72</v>
      </c>
      <c r="B77" s="25" t="s">
        <v>27</v>
      </c>
      <c r="C77" s="295" t="s">
        <v>119</v>
      </c>
      <c r="D77" s="305">
        <v>2</v>
      </c>
      <c r="E77" s="123">
        <v>52.5</v>
      </c>
      <c r="F77" s="241">
        <v>62.96</v>
      </c>
      <c r="G77" s="305">
        <v>1</v>
      </c>
      <c r="H77" s="123">
        <v>53</v>
      </c>
      <c r="I77" s="241">
        <v>54.84</v>
      </c>
      <c r="J77" s="305">
        <v>1</v>
      </c>
      <c r="K77" s="123">
        <v>40</v>
      </c>
      <c r="L77" s="241">
        <v>56.26</v>
      </c>
      <c r="M77" s="305">
        <v>5</v>
      </c>
      <c r="N77" s="123">
        <v>46.8</v>
      </c>
      <c r="O77" s="241">
        <v>54.53</v>
      </c>
      <c r="P77" s="444">
        <v>75</v>
      </c>
      <c r="Q77" s="396">
        <v>36</v>
      </c>
      <c r="R77" s="414">
        <v>89</v>
      </c>
      <c r="S77" s="403">
        <v>67</v>
      </c>
      <c r="T77" s="127">
        <f>SUM(P77:S77)</f>
        <v>267</v>
      </c>
    </row>
    <row r="78" spans="1:20" ht="15" customHeight="1" x14ac:dyDescent="0.25">
      <c r="A78" s="53">
        <v>73</v>
      </c>
      <c r="B78" s="57" t="s">
        <v>1</v>
      </c>
      <c r="C78" s="456" t="s">
        <v>153</v>
      </c>
      <c r="D78" s="214">
        <v>9</v>
      </c>
      <c r="E78" s="49">
        <v>60.7</v>
      </c>
      <c r="F78" s="235">
        <v>62.96</v>
      </c>
      <c r="G78" s="214">
        <v>5</v>
      </c>
      <c r="H78" s="49">
        <v>44</v>
      </c>
      <c r="I78" s="235">
        <v>54.84</v>
      </c>
      <c r="J78" s="214">
        <v>3</v>
      </c>
      <c r="K78" s="49">
        <v>44</v>
      </c>
      <c r="L78" s="235">
        <v>56.26</v>
      </c>
      <c r="M78" s="214">
        <v>3</v>
      </c>
      <c r="N78" s="49">
        <v>48.3</v>
      </c>
      <c r="O78" s="235">
        <v>54.53</v>
      </c>
      <c r="P78" s="446">
        <v>47</v>
      </c>
      <c r="Q78" s="392">
        <v>79</v>
      </c>
      <c r="R78" s="410">
        <v>85</v>
      </c>
      <c r="S78" s="403">
        <v>60</v>
      </c>
      <c r="T78" s="127">
        <f>SUM(P78:S78)</f>
        <v>271</v>
      </c>
    </row>
    <row r="79" spans="1:20" ht="15" customHeight="1" x14ac:dyDescent="0.25">
      <c r="A79" s="53">
        <v>74</v>
      </c>
      <c r="B79" s="25" t="s">
        <v>14</v>
      </c>
      <c r="C79" s="124" t="s">
        <v>15</v>
      </c>
      <c r="D79" s="302"/>
      <c r="E79" s="309"/>
      <c r="F79" s="236">
        <v>62.96</v>
      </c>
      <c r="G79" s="302"/>
      <c r="H79" s="309"/>
      <c r="I79" s="236">
        <v>54.84</v>
      </c>
      <c r="J79" s="302">
        <v>5</v>
      </c>
      <c r="K79" s="309">
        <v>62</v>
      </c>
      <c r="L79" s="236">
        <v>56.26</v>
      </c>
      <c r="M79" s="302">
        <v>3</v>
      </c>
      <c r="N79" s="309">
        <v>46</v>
      </c>
      <c r="O79" s="236">
        <v>54.53</v>
      </c>
      <c r="P79" s="541">
        <v>97</v>
      </c>
      <c r="Q79" s="395">
        <v>92</v>
      </c>
      <c r="R79" s="413">
        <v>14</v>
      </c>
      <c r="S79" s="403">
        <v>73</v>
      </c>
      <c r="T79" s="127">
        <f>SUM(P79:S79)</f>
        <v>276</v>
      </c>
    </row>
    <row r="80" spans="1:20" ht="15" customHeight="1" x14ac:dyDescent="0.25">
      <c r="A80" s="53">
        <v>75</v>
      </c>
      <c r="B80" s="57" t="s">
        <v>27</v>
      </c>
      <c r="C80" s="456" t="s">
        <v>146</v>
      </c>
      <c r="D80" s="301">
        <v>10</v>
      </c>
      <c r="E80" s="66">
        <v>53.1</v>
      </c>
      <c r="F80" s="240">
        <v>62.96</v>
      </c>
      <c r="G80" s="301">
        <v>10</v>
      </c>
      <c r="H80" s="66">
        <v>51.6</v>
      </c>
      <c r="I80" s="240">
        <v>54.84</v>
      </c>
      <c r="J80" s="301">
        <v>13</v>
      </c>
      <c r="K80" s="66">
        <v>43.5</v>
      </c>
      <c r="L80" s="240">
        <v>56.26</v>
      </c>
      <c r="M80" s="301">
        <v>10</v>
      </c>
      <c r="N80" s="66">
        <v>45.2</v>
      </c>
      <c r="O80" s="240">
        <v>54.53</v>
      </c>
      <c r="P80" s="539">
        <v>71</v>
      </c>
      <c r="Q80" s="391">
        <v>45</v>
      </c>
      <c r="R80" s="409">
        <v>86</v>
      </c>
      <c r="S80" s="403">
        <v>77</v>
      </c>
      <c r="T80" s="127">
        <f>SUM(P80:S80)</f>
        <v>279</v>
      </c>
    </row>
    <row r="81" spans="1:20" ht="15" customHeight="1" x14ac:dyDescent="0.25">
      <c r="A81" s="53">
        <v>76</v>
      </c>
      <c r="B81" s="25" t="s">
        <v>1</v>
      </c>
      <c r="C81" s="433" t="s">
        <v>158</v>
      </c>
      <c r="D81" s="305">
        <v>11</v>
      </c>
      <c r="E81" s="123">
        <v>53</v>
      </c>
      <c r="F81" s="241">
        <v>62.96</v>
      </c>
      <c r="G81" s="305">
        <v>5</v>
      </c>
      <c r="H81" s="123">
        <v>46.4</v>
      </c>
      <c r="I81" s="241">
        <v>54.84</v>
      </c>
      <c r="J81" s="305">
        <v>5</v>
      </c>
      <c r="K81" s="123">
        <v>52.8</v>
      </c>
      <c r="L81" s="241">
        <v>56.26</v>
      </c>
      <c r="M81" s="305">
        <v>5</v>
      </c>
      <c r="N81" s="123">
        <v>38.4</v>
      </c>
      <c r="O81" s="241">
        <v>54.53</v>
      </c>
      <c r="P81" s="444">
        <v>74</v>
      </c>
      <c r="Q81" s="396">
        <v>66</v>
      </c>
      <c r="R81" s="414">
        <v>51</v>
      </c>
      <c r="S81" s="403">
        <v>89</v>
      </c>
      <c r="T81" s="127">
        <f>SUM(P81:S81)</f>
        <v>280</v>
      </c>
    </row>
    <row r="82" spans="1:20" ht="15" customHeight="1" x14ac:dyDescent="0.25">
      <c r="A82" s="53">
        <v>77</v>
      </c>
      <c r="B82" s="57" t="s">
        <v>1</v>
      </c>
      <c r="C82" s="607" t="s">
        <v>181</v>
      </c>
      <c r="D82" s="305">
        <v>1</v>
      </c>
      <c r="E82" s="123">
        <v>54</v>
      </c>
      <c r="F82" s="241">
        <v>62.96</v>
      </c>
      <c r="G82" s="305">
        <v>1</v>
      </c>
      <c r="H82" s="123">
        <v>46</v>
      </c>
      <c r="I82" s="241">
        <v>54.84</v>
      </c>
      <c r="J82" s="305">
        <v>6</v>
      </c>
      <c r="K82" s="123">
        <v>45</v>
      </c>
      <c r="L82" s="241">
        <v>56.26</v>
      </c>
      <c r="M82" s="305">
        <v>5</v>
      </c>
      <c r="N82" s="123">
        <v>49</v>
      </c>
      <c r="O82" s="241">
        <v>54.53</v>
      </c>
      <c r="P82" s="444">
        <v>69</v>
      </c>
      <c r="Q82" s="396">
        <v>70</v>
      </c>
      <c r="R82" s="414">
        <v>84</v>
      </c>
      <c r="S82" s="403">
        <v>58</v>
      </c>
      <c r="T82" s="127">
        <f>SUM(P82:S82)</f>
        <v>281</v>
      </c>
    </row>
    <row r="83" spans="1:20" ht="15" customHeight="1" x14ac:dyDescent="0.25">
      <c r="A83" s="53">
        <v>78</v>
      </c>
      <c r="B83" s="25" t="s">
        <v>21</v>
      </c>
      <c r="C83" s="63" t="s">
        <v>40</v>
      </c>
      <c r="D83" s="214">
        <v>4</v>
      </c>
      <c r="E83" s="49">
        <v>64.8</v>
      </c>
      <c r="F83" s="235">
        <v>62.96</v>
      </c>
      <c r="G83" s="214">
        <v>1</v>
      </c>
      <c r="H83" s="49">
        <v>42</v>
      </c>
      <c r="I83" s="235">
        <v>54.84</v>
      </c>
      <c r="J83" s="214">
        <v>4</v>
      </c>
      <c r="K83" s="49">
        <v>40.799999999999997</v>
      </c>
      <c r="L83" s="235">
        <v>56.26</v>
      </c>
      <c r="M83" s="214">
        <v>6</v>
      </c>
      <c r="N83" s="49">
        <v>42.7</v>
      </c>
      <c r="O83" s="235">
        <v>54.53</v>
      </c>
      <c r="P83" s="446">
        <v>29</v>
      </c>
      <c r="Q83" s="392">
        <v>84</v>
      </c>
      <c r="R83" s="410">
        <v>88</v>
      </c>
      <c r="S83" s="403">
        <v>82</v>
      </c>
      <c r="T83" s="127">
        <f>SUM(P83:S83)</f>
        <v>283</v>
      </c>
    </row>
    <row r="84" spans="1:20" ht="15" customHeight="1" x14ac:dyDescent="0.25">
      <c r="A84" s="53">
        <v>79</v>
      </c>
      <c r="B84" s="57" t="s">
        <v>27</v>
      </c>
      <c r="C84" s="63" t="s">
        <v>118</v>
      </c>
      <c r="D84" s="214">
        <v>7</v>
      </c>
      <c r="E84" s="49">
        <v>51.7</v>
      </c>
      <c r="F84" s="235">
        <v>62.96</v>
      </c>
      <c r="G84" s="214">
        <v>3</v>
      </c>
      <c r="H84" s="49">
        <v>31.7</v>
      </c>
      <c r="I84" s="235">
        <v>54.84</v>
      </c>
      <c r="J84" s="214">
        <v>6</v>
      </c>
      <c r="K84" s="49">
        <v>47.7</v>
      </c>
      <c r="L84" s="235">
        <v>56.26</v>
      </c>
      <c r="M84" s="214">
        <v>10</v>
      </c>
      <c r="N84" s="49">
        <v>52.2</v>
      </c>
      <c r="O84" s="235">
        <v>54.53</v>
      </c>
      <c r="P84" s="446">
        <v>78</v>
      </c>
      <c r="Q84" s="392">
        <v>91</v>
      </c>
      <c r="R84" s="410">
        <v>73</v>
      </c>
      <c r="S84" s="403">
        <v>41</v>
      </c>
      <c r="T84" s="127">
        <f>SUM(P84:S84)</f>
        <v>283</v>
      </c>
    </row>
    <row r="85" spans="1:20" ht="15" customHeight="1" thickBot="1" x14ac:dyDescent="0.3">
      <c r="A85" s="70">
        <v>80</v>
      </c>
      <c r="B85" s="201" t="s">
        <v>27</v>
      </c>
      <c r="C85" s="569" t="s">
        <v>165</v>
      </c>
      <c r="D85" s="426">
        <v>5</v>
      </c>
      <c r="E85" s="428">
        <v>52.4</v>
      </c>
      <c r="F85" s="430">
        <v>62.96</v>
      </c>
      <c r="G85" s="426"/>
      <c r="H85" s="428"/>
      <c r="I85" s="430">
        <v>54.84</v>
      </c>
      <c r="J85" s="426">
        <v>2</v>
      </c>
      <c r="K85" s="428">
        <v>58</v>
      </c>
      <c r="L85" s="430">
        <v>56.26</v>
      </c>
      <c r="M85" s="426"/>
      <c r="N85" s="428"/>
      <c r="O85" s="430">
        <v>54.53</v>
      </c>
      <c r="P85" s="547">
        <v>76</v>
      </c>
      <c r="Q85" s="422">
        <v>92</v>
      </c>
      <c r="R85" s="432">
        <v>25</v>
      </c>
      <c r="S85" s="406">
        <v>96</v>
      </c>
      <c r="T85" s="128">
        <f>SUM(P85:S85)</f>
        <v>289</v>
      </c>
    </row>
    <row r="86" spans="1:20" s="5" customFormat="1" ht="15" customHeight="1" x14ac:dyDescent="0.25">
      <c r="A86" s="56">
        <v>81</v>
      </c>
      <c r="B86" s="122" t="s">
        <v>0</v>
      </c>
      <c r="C86" s="425" t="s">
        <v>37</v>
      </c>
      <c r="D86" s="307"/>
      <c r="E86" s="315"/>
      <c r="F86" s="243">
        <v>62.96</v>
      </c>
      <c r="G86" s="307">
        <v>3</v>
      </c>
      <c r="H86" s="315">
        <v>45</v>
      </c>
      <c r="I86" s="243">
        <v>54.84</v>
      </c>
      <c r="J86" s="307">
        <v>3</v>
      </c>
      <c r="K86" s="315">
        <v>50.666666666666664</v>
      </c>
      <c r="L86" s="243">
        <v>56.26</v>
      </c>
      <c r="M86" s="307">
        <v>6</v>
      </c>
      <c r="N86" s="315">
        <v>49.833333333333336</v>
      </c>
      <c r="O86" s="243">
        <v>54.53</v>
      </c>
      <c r="P86" s="449">
        <v>97</v>
      </c>
      <c r="Q86" s="398">
        <v>77</v>
      </c>
      <c r="R86" s="416">
        <v>59</v>
      </c>
      <c r="S86" s="402">
        <v>56</v>
      </c>
      <c r="T86" s="126">
        <f>SUM(P86:S86)</f>
        <v>289</v>
      </c>
    </row>
    <row r="87" spans="1:20" s="5" customFormat="1" ht="15" customHeight="1" x14ac:dyDescent="0.25">
      <c r="A87" s="53">
        <v>82</v>
      </c>
      <c r="B87" s="25" t="s">
        <v>14</v>
      </c>
      <c r="C87" s="131" t="s">
        <v>46</v>
      </c>
      <c r="D87" s="306">
        <v>1</v>
      </c>
      <c r="E87" s="314">
        <v>49</v>
      </c>
      <c r="F87" s="242">
        <v>62.96</v>
      </c>
      <c r="G87" s="306"/>
      <c r="H87" s="314"/>
      <c r="I87" s="242">
        <v>54.84</v>
      </c>
      <c r="J87" s="306">
        <v>2</v>
      </c>
      <c r="K87" s="314">
        <v>54.5</v>
      </c>
      <c r="L87" s="242">
        <v>56.26</v>
      </c>
      <c r="M87" s="306">
        <v>3</v>
      </c>
      <c r="N87" s="314">
        <v>46</v>
      </c>
      <c r="O87" s="242">
        <v>54.53</v>
      </c>
      <c r="P87" s="542">
        <v>84</v>
      </c>
      <c r="Q87" s="394">
        <v>92</v>
      </c>
      <c r="R87" s="412">
        <v>40</v>
      </c>
      <c r="S87" s="403">
        <v>74</v>
      </c>
      <c r="T87" s="127">
        <f>SUM(P87:S87)</f>
        <v>290</v>
      </c>
    </row>
    <row r="88" spans="1:20" s="5" customFormat="1" ht="15" customHeight="1" x14ac:dyDescent="0.25">
      <c r="A88" s="53">
        <v>83</v>
      </c>
      <c r="B88" s="57" t="s">
        <v>1</v>
      </c>
      <c r="C88" s="65" t="s">
        <v>154</v>
      </c>
      <c r="D88" s="305">
        <v>1</v>
      </c>
      <c r="E88" s="123">
        <v>36</v>
      </c>
      <c r="F88" s="241">
        <v>62.96</v>
      </c>
      <c r="G88" s="305">
        <v>3</v>
      </c>
      <c r="H88" s="123">
        <v>62</v>
      </c>
      <c r="I88" s="241">
        <v>54.84</v>
      </c>
      <c r="J88" s="305"/>
      <c r="K88" s="123"/>
      <c r="L88" s="241">
        <v>56.26</v>
      </c>
      <c r="M88" s="305"/>
      <c r="N88" s="123"/>
      <c r="O88" s="241">
        <v>54.53</v>
      </c>
      <c r="P88" s="444">
        <v>95</v>
      </c>
      <c r="Q88" s="396">
        <v>5</v>
      </c>
      <c r="R88" s="414">
        <v>95</v>
      </c>
      <c r="S88" s="403">
        <v>96</v>
      </c>
      <c r="T88" s="127">
        <f>SUM(P88:S88)</f>
        <v>291</v>
      </c>
    </row>
    <row r="89" spans="1:20" s="5" customFormat="1" ht="15" customHeight="1" x14ac:dyDescent="0.25">
      <c r="A89" s="53">
        <v>84</v>
      </c>
      <c r="B89" s="25" t="s">
        <v>33</v>
      </c>
      <c r="C89" s="63" t="s">
        <v>91</v>
      </c>
      <c r="D89" s="214">
        <v>2</v>
      </c>
      <c r="E89" s="49">
        <v>50</v>
      </c>
      <c r="F89" s="235">
        <v>62.96</v>
      </c>
      <c r="G89" s="214"/>
      <c r="H89" s="49"/>
      <c r="I89" s="235">
        <v>54.84</v>
      </c>
      <c r="J89" s="214">
        <v>4</v>
      </c>
      <c r="K89" s="49">
        <v>43.25</v>
      </c>
      <c r="L89" s="235">
        <v>56.26</v>
      </c>
      <c r="M89" s="214">
        <v>6</v>
      </c>
      <c r="N89" s="49">
        <v>55</v>
      </c>
      <c r="O89" s="235">
        <v>54.53</v>
      </c>
      <c r="P89" s="446">
        <v>81</v>
      </c>
      <c r="Q89" s="392">
        <v>92</v>
      </c>
      <c r="R89" s="410">
        <v>87</v>
      </c>
      <c r="S89" s="403">
        <v>33</v>
      </c>
      <c r="T89" s="127">
        <f>SUM(P89:S89)</f>
        <v>293</v>
      </c>
    </row>
    <row r="90" spans="1:20" s="5" customFormat="1" ht="15" customHeight="1" x14ac:dyDescent="0.25">
      <c r="A90" s="53">
        <v>85</v>
      </c>
      <c r="B90" s="25" t="s">
        <v>12</v>
      </c>
      <c r="C90" s="65" t="s">
        <v>125</v>
      </c>
      <c r="D90" s="308">
        <v>4</v>
      </c>
      <c r="E90" s="271">
        <v>57.3</v>
      </c>
      <c r="F90" s="272">
        <v>62.96</v>
      </c>
      <c r="G90" s="308"/>
      <c r="H90" s="271"/>
      <c r="I90" s="272">
        <v>54.84</v>
      </c>
      <c r="J90" s="308">
        <v>4</v>
      </c>
      <c r="K90" s="271">
        <v>50</v>
      </c>
      <c r="L90" s="272">
        <v>56.26</v>
      </c>
      <c r="M90" s="308">
        <v>7</v>
      </c>
      <c r="N90" s="271">
        <v>38.85</v>
      </c>
      <c r="O90" s="272">
        <v>54.53</v>
      </c>
      <c r="P90" s="545">
        <v>54</v>
      </c>
      <c r="Q90" s="399">
        <v>92</v>
      </c>
      <c r="R90" s="418">
        <v>63</v>
      </c>
      <c r="S90" s="403">
        <v>88</v>
      </c>
      <c r="T90" s="127">
        <f>SUM(P90:S90)</f>
        <v>297</v>
      </c>
    </row>
    <row r="91" spans="1:20" s="5" customFormat="1" ht="15" customHeight="1" x14ac:dyDescent="0.25">
      <c r="A91" s="53">
        <v>86</v>
      </c>
      <c r="B91" s="57" t="s">
        <v>1</v>
      </c>
      <c r="C91" s="65" t="s">
        <v>11</v>
      </c>
      <c r="D91" s="305"/>
      <c r="E91" s="123"/>
      <c r="F91" s="241">
        <v>62.96</v>
      </c>
      <c r="G91" s="305">
        <v>1</v>
      </c>
      <c r="H91" s="123">
        <v>46</v>
      </c>
      <c r="I91" s="241">
        <v>54.84</v>
      </c>
      <c r="J91" s="305">
        <v>4</v>
      </c>
      <c r="K91" s="123">
        <v>49.8</v>
      </c>
      <c r="L91" s="241">
        <v>56.26</v>
      </c>
      <c r="M91" s="305">
        <v>2</v>
      </c>
      <c r="N91" s="123">
        <v>47</v>
      </c>
      <c r="O91" s="241">
        <v>54.53</v>
      </c>
      <c r="P91" s="444">
        <v>97</v>
      </c>
      <c r="Q91" s="396">
        <v>69</v>
      </c>
      <c r="R91" s="414">
        <v>66</v>
      </c>
      <c r="S91" s="403">
        <v>65</v>
      </c>
      <c r="T91" s="127">
        <f>SUM(P91:S91)</f>
        <v>297</v>
      </c>
    </row>
    <row r="92" spans="1:20" s="5" customFormat="1" ht="15" customHeight="1" x14ac:dyDescent="0.25">
      <c r="A92" s="53">
        <v>87</v>
      </c>
      <c r="B92" s="25" t="s">
        <v>12</v>
      </c>
      <c r="C92" s="456" t="s">
        <v>168</v>
      </c>
      <c r="D92" s="214">
        <v>1</v>
      </c>
      <c r="E92" s="49">
        <v>53</v>
      </c>
      <c r="F92" s="235">
        <v>62.96</v>
      </c>
      <c r="G92" s="214"/>
      <c r="H92" s="49"/>
      <c r="I92" s="235">
        <v>54.84</v>
      </c>
      <c r="J92" s="214">
        <v>9</v>
      </c>
      <c r="K92" s="49">
        <v>34.200000000000003</v>
      </c>
      <c r="L92" s="235">
        <v>56.26</v>
      </c>
      <c r="M92" s="214">
        <v>5</v>
      </c>
      <c r="N92" s="49">
        <v>51.8</v>
      </c>
      <c r="O92" s="235">
        <v>54.53</v>
      </c>
      <c r="P92" s="446">
        <v>73</v>
      </c>
      <c r="Q92" s="392">
        <v>92</v>
      </c>
      <c r="R92" s="410">
        <v>91</v>
      </c>
      <c r="S92" s="403">
        <v>47</v>
      </c>
      <c r="T92" s="127">
        <f>SUM(P92:S92)</f>
        <v>303</v>
      </c>
    </row>
    <row r="93" spans="1:20" s="5" customFormat="1" ht="15" customHeight="1" x14ac:dyDescent="0.25">
      <c r="A93" s="53">
        <v>88</v>
      </c>
      <c r="B93" s="25" t="s">
        <v>0</v>
      </c>
      <c r="C93" s="293" t="s">
        <v>54</v>
      </c>
      <c r="D93" s="214">
        <v>1</v>
      </c>
      <c r="E93" s="49">
        <v>56</v>
      </c>
      <c r="F93" s="235">
        <v>62.96</v>
      </c>
      <c r="G93" s="214">
        <v>3</v>
      </c>
      <c r="H93" s="49">
        <v>43</v>
      </c>
      <c r="I93" s="235">
        <v>54.84</v>
      </c>
      <c r="J93" s="214">
        <v>4</v>
      </c>
      <c r="K93" s="49">
        <v>49.25</v>
      </c>
      <c r="L93" s="235">
        <v>56.26</v>
      </c>
      <c r="M93" s="214">
        <v>2</v>
      </c>
      <c r="N93" s="49">
        <v>35.5</v>
      </c>
      <c r="O93" s="235">
        <v>54.53</v>
      </c>
      <c r="P93" s="446">
        <v>60</v>
      </c>
      <c r="Q93" s="392">
        <v>81</v>
      </c>
      <c r="R93" s="410">
        <v>69</v>
      </c>
      <c r="S93" s="403">
        <v>95</v>
      </c>
      <c r="T93" s="127">
        <f>SUM(P93:S93)</f>
        <v>305</v>
      </c>
    </row>
    <row r="94" spans="1:20" s="5" customFormat="1" ht="15" customHeight="1" x14ac:dyDescent="0.25">
      <c r="A94" s="53">
        <v>89</v>
      </c>
      <c r="B94" s="25" t="s">
        <v>14</v>
      </c>
      <c r="C94" s="63" t="s">
        <v>107</v>
      </c>
      <c r="D94" s="214">
        <v>5</v>
      </c>
      <c r="E94" s="49">
        <v>49.8</v>
      </c>
      <c r="F94" s="235">
        <v>62.96</v>
      </c>
      <c r="G94" s="214">
        <v>3</v>
      </c>
      <c r="H94" s="49">
        <v>33.299999999999997</v>
      </c>
      <c r="I94" s="235">
        <v>54.84</v>
      </c>
      <c r="J94" s="214">
        <v>6</v>
      </c>
      <c r="K94" s="49">
        <v>54.6</v>
      </c>
      <c r="L94" s="235">
        <v>56.26</v>
      </c>
      <c r="M94" s="214">
        <v>3</v>
      </c>
      <c r="N94" s="49">
        <v>34.6</v>
      </c>
      <c r="O94" s="235">
        <v>54.53</v>
      </c>
      <c r="P94" s="446">
        <v>82</v>
      </c>
      <c r="Q94" s="392">
        <v>90</v>
      </c>
      <c r="R94" s="410">
        <v>39</v>
      </c>
      <c r="S94" s="403">
        <v>94</v>
      </c>
      <c r="T94" s="127">
        <f>SUM(P94:S94)</f>
        <v>305</v>
      </c>
    </row>
    <row r="95" spans="1:20" s="5" customFormat="1" ht="15" customHeight="1" thickBot="1" x14ac:dyDescent="0.3">
      <c r="A95" s="59">
        <v>90</v>
      </c>
      <c r="B95" s="30" t="s">
        <v>1</v>
      </c>
      <c r="C95" s="67" t="s">
        <v>129</v>
      </c>
      <c r="D95" s="215">
        <v>8</v>
      </c>
      <c r="E95" s="52">
        <v>51</v>
      </c>
      <c r="F95" s="237">
        <v>62.96</v>
      </c>
      <c r="G95" s="215">
        <v>4</v>
      </c>
      <c r="H95" s="52">
        <v>42</v>
      </c>
      <c r="I95" s="237">
        <v>54.84</v>
      </c>
      <c r="J95" s="215">
        <v>6</v>
      </c>
      <c r="K95" s="52">
        <v>50.8</v>
      </c>
      <c r="L95" s="237">
        <v>56.26</v>
      </c>
      <c r="M95" s="215">
        <v>10</v>
      </c>
      <c r="N95" s="52">
        <v>39</v>
      </c>
      <c r="O95" s="237">
        <v>54.53</v>
      </c>
      <c r="P95" s="447">
        <v>80</v>
      </c>
      <c r="Q95" s="578">
        <v>85</v>
      </c>
      <c r="R95" s="421">
        <v>58</v>
      </c>
      <c r="S95" s="404">
        <v>87</v>
      </c>
      <c r="T95" s="129">
        <f>SUM(P95:S95)</f>
        <v>310</v>
      </c>
    </row>
    <row r="96" spans="1:20" s="5" customFormat="1" ht="15" customHeight="1" x14ac:dyDescent="0.25">
      <c r="A96" s="56">
        <v>91</v>
      </c>
      <c r="B96" s="44" t="s">
        <v>12</v>
      </c>
      <c r="C96" s="608" t="s">
        <v>143</v>
      </c>
      <c r="D96" s="307">
        <v>6</v>
      </c>
      <c r="E96" s="315">
        <v>55.8</v>
      </c>
      <c r="F96" s="243">
        <v>62.96</v>
      </c>
      <c r="G96" s="307">
        <v>11</v>
      </c>
      <c r="H96" s="315">
        <v>44.8</v>
      </c>
      <c r="I96" s="243">
        <v>54.84</v>
      </c>
      <c r="J96" s="307">
        <v>4</v>
      </c>
      <c r="K96" s="315">
        <v>47</v>
      </c>
      <c r="L96" s="243">
        <v>56.26</v>
      </c>
      <c r="M96" s="307"/>
      <c r="N96" s="315"/>
      <c r="O96" s="243">
        <v>54.53</v>
      </c>
      <c r="P96" s="449">
        <v>61</v>
      </c>
      <c r="Q96" s="398">
        <v>78</v>
      </c>
      <c r="R96" s="416">
        <v>77</v>
      </c>
      <c r="S96" s="402">
        <v>96</v>
      </c>
      <c r="T96" s="126">
        <f>SUM(P96:S96)</f>
        <v>312</v>
      </c>
    </row>
    <row r="97" spans="1:20" s="5" customFormat="1" ht="15" customHeight="1" x14ac:dyDescent="0.25">
      <c r="A97" s="53">
        <v>92</v>
      </c>
      <c r="B97" s="25" t="s">
        <v>1</v>
      </c>
      <c r="C97" s="63" t="s">
        <v>131</v>
      </c>
      <c r="D97" s="214">
        <v>1</v>
      </c>
      <c r="E97" s="49">
        <v>44</v>
      </c>
      <c r="F97" s="235">
        <v>62.96</v>
      </c>
      <c r="G97" s="214">
        <v>1</v>
      </c>
      <c r="H97" s="49">
        <v>45</v>
      </c>
      <c r="I97" s="235">
        <v>54.84</v>
      </c>
      <c r="J97" s="214">
        <v>7</v>
      </c>
      <c r="K97" s="49">
        <v>49</v>
      </c>
      <c r="L97" s="235">
        <v>56.26</v>
      </c>
      <c r="M97" s="214">
        <v>3</v>
      </c>
      <c r="N97" s="49">
        <v>41</v>
      </c>
      <c r="O97" s="235">
        <v>54.53</v>
      </c>
      <c r="P97" s="446">
        <v>90</v>
      </c>
      <c r="Q97" s="392">
        <v>76</v>
      </c>
      <c r="R97" s="410">
        <v>70</v>
      </c>
      <c r="S97" s="403">
        <v>83</v>
      </c>
      <c r="T97" s="127">
        <f>SUM(P97:S97)</f>
        <v>319</v>
      </c>
    </row>
    <row r="98" spans="1:20" s="5" customFormat="1" ht="15" customHeight="1" x14ac:dyDescent="0.25">
      <c r="A98" s="53">
        <v>93</v>
      </c>
      <c r="B98" s="57" t="s">
        <v>14</v>
      </c>
      <c r="C98" s="65" t="s">
        <v>148</v>
      </c>
      <c r="D98" s="305">
        <v>3</v>
      </c>
      <c r="E98" s="123">
        <v>41</v>
      </c>
      <c r="F98" s="241">
        <v>62.96</v>
      </c>
      <c r="G98" s="305">
        <v>5</v>
      </c>
      <c r="H98" s="123">
        <v>52.4</v>
      </c>
      <c r="I98" s="241">
        <v>54.84</v>
      </c>
      <c r="J98" s="305"/>
      <c r="K98" s="123"/>
      <c r="L98" s="241">
        <v>56.26</v>
      </c>
      <c r="M98" s="305"/>
      <c r="N98" s="123"/>
      <c r="O98" s="241">
        <v>54.53</v>
      </c>
      <c r="P98" s="444">
        <v>91</v>
      </c>
      <c r="Q98" s="396">
        <v>42</v>
      </c>
      <c r="R98" s="414">
        <v>95</v>
      </c>
      <c r="S98" s="403">
        <v>96</v>
      </c>
      <c r="T98" s="127">
        <f>SUM(P98:S98)</f>
        <v>324</v>
      </c>
    </row>
    <row r="99" spans="1:20" s="5" customFormat="1" ht="15" customHeight="1" x14ac:dyDescent="0.25">
      <c r="A99" s="70">
        <v>94</v>
      </c>
      <c r="B99" s="201" t="s">
        <v>21</v>
      </c>
      <c r="C99" s="637" t="s">
        <v>24</v>
      </c>
      <c r="D99" s="624">
        <v>22</v>
      </c>
      <c r="E99" s="625">
        <v>53</v>
      </c>
      <c r="F99" s="626">
        <v>62.96</v>
      </c>
      <c r="G99" s="624">
        <v>20</v>
      </c>
      <c r="H99" s="625">
        <v>41</v>
      </c>
      <c r="I99" s="626">
        <v>54.84</v>
      </c>
      <c r="J99" s="624">
        <v>19</v>
      </c>
      <c r="K99" s="625">
        <v>45</v>
      </c>
      <c r="L99" s="626">
        <v>56.26</v>
      </c>
      <c r="M99" s="624">
        <v>27</v>
      </c>
      <c r="N99" s="625">
        <v>39.6</v>
      </c>
      <c r="O99" s="626">
        <v>54.53</v>
      </c>
      <c r="P99" s="628">
        <v>72</v>
      </c>
      <c r="Q99" s="630">
        <v>87</v>
      </c>
      <c r="R99" s="632">
        <v>82</v>
      </c>
      <c r="S99" s="406">
        <v>85</v>
      </c>
      <c r="T99" s="128">
        <f>SUM(P99:S99)</f>
        <v>326</v>
      </c>
    </row>
    <row r="100" spans="1:20" s="5" customFormat="1" ht="15" customHeight="1" x14ac:dyDescent="0.25">
      <c r="A100" s="434">
        <v>95</v>
      </c>
      <c r="B100" s="25" t="s">
        <v>12</v>
      </c>
      <c r="C100" s="456" t="s">
        <v>169</v>
      </c>
      <c r="D100" s="571">
        <v>2</v>
      </c>
      <c r="E100" s="309">
        <v>48</v>
      </c>
      <c r="F100" s="574">
        <v>62.96</v>
      </c>
      <c r="G100" s="571">
        <v>2</v>
      </c>
      <c r="H100" s="309">
        <v>48</v>
      </c>
      <c r="I100" s="574">
        <v>54.84</v>
      </c>
      <c r="J100" s="571">
        <v>4</v>
      </c>
      <c r="K100" s="309">
        <v>38</v>
      </c>
      <c r="L100" s="574">
        <v>56.26</v>
      </c>
      <c r="M100" s="571"/>
      <c r="N100" s="309"/>
      <c r="O100" s="574">
        <v>54.53</v>
      </c>
      <c r="P100" s="541">
        <v>86</v>
      </c>
      <c r="Q100" s="580">
        <v>59</v>
      </c>
      <c r="R100" s="413">
        <v>90</v>
      </c>
      <c r="S100" s="445">
        <v>96</v>
      </c>
      <c r="T100" s="127">
        <f>SUM(P100:S100)</f>
        <v>331</v>
      </c>
    </row>
    <row r="101" spans="1:20" s="5" customFormat="1" ht="15" customHeight="1" x14ac:dyDescent="0.25">
      <c r="A101" s="434">
        <v>96</v>
      </c>
      <c r="B101" s="25" t="s">
        <v>33</v>
      </c>
      <c r="C101" s="63" t="s">
        <v>113</v>
      </c>
      <c r="D101" s="438">
        <v>2</v>
      </c>
      <c r="E101" s="49">
        <v>49.5</v>
      </c>
      <c r="F101" s="439">
        <v>62.96</v>
      </c>
      <c r="G101" s="438">
        <v>7</v>
      </c>
      <c r="H101" s="49">
        <v>42.7</v>
      </c>
      <c r="I101" s="439">
        <v>54.84</v>
      </c>
      <c r="J101" s="438">
        <v>4</v>
      </c>
      <c r="K101" s="49">
        <v>33</v>
      </c>
      <c r="L101" s="439">
        <v>56.26</v>
      </c>
      <c r="M101" s="438">
        <v>3</v>
      </c>
      <c r="N101" s="49">
        <v>45.333333333333336</v>
      </c>
      <c r="O101" s="439">
        <v>54.53</v>
      </c>
      <c r="P101" s="446">
        <v>83</v>
      </c>
      <c r="Q101" s="533">
        <v>82</v>
      </c>
      <c r="R101" s="410">
        <v>92</v>
      </c>
      <c r="S101" s="445">
        <v>76</v>
      </c>
      <c r="T101" s="127">
        <f>SUM(P101:S101)</f>
        <v>333</v>
      </c>
    </row>
    <row r="102" spans="1:20" s="5" customFormat="1" ht="15" customHeight="1" x14ac:dyDescent="0.25">
      <c r="A102" s="434">
        <v>97</v>
      </c>
      <c r="B102" s="57" t="s">
        <v>14</v>
      </c>
      <c r="C102" s="65" t="s">
        <v>149</v>
      </c>
      <c r="D102" s="436"/>
      <c r="E102" s="123"/>
      <c r="F102" s="437">
        <v>62.96</v>
      </c>
      <c r="G102" s="436">
        <v>3</v>
      </c>
      <c r="H102" s="123">
        <v>51</v>
      </c>
      <c r="I102" s="437">
        <v>54.84</v>
      </c>
      <c r="J102" s="436"/>
      <c r="K102" s="123"/>
      <c r="L102" s="437">
        <v>56.26</v>
      </c>
      <c r="M102" s="436"/>
      <c r="N102" s="123"/>
      <c r="O102" s="437">
        <v>54.53</v>
      </c>
      <c r="P102" s="444">
        <v>97</v>
      </c>
      <c r="Q102" s="534">
        <v>46</v>
      </c>
      <c r="R102" s="414">
        <v>95</v>
      </c>
      <c r="S102" s="445">
        <v>96</v>
      </c>
      <c r="T102" s="127">
        <f>SUM(P102:S102)</f>
        <v>334</v>
      </c>
    </row>
    <row r="103" spans="1:20" s="5" customFormat="1" ht="15" customHeight="1" x14ac:dyDescent="0.25">
      <c r="A103" s="434">
        <v>98</v>
      </c>
      <c r="B103" s="57" t="s">
        <v>21</v>
      </c>
      <c r="C103" s="607" t="s">
        <v>179</v>
      </c>
      <c r="D103" s="436"/>
      <c r="E103" s="123"/>
      <c r="F103" s="437">
        <v>62.96</v>
      </c>
      <c r="G103" s="436"/>
      <c r="H103" s="123"/>
      <c r="I103" s="437">
        <v>54.84</v>
      </c>
      <c r="J103" s="436"/>
      <c r="K103" s="123"/>
      <c r="L103" s="437">
        <v>56.26</v>
      </c>
      <c r="M103" s="436">
        <v>1</v>
      </c>
      <c r="N103" s="123">
        <v>51</v>
      </c>
      <c r="O103" s="437">
        <v>54.53</v>
      </c>
      <c r="P103" s="444">
        <v>97</v>
      </c>
      <c r="Q103" s="534">
        <v>92</v>
      </c>
      <c r="R103" s="414">
        <v>95</v>
      </c>
      <c r="S103" s="445">
        <v>51</v>
      </c>
      <c r="T103" s="127">
        <f>SUM(P103:S103)</f>
        <v>335</v>
      </c>
    </row>
    <row r="104" spans="1:20" s="5" customFormat="1" ht="15" customHeight="1" x14ac:dyDescent="0.25">
      <c r="A104" s="434">
        <v>99</v>
      </c>
      <c r="B104" s="57" t="s">
        <v>27</v>
      </c>
      <c r="C104" s="65" t="s">
        <v>160</v>
      </c>
      <c r="D104" s="436"/>
      <c r="E104" s="123"/>
      <c r="F104" s="437">
        <v>62.96</v>
      </c>
      <c r="G104" s="436"/>
      <c r="H104" s="123"/>
      <c r="I104" s="437">
        <v>54.84</v>
      </c>
      <c r="J104" s="436"/>
      <c r="K104" s="123"/>
      <c r="L104" s="437">
        <v>56.26</v>
      </c>
      <c r="M104" s="436">
        <v>6</v>
      </c>
      <c r="N104" s="123">
        <v>50.2</v>
      </c>
      <c r="O104" s="437">
        <v>54.53</v>
      </c>
      <c r="P104" s="444">
        <v>97</v>
      </c>
      <c r="Q104" s="534">
        <v>92</v>
      </c>
      <c r="R104" s="414">
        <v>95</v>
      </c>
      <c r="S104" s="445">
        <v>54</v>
      </c>
      <c r="T104" s="127">
        <f>SUM(P104:S104)</f>
        <v>338</v>
      </c>
    </row>
    <row r="105" spans="1:20" s="5" customFormat="1" ht="15" customHeight="1" thickBot="1" x14ac:dyDescent="0.3">
      <c r="A105" s="435">
        <v>100</v>
      </c>
      <c r="B105" s="121" t="s">
        <v>21</v>
      </c>
      <c r="C105" s="211" t="s">
        <v>147</v>
      </c>
      <c r="D105" s="440">
        <v>2</v>
      </c>
      <c r="E105" s="298">
        <v>54</v>
      </c>
      <c r="F105" s="441">
        <v>62.96</v>
      </c>
      <c r="G105" s="440">
        <v>2</v>
      </c>
      <c r="H105" s="298">
        <v>41</v>
      </c>
      <c r="I105" s="441">
        <v>54.84</v>
      </c>
      <c r="J105" s="440"/>
      <c r="K105" s="298"/>
      <c r="L105" s="441">
        <v>56.26</v>
      </c>
      <c r="M105" s="440"/>
      <c r="N105" s="298"/>
      <c r="O105" s="441">
        <v>54.53</v>
      </c>
      <c r="P105" s="451">
        <v>68</v>
      </c>
      <c r="Q105" s="536">
        <v>86</v>
      </c>
      <c r="R105" s="417">
        <v>95</v>
      </c>
      <c r="S105" s="448">
        <v>96</v>
      </c>
      <c r="T105" s="129">
        <f>SUM(P105:S105)</f>
        <v>345</v>
      </c>
    </row>
    <row r="106" spans="1:20" s="5" customFormat="1" ht="15" customHeight="1" x14ac:dyDescent="0.25">
      <c r="A106" s="56">
        <v>101</v>
      </c>
      <c r="B106" s="122" t="s">
        <v>27</v>
      </c>
      <c r="C106" s="635" t="s">
        <v>166</v>
      </c>
      <c r="D106" s="442">
        <v>4</v>
      </c>
      <c r="E106" s="315">
        <v>46</v>
      </c>
      <c r="F106" s="443">
        <v>62.96</v>
      </c>
      <c r="G106" s="560"/>
      <c r="H106" s="315"/>
      <c r="I106" s="554">
        <v>54.84</v>
      </c>
      <c r="J106" s="442"/>
      <c r="K106" s="315"/>
      <c r="L106" s="443">
        <v>56.26</v>
      </c>
      <c r="M106" s="560">
        <v>1</v>
      </c>
      <c r="N106" s="315">
        <v>39</v>
      </c>
      <c r="O106" s="554">
        <v>54.53</v>
      </c>
      <c r="P106" s="449">
        <v>89</v>
      </c>
      <c r="Q106" s="537">
        <v>92</v>
      </c>
      <c r="R106" s="416">
        <v>95</v>
      </c>
      <c r="S106" s="450">
        <v>86</v>
      </c>
      <c r="T106" s="126">
        <f>SUM(P106:S106)</f>
        <v>362</v>
      </c>
    </row>
    <row r="107" spans="1:20" s="5" customFormat="1" ht="15" customHeight="1" x14ac:dyDescent="0.25">
      <c r="A107" s="434">
        <v>102</v>
      </c>
      <c r="B107" s="25" t="s">
        <v>12</v>
      </c>
      <c r="C107" s="566" t="s">
        <v>140</v>
      </c>
      <c r="D107" s="459">
        <v>2</v>
      </c>
      <c r="E107" s="312">
        <v>47</v>
      </c>
      <c r="F107" s="460">
        <v>62.96</v>
      </c>
      <c r="G107" s="562"/>
      <c r="H107" s="312"/>
      <c r="I107" s="556">
        <v>54.84</v>
      </c>
      <c r="J107" s="459">
        <v>2</v>
      </c>
      <c r="K107" s="312">
        <v>30</v>
      </c>
      <c r="L107" s="460">
        <v>56.26</v>
      </c>
      <c r="M107" s="562"/>
      <c r="N107" s="312"/>
      <c r="O107" s="556">
        <v>54.53</v>
      </c>
      <c r="P107" s="461">
        <v>88</v>
      </c>
      <c r="Q107" s="535">
        <v>92</v>
      </c>
      <c r="R107" s="419">
        <v>93</v>
      </c>
      <c r="S107" s="445">
        <v>96</v>
      </c>
      <c r="T107" s="127">
        <f>SUM(P107:S107)</f>
        <v>369</v>
      </c>
    </row>
    <row r="108" spans="1:20" s="5" customFormat="1" ht="15" customHeight="1" x14ac:dyDescent="0.25">
      <c r="A108" s="434">
        <v>103</v>
      </c>
      <c r="B108" s="57" t="s">
        <v>21</v>
      </c>
      <c r="C108" s="565" t="s">
        <v>167</v>
      </c>
      <c r="D108" s="436"/>
      <c r="E108" s="123"/>
      <c r="F108" s="437">
        <v>62.96</v>
      </c>
      <c r="G108" s="561"/>
      <c r="H108" s="123"/>
      <c r="I108" s="555">
        <v>54.84</v>
      </c>
      <c r="J108" s="436"/>
      <c r="K108" s="123"/>
      <c r="L108" s="437">
        <v>56.26</v>
      </c>
      <c r="M108" s="561">
        <v>5</v>
      </c>
      <c r="N108" s="123">
        <v>38</v>
      </c>
      <c r="O108" s="555">
        <v>54.53</v>
      </c>
      <c r="P108" s="444">
        <v>97</v>
      </c>
      <c r="Q108" s="534">
        <v>92</v>
      </c>
      <c r="R108" s="414">
        <v>95</v>
      </c>
      <c r="S108" s="445">
        <v>90</v>
      </c>
      <c r="T108" s="127">
        <f>SUM(P108:S108)</f>
        <v>374</v>
      </c>
    </row>
    <row r="109" spans="1:20" s="5" customFormat="1" ht="15" customHeight="1" x14ac:dyDescent="0.25">
      <c r="A109" s="434">
        <v>104</v>
      </c>
      <c r="B109" s="25" t="s">
        <v>14</v>
      </c>
      <c r="C109" s="568" t="s">
        <v>175</v>
      </c>
      <c r="D109" s="438">
        <v>2</v>
      </c>
      <c r="E109" s="49">
        <v>40</v>
      </c>
      <c r="F109" s="439">
        <v>62.96</v>
      </c>
      <c r="G109" s="564"/>
      <c r="H109" s="49"/>
      <c r="I109" s="558">
        <v>54.84</v>
      </c>
      <c r="J109" s="438"/>
      <c r="K109" s="49"/>
      <c r="L109" s="439">
        <v>56.26</v>
      </c>
      <c r="M109" s="564"/>
      <c r="N109" s="49"/>
      <c r="O109" s="558">
        <v>54.53</v>
      </c>
      <c r="P109" s="446">
        <v>92</v>
      </c>
      <c r="Q109" s="533">
        <v>92</v>
      </c>
      <c r="R109" s="410">
        <v>95</v>
      </c>
      <c r="S109" s="445">
        <v>96</v>
      </c>
      <c r="T109" s="559">
        <f>SUM(P109:S109)</f>
        <v>375</v>
      </c>
    </row>
    <row r="110" spans="1:20" s="5" customFormat="1" ht="15" customHeight="1" x14ac:dyDescent="0.25">
      <c r="A110" s="521">
        <v>105</v>
      </c>
      <c r="B110" s="201" t="s">
        <v>21</v>
      </c>
      <c r="C110" s="567" t="s">
        <v>22</v>
      </c>
      <c r="D110" s="549">
        <v>1</v>
      </c>
      <c r="E110" s="429">
        <v>39</v>
      </c>
      <c r="F110" s="550">
        <v>62.96</v>
      </c>
      <c r="G110" s="563"/>
      <c r="H110" s="429"/>
      <c r="I110" s="557">
        <v>54.84</v>
      </c>
      <c r="J110" s="549">
        <v>1</v>
      </c>
      <c r="K110" s="429">
        <v>22</v>
      </c>
      <c r="L110" s="550">
        <v>56.26</v>
      </c>
      <c r="M110" s="563"/>
      <c r="N110" s="429"/>
      <c r="O110" s="557">
        <v>54.53</v>
      </c>
      <c r="P110" s="540">
        <v>93</v>
      </c>
      <c r="Q110" s="551">
        <v>92</v>
      </c>
      <c r="R110" s="415">
        <v>94</v>
      </c>
      <c r="S110" s="552">
        <v>96</v>
      </c>
      <c r="T110" s="553">
        <f>SUM(P110:S110)</f>
        <v>375</v>
      </c>
    </row>
    <row r="111" spans="1:20" s="5" customFormat="1" ht="15" customHeight="1" thickBot="1" x14ac:dyDescent="0.3">
      <c r="A111" s="435">
        <v>106</v>
      </c>
      <c r="B111" s="121" t="s">
        <v>14</v>
      </c>
      <c r="C111" s="621" t="s">
        <v>164</v>
      </c>
      <c r="D111" s="440">
        <v>2</v>
      </c>
      <c r="E111" s="298">
        <v>25</v>
      </c>
      <c r="F111" s="441">
        <v>62.96</v>
      </c>
      <c r="G111" s="622"/>
      <c r="H111" s="298"/>
      <c r="I111" s="623">
        <v>54.84</v>
      </c>
      <c r="J111" s="440"/>
      <c r="K111" s="298"/>
      <c r="L111" s="441">
        <v>56.26</v>
      </c>
      <c r="M111" s="622">
        <v>2</v>
      </c>
      <c r="N111" s="298">
        <v>36</v>
      </c>
      <c r="O111" s="623">
        <v>54.53</v>
      </c>
      <c r="P111" s="451">
        <v>96</v>
      </c>
      <c r="Q111" s="417">
        <v>92</v>
      </c>
      <c r="R111" s="417">
        <v>95</v>
      </c>
      <c r="S111" s="448">
        <v>93</v>
      </c>
      <c r="T111" s="129">
        <f>SUM(P111:S111)</f>
        <v>376</v>
      </c>
    </row>
    <row r="112" spans="1:20" ht="15" customHeight="1" x14ac:dyDescent="0.25">
      <c r="A112" s="27"/>
      <c r="B112" s="1"/>
      <c r="C112" s="54" t="s">
        <v>55</v>
      </c>
      <c r="D112" s="54"/>
      <c r="E112" s="125">
        <f>AVERAGE(E6:E111)</f>
        <v>59.365451388888886</v>
      </c>
      <c r="F112" s="54"/>
      <c r="G112" s="54"/>
      <c r="H112" s="125">
        <f>AVERAGE(H6:H111)</f>
        <v>51.454091342908811</v>
      </c>
      <c r="I112" s="54"/>
      <c r="J112" s="54"/>
      <c r="K112" s="125">
        <f>AVERAGE(K6:K111)</f>
        <v>53.622582791982047</v>
      </c>
      <c r="L112" s="54"/>
      <c r="M112" s="54"/>
      <c r="N112" s="125">
        <f>AVERAGE(N6:N111)</f>
        <v>51.553034493976327</v>
      </c>
      <c r="O112" s="54"/>
      <c r="P112" s="54"/>
      <c r="Q112" s="54"/>
      <c r="R112" s="54"/>
      <c r="S112" s="32"/>
      <c r="T112" s="618"/>
    </row>
    <row r="113" spans="2:20" ht="15" customHeight="1" x14ac:dyDescent="0.25">
      <c r="B113" s="1"/>
      <c r="C113" s="55" t="s">
        <v>82</v>
      </c>
      <c r="D113" s="55"/>
      <c r="E113" s="55">
        <v>62.96</v>
      </c>
      <c r="F113" s="55"/>
      <c r="G113" s="55"/>
      <c r="H113" s="55">
        <v>54.84</v>
      </c>
      <c r="I113" s="55"/>
      <c r="J113" s="55"/>
      <c r="K113" s="55">
        <v>56.26</v>
      </c>
      <c r="L113" s="55"/>
      <c r="M113" s="55"/>
      <c r="N113" s="55">
        <v>54.53</v>
      </c>
      <c r="O113" s="55"/>
      <c r="P113" s="55"/>
      <c r="Q113" s="55"/>
      <c r="R113" s="55"/>
      <c r="S113" s="1"/>
      <c r="T113" s="617"/>
    </row>
    <row r="114" spans="2:20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20" x14ac:dyDescent="0.25">
      <c r="B115" s="1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</sheetData>
  <mergeCells count="10">
    <mergeCell ref="B2:C2"/>
    <mergeCell ref="T4:T5"/>
    <mergeCell ref="A4:A5"/>
    <mergeCell ref="B4:B5"/>
    <mergeCell ref="C4:C5"/>
    <mergeCell ref="M4:O4"/>
    <mergeCell ref="G4:I4"/>
    <mergeCell ref="J4:L4"/>
    <mergeCell ref="D4:F4"/>
    <mergeCell ref="P4:S4"/>
  </mergeCells>
  <conditionalFormatting sqref="H6:H113 E6:E113">
    <cfRule type="containsBlanks" dxfId="54" priority="2">
      <formula>LEN(TRIM(E6))=0</formula>
    </cfRule>
    <cfRule type="cellIs" dxfId="53" priority="3" operator="lessThan">
      <formula>50</formula>
    </cfRule>
    <cfRule type="cellIs" dxfId="52" priority="770" operator="greaterThanOrEqual">
      <formula>75</formula>
    </cfRule>
  </conditionalFormatting>
  <conditionalFormatting sqref="N6:N113">
    <cfRule type="cellIs" dxfId="51" priority="793" operator="equal">
      <formula>$N$112</formula>
    </cfRule>
    <cfRule type="containsBlanks" dxfId="50" priority="794">
      <formula>LEN(TRIM(N6))=0</formula>
    </cfRule>
    <cfRule type="cellIs" dxfId="49" priority="795" operator="lessThan">
      <formula>50</formula>
    </cfRule>
    <cfRule type="cellIs" dxfId="48" priority="796" operator="between">
      <formula>$N$112</formula>
      <formula>50</formula>
    </cfRule>
    <cfRule type="cellIs" dxfId="47" priority="797" operator="between">
      <formula>74.99</formula>
      <formula>$N$112</formula>
    </cfRule>
    <cfRule type="cellIs" dxfId="46" priority="798" operator="greaterThanOrEqual">
      <formula>75</formula>
    </cfRule>
  </conditionalFormatting>
  <conditionalFormatting sqref="K6:K113">
    <cfRule type="cellIs" dxfId="45" priority="805" operator="equal">
      <formula>$K$112</formula>
    </cfRule>
    <cfRule type="containsBlanks" dxfId="44" priority="806">
      <formula>LEN(TRIM(K6))=0</formula>
    </cfRule>
    <cfRule type="cellIs" dxfId="43" priority="807" operator="lessThan">
      <formula>50</formula>
    </cfRule>
    <cfRule type="cellIs" dxfId="42" priority="808" operator="between">
      <formula>$K$112</formula>
      <formula>50</formula>
    </cfRule>
    <cfRule type="cellIs" dxfId="41" priority="809" operator="between">
      <formula>74.99</formula>
      <formula>$K$112</formula>
    </cfRule>
    <cfRule type="cellIs" dxfId="40" priority="810" operator="greaterThanOrEqual">
      <formula>75</formula>
    </cfRule>
  </conditionalFormatting>
  <conditionalFormatting sqref="H6:H113">
    <cfRule type="cellIs" dxfId="39" priority="829" operator="equal">
      <formula>$H$112</formula>
    </cfRule>
    <cfRule type="cellIs" dxfId="38" priority="830" operator="between">
      <formula>$H$112</formula>
      <formula>50</formula>
    </cfRule>
    <cfRule type="cellIs" dxfId="37" priority="831" operator="between">
      <formula>74.99</formula>
      <formula>$H$112</formula>
    </cfRule>
  </conditionalFormatting>
  <conditionalFormatting sqref="E6:E113">
    <cfRule type="cellIs" dxfId="36" priority="835" operator="equal">
      <formula>$E$112</formula>
    </cfRule>
    <cfRule type="cellIs" dxfId="35" priority="836" operator="between">
      <formula>50</formula>
      <formula>$E$112</formula>
    </cfRule>
    <cfRule type="cellIs" dxfId="34" priority="837" operator="between">
      <formula>$E$112</formula>
      <formula>75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="90" zoomScaleNormal="90" workbookViewId="0">
      <pane xSplit="6" ySplit="6" topLeftCell="G7" activePane="bottomRight" state="frozen"/>
      <selection pane="topRight" activeCell="N1" sqref="N1"/>
      <selection pane="bottomLeft" activeCell="A7" sqref="A7"/>
      <selection pane="bottomRight" activeCell="C5" sqref="C5"/>
    </sheetView>
  </sheetViews>
  <sheetFormatPr defaultRowHeight="15" x14ac:dyDescent="0.25"/>
  <cols>
    <col min="1" max="1" width="5.7109375" customWidth="1"/>
    <col min="2" max="2" width="18.7109375" customWidth="1"/>
    <col min="3" max="3" width="31.7109375" customWidth="1"/>
    <col min="4" max="5" width="9.7109375" customWidth="1"/>
    <col min="6" max="6" width="0" hidden="1" customWidth="1"/>
    <col min="7" max="7" width="7.7109375" customWidth="1"/>
  </cols>
  <sheetData>
    <row r="1" spans="1:9" x14ac:dyDescent="0.25">
      <c r="H1" s="102"/>
      <c r="I1" s="10" t="s">
        <v>72</v>
      </c>
    </row>
    <row r="2" spans="1:9" ht="15.75" x14ac:dyDescent="0.25">
      <c r="C2" s="494" t="s">
        <v>78</v>
      </c>
      <c r="D2" s="494"/>
      <c r="E2" s="42">
        <v>2024</v>
      </c>
      <c r="H2" s="103"/>
      <c r="I2" s="10" t="s">
        <v>73</v>
      </c>
    </row>
    <row r="3" spans="1:9" x14ac:dyDescent="0.25">
      <c r="H3" s="381"/>
      <c r="I3" s="10" t="s">
        <v>74</v>
      </c>
    </row>
    <row r="4" spans="1:9" ht="16.899999999999999" customHeight="1" thickBot="1" x14ac:dyDescent="0.3">
      <c r="F4" s="24"/>
      <c r="G4" s="24"/>
      <c r="H4" s="13"/>
      <c r="I4" s="10" t="s">
        <v>75</v>
      </c>
    </row>
    <row r="5" spans="1:9" ht="30" customHeight="1" thickBot="1" x14ac:dyDescent="0.3">
      <c r="A5" s="84" t="s">
        <v>36</v>
      </c>
      <c r="B5" s="85" t="s">
        <v>35</v>
      </c>
      <c r="C5" s="85" t="s">
        <v>63</v>
      </c>
      <c r="D5" s="85" t="s">
        <v>56</v>
      </c>
      <c r="E5" s="86" t="s">
        <v>103</v>
      </c>
      <c r="F5" s="24"/>
      <c r="G5" s="24"/>
      <c r="H5" s="24"/>
    </row>
    <row r="6" spans="1:9" ht="15" customHeight="1" thickBot="1" x14ac:dyDescent="0.3">
      <c r="A6" s="79"/>
      <c r="B6" s="81"/>
      <c r="C6" s="90" t="s">
        <v>87</v>
      </c>
      <c r="D6" s="90">
        <f>SUM(D7:D97)</f>
        <v>685</v>
      </c>
      <c r="E6" s="111">
        <f>AVERAGE(E7:E97)</f>
        <v>60.693223443223438</v>
      </c>
      <c r="F6" s="24"/>
      <c r="G6" s="24"/>
      <c r="H6" s="24"/>
    </row>
    <row r="7" spans="1:9" ht="15" customHeight="1" x14ac:dyDescent="0.25">
      <c r="A7" s="109">
        <v>1</v>
      </c>
      <c r="B7" s="319" t="s">
        <v>0</v>
      </c>
      <c r="C7" s="518" t="s">
        <v>53</v>
      </c>
      <c r="D7" s="44">
        <v>7</v>
      </c>
      <c r="E7" s="46">
        <v>81.714285714285708</v>
      </c>
      <c r="F7" s="24"/>
      <c r="G7" s="24"/>
      <c r="H7" s="24"/>
    </row>
    <row r="8" spans="1:9" ht="15" customHeight="1" x14ac:dyDescent="0.25">
      <c r="A8" s="91">
        <v>2</v>
      </c>
      <c r="B8" s="47" t="s">
        <v>27</v>
      </c>
      <c r="C8" s="388" t="s">
        <v>30</v>
      </c>
      <c r="D8" s="47">
        <v>11</v>
      </c>
      <c r="E8" s="26">
        <v>78.2</v>
      </c>
      <c r="F8" s="27">
        <f>E8*D8</f>
        <v>860.2</v>
      </c>
      <c r="G8" s="27"/>
      <c r="H8" s="27"/>
    </row>
    <row r="9" spans="1:9" ht="15" customHeight="1" x14ac:dyDescent="0.25">
      <c r="A9" s="34">
        <v>3</v>
      </c>
      <c r="B9" s="25" t="s">
        <v>1</v>
      </c>
      <c r="C9" s="296" t="s">
        <v>62</v>
      </c>
      <c r="D9" s="25">
        <v>22</v>
      </c>
      <c r="E9" s="202">
        <v>76.2</v>
      </c>
      <c r="F9" s="27"/>
      <c r="G9" s="27"/>
      <c r="H9" s="27"/>
    </row>
    <row r="10" spans="1:9" ht="15" customHeight="1" x14ac:dyDescent="0.25">
      <c r="A10" s="34">
        <v>4</v>
      </c>
      <c r="B10" s="201" t="s">
        <v>1</v>
      </c>
      <c r="C10" s="599" t="s">
        <v>157</v>
      </c>
      <c r="D10" s="201">
        <v>1</v>
      </c>
      <c r="E10" s="26">
        <v>76</v>
      </c>
      <c r="F10" s="27"/>
      <c r="G10" s="27"/>
      <c r="H10" s="27"/>
    </row>
    <row r="11" spans="1:9" ht="15" customHeight="1" x14ac:dyDescent="0.25">
      <c r="A11" s="34">
        <v>5</v>
      </c>
      <c r="B11" s="25" t="s">
        <v>21</v>
      </c>
      <c r="C11" s="36" t="s">
        <v>116</v>
      </c>
      <c r="D11" s="25">
        <v>6</v>
      </c>
      <c r="E11" s="26">
        <v>75</v>
      </c>
      <c r="F11" s="27">
        <f>E10*D10</f>
        <v>76</v>
      </c>
      <c r="G11" s="27"/>
      <c r="H11" s="27"/>
    </row>
    <row r="12" spans="1:9" ht="15" customHeight="1" x14ac:dyDescent="0.25">
      <c r="A12" s="34">
        <v>6</v>
      </c>
      <c r="B12" s="25" t="s">
        <v>21</v>
      </c>
      <c r="C12" s="35" t="s">
        <v>120</v>
      </c>
      <c r="D12" s="25">
        <v>4</v>
      </c>
      <c r="E12" s="29">
        <v>74</v>
      </c>
      <c r="F12" s="27">
        <f>E12*D12</f>
        <v>296</v>
      </c>
      <c r="G12" s="27"/>
      <c r="H12" s="27"/>
    </row>
    <row r="13" spans="1:9" ht="15" customHeight="1" x14ac:dyDescent="0.25">
      <c r="A13" s="34">
        <v>7</v>
      </c>
      <c r="B13" s="25" t="s">
        <v>1</v>
      </c>
      <c r="C13" s="296" t="s">
        <v>102</v>
      </c>
      <c r="D13" s="25">
        <v>21</v>
      </c>
      <c r="E13" s="26">
        <v>73.95</v>
      </c>
      <c r="F13" s="27">
        <f>E13*D13</f>
        <v>1552.95</v>
      </c>
      <c r="G13" s="27"/>
      <c r="H13" s="27"/>
    </row>
    <row r="14" spans="1:9" ht="15" customHeight="1" x14ac:dyDescent="0.25">
      <c r="A14" s="34">
        <v>8</v>
      </c>
      <c r="B14" s="25" t="s">
        <v>1</v>
      </c>
      <c r="C14" s="35" t="s">
        <v>101</v>
      </c>
      <c r="D14" s="25">
        <v>21</v>
      </c>
      <c r="E14" s="26">
        <v>73</v>
      </c>
      <c r="F14" s="27">
        <f>E14*D14</f>
        <v>1533</v>
      </c>
      <c r="G14" s="27"/>
      <c r="H14" s="27"/>
    </row>
    <row r="15" spans="1:9" ht="15" customHeight="1" x14ac:dyDescent="0.25">
      <c r="A15" s="34">
        <v>9</v>
      </c>
      <c r="B15" s="25" t="s">
        <v>14</v>
      </c>
      <c r="C15" s="35" t="s">
        <v>172</v>
      </c>
      <c r="D15" s="25">
        <v>4</v>
      </c>
      <c r="E15" s="92">
        <v>72.5</v>
      </c>
      <c r="F15" s="27">
        <f>E15*D15</f>
        <v>290</v>
      </c>
      <c r="G15" s="27"/>
      <c r="H15" s="27"/>
    </row>
    <row r="16" spans="1:9" ht="15" customHeight="1" thickBot="1" x14ac:dyDescent="0.3">
      <c r="A16" s="112">
        <v>10</v>
      </c>
      <c r="B16" s="113" t="s">
        <v>0</v>
      </c>
      <c r="C16" s="519" t="s">
        <v>52</v>
      </c>
      <c r="D16" s="113">
        <v>6</v>
      </c>
      <c r="E16" s="31">
        <v>72.166666666666671</v>
      </c>
      <c r="F16" s="27">
        <f>E16*D16</f>
        <v>433</v>
      </c>
      <c r="G16" s="27"/>
      <c r="H16" s="27"/>
    </row>
    <row r="17" spans="1:8" ht="15" customHeight="1" x14ac:dyDescent="0.25">
      <c r="A17" s="43">
        <v>11</v>
      </c>
      <c r="B17" s="597" t="s">
        <v>21</v>
      </c>
      <c r="C17" s="45" t="s">
        <v>121</v>
      </c>
      <c r="D17" s="44">
        <v>2</v>
      </c>
      <c r="E17" s="46">
        <v>72</v>
      </c>
      <c r="F17" s="27"/>
      <c r="G17" s="27"/>
      <c r="H17" s="27"/>
    </row>
    <row r="18" spans="1:8" ht="15" customHeight="1" x14ac:dyDescent="0.25">
      <c r="A18" s="91">
        <v>12</v>
      </c>
      <c r="B18" s="25" t="s">
        <v>12</v>
      </c>
      <c r="C18" s="458" t="s">
        <v>60</v>
      </c>
      <c r="D18" s="25">
        <v>6</v>
      </c>
      <c r="E18" s="26">
        <v>71.5</v>
      </c>
      <c r="F18" s="27"/>
      <c r="G18" s="27"/>
      <c r="H18" s="27"/>
    </row>
    <row r="19" spans="1:8" ht="15" customHeight="1" x14ac:dyDescent="0.25">
      <c r="A19" s="91">
        <v>13</v>
      </c>
      <c r="B19" s="25" t="s">
        <v>1</v>
      </c>
      <c r="C19" s="35" t="s">
        <v>138</v>
      </c>
      <c r="D19" s="25">
        <v>7</v>
      </c>
      <c r="E19" s="26">
        <v>70.900000000000006</v>
      </c>
      <c r="F19" s="27"/>
      <c r="G19" s="27"/>
      <c r="H19" s="27"/>
    </row>
    <row r="20" spans="1:8" ht="15" customHeight="1" x14ac:dyDescent="0.25">
      <c r="A20" s="34">
        <v>14</v>
      </c>
      <c r="B20" s="25" t="s">
        <v>14</v>
      </c>
      <c r="C20" s="35" t="s">
        <v>47</v>
      </c>
      <c r="D20" s="25">
        <v>17</v>
      </c>
      <c r="E20" s="28">
        <v>70.3</v>
      </c>
      <c r="F20" s="27">
        <f t="shared" ref="F20:F26" si="0">E20*D20</f>
        <v>1195.0999999999999</v>
      </c>
      <c r="G20" s="27"/>
      <c r="H20" s="27"/>
    </row>
    <row r="21" spans="1:8" ht="15" customHeight="1" x14ac:dyDescent="0.25">
      <c r="A21" s="34">
        <v>15</v>
      </c>
      <c r="B21" s="25" t="s">
        <v>0</v>
      </c>
      <c r="C21" s="37" t="s">
        <v>171</v>
      </c>
      <c r="D21" s="25">
        <v>9</v>
      </c>
      <c r="E21" s="26">
        <v>70</v>
      </c>
      <c r="F21" s="27">
        <f t="shared" si="0"/>
        <v>630</v>
      </c>
      <c r="G21" s="27"/>
      <c r="H21" s="27"/>
    </row>
    <row r="22" spans="1:8" ht="15" customHeight="1" x14ac:dyDescent="0.25">
      <c r="A22" s="34">
        <v>16</v>
      </c>
      <c r="B22" s="25" t="s">
        <v>33</v>
      </c>
      <c r="C22" s="35" t="s">
        <v>44</v>
      </c>
      <c r="D22" s="25">
        <v>5</v>
      </c>
      <c r="E22" s="26">
        <v>69.599999999999994</v>
      </c>
      <c r="F22" s="27">
        <f t="shared" si="0"/>
        <v>348</v>
      </c>
      <c r="G22" s="27"/>
      <c r="H22" s="27"/>
    </row>
    <row r="23" spans="1:8" ht="15" customHeight="1" x14ac:dyDescent="0.25">
      <c r="A23" s="34">
        <v>17</v>
      </c>
      <c r="B23" s="196" t="s">
        <v>27</v>
      </c>
      <c r="C23" s="35" t="s">
        <v>31</v>
      </c>
      <c r="D23" s="25">
        <v>23</v>
      </c>
      <c r="E23" s="26">
        <v>69.3</v>
      </c>
      <c r="F23" s="27">
        <f t="shared" si="0"/>
        <v>1593.8999999999999</v>
      </c>
      <c r="G23" s="27"/>
      <c r="H23" s="27"/>
    </row>
    <row r="24" spans="1:8" ht="15" customHeight="1" x14ac:dyDescent="0.25">
      <c r="A24" s="34">
        <v>18</v>
      </c>
      <c r="B24" s="25" t="s">
        <v>33</v>
      </c>
      <c r="C24" s="35" t="s">
        <v>114</v>
      </c>
      <c r="D24" s="25">
        <v>4</v>
      </c>
      <c r="E24" s="26">
        <v>68.75</v>
      </c>
      <c r="F24" s="27">
        <f t="shared" si="0"/>
        <v>275</v>
      </c>
      <c r="G24" s="27"/>
      <c r="H24" s="27"/>
    </row>
    <row r="25" spans="1:8" ht="15" customHeight="1" x14ac:dyDescent="0.25">
      <c r="A25" s="34">
        <v>19</v>
      </c>
      <c r="B25" s="196" t="s">
        <v>21</v>
      </c>
      <c r="C25" s="35" t="s">
        <v>25</v>
      </c>
      <c r="D25" s="25">
        <v>11</v>
      </c>
      <c r="E25" s="26">
        <v>67.8</v>
      </c>
      <c r="F25" s="27">
        <f t="shared" si="0"/>
        <v>745.8</v>
      </c>
      <c r="G25" s="27"/>
      <c r="H25" s="27"/>
    </row>
    <row r="26" spans="1:8" ht="15" customHeight="1" thickBot="1" x14ac:dyDescent="0.3">
      <c r="A26" s="38">
        <v>20</v>
      </c>
      <c r="B26" s="30" t="s">
        <v>33</v>
      </c>
      <c r="C26" s="600" t="s">
        <v>41</v>
      </c>
      <c r="D26" s="30">
        <v>31</v>
      </c>
      <c r="E26" s="31">
        <v>67.599999999999994</v>
      </c>
      <c r="F26" s="27">
        <f t="shared" si="0"/>
        <v>2095.6</v>
      </c>
      <c r="G26" s="27"/>
      <c r="H26" s="27"/>
    </row>
    <row r="27" spans="1:8" ht="15" customHeight="1" x14ac:dyDescent="0.25">
      <c r="A27" s="43">
        <v>21</v>
      </c>
      <c r="B27" s="319" t="s">
        <v>21</v>
      </c>
      <c r="C27" s="380" t="s">
        <v>45</v>
      </c>
      <c r="D27" s="44">
        <v>7</v>
      </c>
      <c r="E27" s="46">
        <v>67.599999999999994</v>
      </c>
      <c r="F27" s="27"/>
      <c r="G27" s="27"/>
      <c r="H27" s="27"/>
    </row>
    <row r="28" spans="1:8" ht="15" customHeight="1" x14ac:dyDescent="0.25">
      <c r="A28" s="34">
        <v>22</v>
      </c>
      <c r="B28" s="25" t="s">
        <v>33</v>
      </c>
      <c r="C28" s="35" t="s">
        <v>43</v>
      </c>
      <c r="D28" s="25">
        <v>16</v>
      </c>
      <c r="E28" s="92">
        <v>67</v>
      </c>
      <c r="F28" s="27"/>
      <c r="G28" s="27"/>
      <c r="H28" s="27"/>
    </row>
    <row r="29" spans="1:8" ht="15" customHeight="1" x14ac:dyDescent="0.25">
      <c r="A29" s="34">
        <v>23</v>
      </c>
      <c r="B29" s="25" t="s">
        <v>21</v>
      </c>
      <c r="C29" s="35" t="s">
        <v>92</v>
      </c>
      <c r="D29" s="25">
        <v>3</v>
      </c>
      <c r="E29" s="26">
        <v>67</v>
      </c>
      <c r="F29" s="27"/>
      <c r="G29" s="27"/>
      <c r="H29" s="27"/>
    </row>
    <row r="30" spans="1:8" ht="15" customHeight="1" x14ac:dyDescent="0.25">
      <c r="A30" s="34">
        <v>24</v>
      </c>
      <c r="B30" s="25" t="s">
        <v>12</v>
      </c>
      <c r="C30" s="35" t="s">
        <v>126</v>
      </c>
      <c r="D30" s="25">
        <v>1</v>
      </c>
      <c r="E30" s="26">
        <v>67</v>
      </c>
      <c r="F30" s="27"/>
      <c r="G30" s="27"/>
      <c r="H30" s="27"/>
    </row>
    <row r="31" spans="1:8" ht="15" customHeight="1" x14ac:dyDescent="0.25">
      <c r="A31" s="34">
        <v>25</v>
      </c>
      <c r="B31" s="196" t="s">
        <v>21</v>
      </c>
      <c r="C31" s="35" t="s">
        <v>38</v>
      </c>
      <c r="D31" s="25">
        <v>2</v>
      </c>
      <c r="E31" s="26">
        <v>66.5</v>
      </c>
      <c r="F31" s="27"/>
      <c r="G31" s="27"/>
      <c r="H31" s="27"/>
    </row>
    <row r="32" spans="1:8" ht="15" customHeight="1" x14ac:dyDescent="0.25">
      <c r="A32" s="34">
        <v>26</v>
      </c>
      <c r="B32" s="25" t="s">
        <v>14</v>
      </c>
      <c r="C32" s="35" t="s">
        <v>174</v>
      </c>
      <c r="D32" s="25">
        <v>6</v>
      </c>
      <c r="E32" s="26">
        <v>66.2</v>
      </c>
      <c r="F32" s="27">
        <f>E32*D32</f>
        <v>397.20000000000005</v>
      </c>
      <c r="G32" s="27"/>
      <c r="H32" s="27"/>
    </row>
    <row r="33" spans="1:8" ht="15" customHeight="1" x14ac:dyDescent="0.25">
      <c r="A33" s="34">
        <v>27</v>
      </c>
      <c r="B33" s="25" t="s">
        <v>1</v>
      </c>
      <c r="C33" s="37" t="s">
        <v>133</v>
      </c>
      <c r="D33" s="25">
        <v>21</v>
      </c>
      <c r="E33" s="26">
        <v>65.8</v>
      </c>
      <c r="F33" s="27">
        <f>E33*D33</f>
        <v>1381.8</v>
      </c>
      <c r="G33" s="27"/>
      <c r="H33" s="27"/>
    </row>
    <row r="34" spans="1:8" ht="15" customHeight="1" x14ac:dyDescent="0.25">
      <c r="A34" s="34">
        <v>28</v>
      </c>
      <c r="B34" s="25" t="s">
        <v>14</v>
      </c>
      <c r="C34" s="107" t="s">
        <v>48</v>
      </c>
      <c r="D34" s="25">
        <v>13</v>
      </c>
      <c r="E34" s="26">
        <v>65.7</v>
      </c>
      <c r="F34" s="27"/>
      <c r="G34" s="27"/>
      <c r="H34" s="27"/>
    </row>
    <row r="35" spans="1:8" ht="15" customHeight="1" x14ac:dyDescent="0.25">
      <c r="A35" s="34">
        <v>29</v>
      </c>
      <c r="B35" s="25" t="s">
        <v>21</v>
      </c>
      <c r="C35" s="97" t="s">
        <v>40</v>
      </c>
      <c r="D35" s="25">
        <v>4</v>
      </c>
      <c r="E35" s="26">
        <v>64.8</v>
      </c>
      <c r="F35" s="27">
        <f>E35*D35</f>
        <v>259.2</v>
      </c>
      <c r="G35" s="27"/>
      <c r="H35" s="27"/>
    </row>
    <row r="36" spans="1:8" ht="15" customHeight="1" thickBot="1" x14ac:dyDescent="0.3">
      <c r="A36" s="38">
        <v>30</v>
      </c>
      <c r="B36" s="317" t="s">
        <v>14</v>
      </c>
      <c r="C36" s="58" t="s">
        <v>18</v>
      </c>
      <c r="D36" s="30">
        <v>13</v>
      </c>
      <c r="E36" s="31">
        <v>64.2</v>
      </c>
      <c r="F36" s="27"/>
      <c r="G36" s="27"/>
      <c r="H36" s="27"/>
    </row>
    <row r="37" spans="1:8" ht="15" customHeight="1" x14ac:dyDescent="0.25">
      <c r="A37" s="43">
        <v>31</v>
      </c>
      <c r="B37" s="44" t="s">
        <v>1</v>
      </c>
      <c r="C37" s="518" t="s">
        <v>132</v>
      </c>
      <c r="D37" s="44">
        <v>8</v>
      </c>
      <c r="E37" s="205">
        <v>64.099999999999994</v>
      </c>
      <c r="F37" s="27">
        <f t="shared" ref="F37:F43" si="1">E37*D37</f>
        <v>512.79999999999995</v>
      </c>
      <c r="G37" s="27"/>
      <c r="H37" s="27"/>
    </row>
    <row r="38" spans="1:8" ht="15" customHeight="1" x14ac:dyDescent="0.25">
      <c r="A38" s="34">
        <v>32</v>
      </c>
      <c r="B38" s="25" t="s">
        <v>14</v>
      </c>
      <c r="C38" s="35" t="s">
        <v>122</v>
      </c>
      <c r="D38" s="25">
        <v>1</v>
      </c>
      <c r="E38" s="26">
        <v>64</v>
      </c>
      <c r="F38" s="27">
        <f t="shared" si="1"/>
        <v>64</v>
      </c>
      <c r="G38" s="27"/>
      <c r="H38" s="27"/>
    </row>
    <row r="39" spans="1:8" ht="15" customHeight="1" x14ac:dyDescent="0.25">
      <c r="A39" s="34">
        <v>33</v>
      </c>
      <c r="B39" s="196" t="s">
        <v>12</v>
      </c>
      <c r="C39" s="37" t="s">
        <v>151</v>
      </c>
      <c r="D39" s="25">
        <v>5</v>
      </c>
      <c r="E39" s="26">
        <v>64</v>
      </c>
      <c r="F39" s="27">
        <f t="shared" si="1"/>
        <v>320</v>
      </c>
      <c r="G39" s="27"/>
      <c r="H39" s="27"/>
    </row>
    <row r="40" spans="1:8" ht="15" customHeight="1" x14ac:dyDescent="0.25">
      <c r="A40" s="34">
        <v>34</v>
      </c>
      <c r="B40" s="196" t="s">
        <v>1</v>
      </c>
      <c r="C40" s="296" t="s">
        <v>177</v>
      </c>
      <c r="D40" s="25">
        <v>9</v>
      </c>
      <c r="E40" s="26">
        <v>63.8</v>
      </c>
      <c r="F40" s="27">
        <f t="shared" si="1"/>
        <v>574.19999999999993</v>
      </c>
      <c r="G40" s="27"/>
      <c r="H40" s="27"/>
    </row>
    <row r="41" spans="1:8" ht="15" customHeight="1" x14ac:dyDescent="0.25">
      <c r="A41" s="34">
        <v>35</v>
      </c>
      <c r="B41" s="25" t="s">
        <v>1</v>
      </c>
      <c r="C41" s="290" t="s">
        <v>135</v>
      </c>
      <c r="D41" s="25">
        <v>11</v>
      </c>
      <c r="E41" s="26">
        <v>63.1</v>
      </c>
      <c r="F41" s="27">
        <f t="shared" si="1"/>
        <v>694.1</v>
      </c>
      <c r="G41" s="27"/>
      <c r="H41" s="27"/>
    </row>
    <row r="42" spans="1:8" ht="15" customHeight="1" x14ac:dyDescent="0.25">
      <c r="A42" s="34">
        <v>36</v>
      </c>
      <c r="B42" s="25" t="s">
        <v>12</v>
      </c>
      <c r="C42" s="35" t="s">
        <v>124</v>
      </c>
      <c r="D42" s="25">
        <v>9</v>
      </c>
      <c r="E42" s="26">
        <v>63</v>
      </c>
      <c r="F42" s="27">
        <f t="shared" si="1"/>
        <v>567</v>
      </c>
      <c r="G42" s="27"/>
      <c r="H42" s="27"/>
    </row>
    <row r="43" spans="1:8" ht="15" customHeight="1" x14ac:dyDescent="0.25">
      <c r="A43" s="91">
        <v>37</v>
      </c>
      <c r="B43" s="47" t="s">
        <v>1</v>
      </c>
      <c r="C43" s="517" t="s">
        <v>155</v>
      </c>
      <c r="D43" s="47">
        <v>6</v>
      </c>
      <c r="E43" s="26">
        <v>63</v>
      </c>
      <c r="F43" s="27">
        <f t="shared" si="1"/>
        <v>378</v>
      </c>
      <c r="G43" s="27"/>
      <c r="H43" s="27"/>
    </row>
    <row r="44" spans="1:8" ht="15" customHeight="1" x14ac:dyDescent="0.25">
      <c r="A44" s="91">
        <v>38</v>
      </c>
      <c r="B44" s="25" t="s">
        <v>1</v>
      </c>
      <c r="C44" s="35" t="s">
        <v>100</v>
      </c>
      <c r="D44" s="25">
        <v>20</v>
      </c>
      <c r="E44" s="26">
        <v>63</v>
      </c>
      <c r="F44" s="27"/>
      <c r="G44" s="27"/>
      <c r="H44" s="27"/>
    </row>
    <row r="45" spans="1:8" ht="15" customHeight="1" x14ac:dyDescent="0.25">
      <c r="A45" s="91">
        <v>39</v>
      </c>
      <c r="B45" s="25" t="s">
        <v>0</v>
      </c>
      <c r="C45" s="37" t="s">
        <v>58</v>
      </c>
      <c r="D45" s="25">
        <v>4</v>
      </c>
      <c r="E45" s="92">
        <v>63</v>
      </c>
      <c r="F45" s="27"/>
      <c r="G45" s="27"/>
      <c r="H45" s="27"/>
    </row>
    <row r="46" spans="1:8" ht="15" customHeight="1" thickBot="1" x14ac:dyDescent="0.3">
      <c r="A46" s="38">
        <v>40</v>
      </c>
      <c r="B46" s="30" t="s">
        <v>1</v>
      </c>
      <c r="C46" s="58" t="s">
        <v>99</v>
      </c>
      <c r="D46" s="30">
        <v>14</v>
      </c>
      <c r="E46" s="31">
        <v>62.7</v>
      </c>
      <c r="F46" s="27">
        <f>E46*D46</f>
        <v>877.80000000000007</v>
      </c>
      <c r="G46" s="27"/>
      <c r="H46" s="27"/>
    </row>
    <row r="47" spans="1:8" ht="15" customHeight="1" x14ac:dyDescent="0.25">
      <c r="A47" s="43">
        <v>41</v>
      </c>
      <c r="B47" s="44" t="s">
        <v>1</v>
      </c>
      <c r="C47" s="45" t="s">
        <v>9</v>
      </c>
      <c r="D47" s="44">
        <v>27</v>
      </c>
      <c r="E47" s="46">
        <v>62.5</v>
      </c>
      <c r="F47" s="27"/>
      <c r="G47" s="27"/>
      <c r="H47" s="27"/>
    </row>
    <row r="48" spans="1:8" ht="15" customHeight="1" x14ac:dyDescent="0.25">
      <c r="A48" s="34">
        <v>42</v>
      </c>
      <c r="B48" s="196" t="s">
        <v>14</v>
      </c>
      <c r="C48" s="97" t="s">
        <v>59</v>
      </c>
      <c r="D48" s="25">
        <v>18</v>
      </c>
      <c r="E48" s="26">
        <v>62</v>
      </c>
      <c r="F48" s="27">
        <f>E49*D49</f>
        <v>248</v>
      </c>
      <c r="G48" s="27"/>
      <c r="H48" s="27"/>
    </row>
    <row r="49" spans="1:8" ht="15" customHeight="1" x14ac:dyDescent="0.25">
      <c r="A49" s="34">
        <v>43</v>
      </c>
      <c r="B49" s="196" t="s">
        <v>14</v>
      </c>
      <c r="C49" s="35" t="s">
        <v>17</v>
      </c>
      <c r="D49" s="25">
        <v>4</v>
      </c>
      <c r="E49" s="26">
        <v>62</v>
      </c>
      <c r="F49" s="27"/>
      <c r="G49" s="27"/>
      <c r="H49" s="27"/>
    </row>
    <row r="50" spans="1:8" ht="15" customHeight="1" x14ac:dyDescent="0.25">
      <c r="A50" s="34">
        <v>44</v>
      </c>
      <c r="B50" s="25" t="s">
        <v>21</v>
      </c>
      <c r="C50" s="35" t="s">
        <v>20</v>
      </c>
      <c r="D50" s="25">
        <v>8</v>
      </c>
      <c r="E50" s="26">
        <v>61.9</v>
      </c>
      <c r="F50" s="27">
        <f>E44*D44</f>
        <v>1260</v>
      </c>
      <c r="G50" s="27"/>
      <c r="H50" s="27"/>
    </row>
    <row r="51" spans="1:8" ht="15" customHeight="1" x14ac:dyDescent="0.25">
      <c r="A51" s="34">
        <v>45</v>
      </c>
      <c r="B51" s="25" t="s">
        <v>1</v>
      </c>
      <c r="C51" s="296" t="s">
        <v>128</v>
      </c>
      <c r="D51" s="25">
        <v>5</v>
      </c>
      <c r="E51" s="26">
        <v>61.2</v>
      </c>
      <c r="F51" s="27">
        <f>E51*D51</f>
        <v>306</v>
      </c>
      <c r="G51" s="27"/>
      <c r="H51" s="27"/>
    </row>
    <row r="52" spans="1:8" ht="15" customHeight="1" x14ac:dyDescent="0.25">
      <c r="A52" s="34">
        <v>46</v>
      </c>
      <c r="B52" s="25" t="s">
        <v>14</v>
      </c>
      <c r="C52" s="35" t="s">
        <v>123</v>
      </c>
      <c r="D52" s="25">
        <v>1</v>
      </c>
      <c r="E52" s="29">
        <v>61</v>
      </c>
      <c r="F52" s="27">
        <f>E52*D52</f>
        <v>61</v>
      </c>
      <c r="G52" s="27"/>
      <c r="H52" s="27"/>
    </row>
    <row r="53" spans="1:8" ht="15" customHeight="1" x14ac:dyDescent="0.25">
      <c r="A53" s="34">
        <v>47</v>
      </c>
      <c r="B53" s="25" t="s">
        <v>1</v>
      </c>
      <c r="C53" s="35" t="s">
        <v>153</v>
      </c>
      <c r="D53" s="25">
        <v>9</v>
      </c>
      <c r="E53" s="26">
        <v>60.7</v>
      </c>
      <c r="F53" s="27"/>
      <c r="G53" s="27"/>
      <c r="H53" s="27"/>
    </row>
    <row r="54" spans="1:8" ht="15" customHeight="1" x14ac:dyDescent="0.25">
      <c r="A54" s="34">
        <v>48</v>
      </c>
      <c r="B54" s="25" t="s">
        <v>12</v>
      </c>
      <c r="C54" s="35" t="s">
        <v>49</v>
      </c>
      <c r="D54" s="25">
        <v>7</v>
      </c>
      <c r="E54" s="26">
        <v>60</v>
      </c>
      <c r="F54" s="27">
        <f>E54*D54</f>
        <v>420</v>
      </c>
      <c r="G54" s="27"/>
      <c r="H54" s="27"/>
    </row>
    <row r="55" spans="1:8" ht="15" customHeight="1" x14ac:dyDescent="0.25">
      <c r="A55" s="34">
        <v>49</v>
      </c>
      <c r="B55" s="25" t="s">
        <v>12</v>
      </c>
      <c r="C55" s="35" t="s">
        <v>61</v>
      </c>
      <c r="D55" s="25">
        <v>3</v>
      </c>
      <c r="E55" s="26">
        <v>60</v>
      </c>
      <c r="F55" s="27">
        <f>E55*D55</f>
        <v>180</v>
      </c>
      <c r="G55" s="27"/>
      <c r="H55" s="27"/>
    </row>
    <row r="56" spans="1:8" ht="15" customHeight="1" thickBot="1" x14ac:dyDescent="0.3">
      <c r="A56" s="38">
        <v>50</v>
      </c>
      <c r="B56" s="30" t="s">
        <v>1</v>
      </c>
      <c r="C56" s="74" t="s">
        <v>130</v>
      </c>
      <c r="D56" s="30">
        <v>8</v>
      </c>
      <c r="E56" s="31">
        <v>60</v>
      </c>
      <c r="F56" s="27">
        <f>E56*D56</f>
        <v>480</v>
      </c>
      <c r="G56" s="27"/>
      <c r="H56" s="27"/>
    </row>
    <row r="57" spans="1:8" ht="15" customHeight="1" x14ac:dyDescent="0.25">
      <c r="A57" s="43">
        <v>51</v>
      </c>
      <c r="B57" s="44" t="s">
        <v>12</v>
      </c>
      <c r="C57" s="45" t="s">
        <v>64</v>
      </c>
      <c r="D57" s="44">
        <v>6</v>
      </c>
      <c r="E57" s="46">
        <v>59</v>
      </c>
      <c r="F57" s="27">
        <f>E57*D57</f>
        <v>354</v>
      </c>
      <c r="G57" s="27"/>
      <c r="H57" s="27"/>
    </row>
    <row r="58" spans="1:8" ht="15" customHeight="1" x14ac:dyDescent="0.25">
      <c r="A58" s="34">
        <v>52</v>
      </c>
      <c r="B58" s="596" t="s">
        <v>1</v>
      </c>
      <c r="C58" s="602" t="s">
        <v>134</v>
      </c>
      <c r="D58" s="201">
        <v>6</v>
      </c>
      <c r="E58" s="26">
        <v>58.7</v>
      </c>
      <c r="F58" s="27">
        <f>E58*D58</f>
        <v>352.20000000000005</v>
      </c>
      <c r="G58" s="27"/>
      <c r="H58" s="27"/>
    </row>
    <row r="59" spans="1:8" ht="15" customHeight="1" x14ac:dyDescent="0.25">
      <c r="A59" s="91">
        <v>53</v>
      </c>
      <c r="B59" s="25" t="s">
        <v>33</v>
      </c>
      <c r="C59" s="35" t="s">
        <v>112</v>
      </c>
      <c r="D59" s="25">
        <v>3</v>
      </c>
      <c r="E59" s="26">
        <v>58.666666666666664</v>
      </c>
      <c r="F59" s="27">
        <f>E69*D69</f>
        <v>389.90000000000003</v>
      </c>
      <c r="G59" s="27"/>
      <c r="H59" s="27"/>
    </row>
    <row r="60" spans="1:8" ht="15" customHeight="1" x14ac:dyDescent="0.25">
      <c r="A60" s="34">
        <v>54</v>
      </c>
      <c r="B60" s="25" t="s">
        <v>12</v>
      </c>
      <c r="C60" s="37" t="s">
        <v>125</v>
      </c>
      <c r="D60" s="25">
        <v>4</v>
      </c>
      <c r="E60" s="202">
        <v>57.3</v>
      </c>
      <c r="F60" s="27">
        <f t="shared" ref="F60:F65" si="2">E60*D60</f>
        <v>229.2</v>
      </c>
      <c r="G60" s="27"/>
      <c r="H60" s="27"/>
    </row>
    <row r="61" spans="1:8" ht="15" customHeight="1" x14ac:dyDescent="0.25">
      <c r="A61" s="34">
        <v>55</v>
      </c>
      <c r="B61" s="25" t="s">
        <v>27</v>
      </c>
      <c r="C61" s="35" t="s">
        <v>29</v>
      </c>
      <c r="D61" s="25">
        <v>6</v>
      </c>
      <c r="E61" s="604">
        <v>57</v>
      </c>
      <c r="F61" s="27">
        <f t="shared" si="2"/>
        <v>342</v>
      </c>
      <c r="G61" s="27"/>
      <c r="H61" s="27"/>
    </row>
    <row r="62" spans="1:8" ht="15" customHeight="1" x14ac:dyDescent="0.25">
      <c r="A62" s="34">
        <v>56</v>
      </c>
      <c r="B62" s="25" t="s">
        <v>14</v>
      </c>
      <c r="C62" s="36" t="s">
        <v>117</v>
      </c>
      <c r="D62" s="25">
        <v>5</v>
      </c>
      <c r="E62" s="26">
        <v>57</v>
      </c>
      <c r="F62" s="27">
        <f t="shared" si="2"/>
        <v>285</v>
      </c>
      <c r="G62" s="27"/>
      <c r="H62" s="27"/>
    </row>
    <row r="63" spans="1:8" ht="15" customHeight="1" x14ac:dyDescent="0.25">
      <c r="A63" s="51">
        <v>57</v>
      </c>
      <c r="B63" s="25" t="s">
        <v>1</v>
      </c>
      <c r="C63" s="620" t="s">
        <v>180</v>
      </c>
      <c r="D63" s="25">
        <v>5</v>
      </c>
      <c r="E63" s="26">
        <v>57</v>
      </c>
      <c r="F63" s="27">
        <f t="shared" si="2"/>
        <v>285</v>
      </c>
      <c r="G63" s="27"/>
      <c r="H63" s="27"/>
    </row>
    <row r="64" spans="1:8" ht="15" customHeight="1" x14ac:dyDescent="0.25">
      <c r="A64" s="51">
        <v>58</v>
      </c>
      <c r="B64" s="25" t="s">
        <v>1</v>
      </c>
      <c r="C64" s="37" t="s">
        <v>109</v>
      </c>
      <c r="D64" s="25">
        <v>4</v>
      </c>
      <c r="E64" s="29">
        <v>57</v>
      </c>
      <c r="F64" s="27">
        <f t="shared" si="2"/>
        <v>228</v>
      </c>
      <c r="G64" s="27"/>
      <c r="H64" s="27"/>
    </row>
    <row r="65" spans="1:8" ht="15" customHeight="1" x14ac:dyDescent="0.25">
      <c r="A65" s="51">
        <v>59</v>
      </c>
      <c r="B65" s="25" t="s">
        <v>0</v>
      </c>
      <c r="C65" s="37" t="s">
        <v>106</v>
      </c>
      <c r="D65" s="25">
        <v>10</v>
      </c>
      <c r="E65" s="26">
        <v>56.4</v>
      </c>
      <c r="F65" s="27">
        <f t="shared" si="2"/>
        <v>564</v>
      </c>
      <c r="G65" s="27"/>
      <c r="H65" s="27"/>
    </row>
    <row r="66" spans="1:8" ht="15" customHeight="1" thickBot="1" x14ac:dyDescent="0.3">
      <c r="A66" s="115">
        <v>60</v>
      </c>
      <c r="B66" s="30" t="s">
        <v>0</v>
      </c>
      <c r="C66" s="74" t="s">
        <v>54</v>
      </c>
      <c r="D66" s="30">
        <v>1</v>
      </c>
      <c r="E66" s="31">
        <v>56</v>
      </c>
      <c r="F66" s="27">
        <f>E67*D67</f>
        <v>334.79999999999995</v>
      </c>
      <c r="G66" s="27"/>
      <c r="H66" s="27"/>
    </row>
    <row r="67" spans="1:8" ht="15" customHeight="1" x14ac:dyDescent="0.25">
      <c r="A67" s="114">
        <v>61</v>
      </c>
      <c r="B67" s="44" t="s">
        <v>12</v>
      </c>
      <c r="C67" s="518" t="s">
        <v>143</v>
      </c>
      <c r="D67" s="44">
        <v>6</v>
      </c>
      <c r="E67" s="46">
        <v>55.8</v>
      </c>
      <c r="F67" s="27"/>
      <c r="G67" s="27"/>
      <c r="H67" s="27"/>
    </row>
    <row r="68" spans="1:8" ht="15" customHeight="1" x14ac:dyDescent="0.25">
      <c r="A68" s="51">
        <v>62</v>
      </c>
      <c r="B68" s="25" t="s">
        <v>0</v>
      </c>
      <c r="C68" s="37" t="s">
        <v>144</v>
      </c>
      <c r="D68" s="25">
        <v>4</v>
      </c>
      <c r="E68" s="26">
        <v>55.75</v>
      </c>
      <c r="F68" s="27">
        <f>E68*D68</f>
        <v>223</v>
      </c>
      <c r="G68" s="27"/>
      <c r="H68" s="27"/>
    </row>
    <row r="69" spans="1:8" ht="15" customHeight="1" x14ac:dyDescent="0.25">
      <c r="A69" s="51">
        <v>63</v>
      </c>
      <c r="B69" s="47" t="s">
        <v>21</v>
      </c>
      <c r="C69" s="593" t="s">
        <v>39</v>
      </c>
      <c r="D69" s="47">
        <v>7</v>
      </c>
      <c r="E69" s="26">
        <v>55.7</v>
      </c>
      <c r="F69" s="27"/>
      <c r="G69" s="27"/>
      <c r="H69" s="27"/>
    </row>
    <row r="70" spans="1:8" ht="15" customHeight="1" x14ac:dyDescent="0.25">
      <c r="A70" s="51">
        <v>64</v>
      </c>
      <c r="B70" s="196" t="s">
        <v>1</v>
      </c>
      <c r="C70" s="108" t="s">
        <v>159</v>
      </c>
      <c r="D70" s="25">
        <v>5</v>
      </c>
      <c r="E70" s="26">
        <v>55.2</v>
      </c>
      <c r="F70" s="27">
        <f>E70*D70</f>
        <v>276</v>
      </c>
      <c r="G70" s="27"/>
      <c r="H70" s="27"/>
    </row>
    <row r="71" spans="1:8" ht="15" customHeight="1" x14ac:dyDescent="0.25">
      <c r="A71" s="51">
        <v>65</v>
      </c>
      <c r="B71" s="318" t="s">
        <v>1</v>
      </c>
      <c r="C71" s="35" t="s">
        <v>156</v>
      </c>
      <c r="D71" s="25">
        <v>5</v>
      </c>
      <c r="E71" s="26">
        <v>55</v>
      </c>
      <c r="F71" s="27">
        <f>E71*D71</f>
        <v>275</v>
      </c>
      <c r="G71" s="27"/>
      <c r="H71" s="27"/>
    </row>
    <row r="72" spans="1:8" ht="15" customHeight="1" x14ac:dyDescent="0.25">
      <c r="A72" s="50">
        <v>66</v>
      </c>
      <c r="B72" s="25" t="s">
        <v>1</v>
      </c>
      <c r="C72" s="35" t="s">
        <v>176</v>
      </c>
      <c r="D72" s="25">
        <v>7</v>
      </c>
      <c r="E72" s="92">
        <v>54.9</v>
      </c>
      <c r="F72" s="27"/>
      <c r="G72" s="27"/>
      <c r="H72" s="27"/>
    </row>
    <row r="73" spans="1:8" ht="15" customHeight="1" x14ac:dyDescent="0.25">
      <c r="A73" s="50">
        <v>67</v>
      </c>
      <c r="B73" s="196" t="s">
        <v>27</v>
      </c>
      <c r="C73" s="35" t="s">
        <v>28</v>
      </c>
      <c r="D73" s="25">
        <v>7</v>
      </c>
      <c r="E73" s="92">
        <v>54</v>
      </c>
      <c r="F73" s="27">
        <f>E74*D74</f>
        <v>108</v>
      </c>
      <c r="G73" s="27"/>
      <c r="H73" s="27"/>
    </row>
    <row r="74" spans="1:8" ht="15" customHeight="1" x14ac:dyDescent="0.25">
      <c r="A74" s="51">
        <v>68</v>
      </c>
      <c r="B74" s="201" t="s">
        <v>21</v>
      </c>
      <c r="C74" s="601" t="s">
        <v>147</v>
      </c>
      <c r="D74" s="201">
        <v>2</v>
      </c>
      <c r="E74" s="26">
        <v>54</v>
      </c>
      <c r="F74" s="27">
        <f>E72*D72</f>
        <v>384.3</v>
      </c>
      <c r="G74" s="27"/>
      <c r="H74" s="27"/>
    </row>
    <row r="75" spans="1:8" ht="15" customHeight="1" x14ac:dyDescent="0.25">
      <c r="A75" s="51">
        <v>69</v>
      </c>
      <c r="B75" s="196" t="s">
        <v>1</v>
      </c>
      <c r="C75" s="620" t="s">
        <v>181</v>
      </c>
      <c r="D75" s="25">
        <v>1</v>
      </c>
      <c r="E75" s="26">
        <v>54</v>
      </c>
      <c r="F75" s="27">
        <f t="shared" ref="F75:F81" si="3">E75*D75</f>
        <v>54</v>
      </c>
      <c r="G75" s="27"/>
      <c r="H75" s="27"/>
    </row>
    <row r="76" spans="1:8" ht="15" customHeight="1" thickBot="1" x14ac:dyDescent="0.3">
      <c r="A76" s="115">
        <v>70</v>
      </c>
      <c r="B76" s="591" t="s">
        <v>1</v>
      </c>
      <c r="C76" s="595" t="s">
        <v>136</v>
      </c>
      <c r="D76" s="30">
        <v>4</v>
      </c>
      <c r="E76" s="31">
        <v>54</v>
      </c>
      <c r="F76" s="27">
        <f t="shared" si="3"/>
        <v>216</v>
      </c>
      <c r="G76" s="27"/>
      <c r="H76" s="27"/>
    </row>
    <row r="77" spans="1:8" ht="15" customHeight="1" x14ac:dyDescent="0.25">
      <c r="A77" s="114">
        <v>71</v>
      </c>
      <c r="B77" s="44" t="s">
        <v>27</v>
      </c>
      <c r="C77" s="45" t="s">
        <v>146</v>
      </c>
      <c r="D77" s="44">
        <v>10</v>
      </c>
      <c r="E77" s="46">
        <v>53.1</v>
      </c>
      <c r="F77" s="27">
        <f t="shared" si="3"/>
        <v>531</v>
      </c>
      <c r="G77" s="27"/>
      <c r="H77" s="27"/>
    </row>
    <row r="78" spans="1:8" ht="15" customHeight="1" x14ac:dyDescent="0.25">
      <c r="A78" s="51">
        <v>72</v>
      </c>
      <c r="B78" s="387" t="s">
        <v>21</v>
      </c>
      <c r="C78" s="35" t="s">
        <v>24</v>
      </c>
      <c r="D78" s="25">
        <v>22</v>
      </c>
      <c r="E78" s="26">
        <v>53</v>
      </c>
      <c r="F78" s="27">
        <f t="shared" si="3"/>
        <v>1166</v>
      </c>
      <c r="G78" s="27"/>
      <c r="H78" s="27"/>
    </row>
    <row r="79" spans="1:8" ht="15" customHeight="1" x14ac:dyDescent="0.25">
      <c r="A79" s="51">
        <v>73</v>
      </c>
      <c r="B79" s="25" t="s">
        <v>12</v>
      </c>
      <c r="C79" s="35" t="s">
        <v>168</v>
      </c>
      <c r="D79" s="25">
        <v>1</v>
      </c>
      <c r="E79" s="26">
        <v>53</v>
      </c>
      <c r="F79" s="27">
        <f t="shared" si="3"/>
        <v>53</v>
      </c>
      <c r="G79" s="27"/>
      <c r="H79" s="27"/>
    </row>
    <row r="80" spans="1:8" ht="15" customHeight="1" x14ac:dyDescent="0.25">
      <c r="A80" s="51">
        <v>74</v>
      </c>
      <c r="B80" s="25" t="s">
        <v>1</v>
      </c>
      <c r="C80" s="37" t="s">
        <v>158</v>
      </c>
      <c r="D80" s="25">
        <v>11</v>
      </c>
      <c r="E80" s="26">
        <v>53</v>
      </c>
      <c r="F80" s="27">
        <f t="shared" si="3"/>
        <v>583</v>
      </c>
      <c r="G80" s="27"/>
      <c r="H80" s="27"/>
    </row>
    <row r="81" spans="1:8" ht="15" customHeight="1" x14ac:dyDescent="0.25">
      <c r="A81" s="51">
        <v>75</v>
      </c>
      <c r="B81" s="387" t="s">
        <v>27</v>
      </c>
      <c r="C81" s="35" t="s">
        <v>119</v>
      </c>
      <c r="D81" s="25">
        <v>2</v>
      </c>
      <c r="E81" s="26">
        <v>52.5</v>
      </c>
      <c r="F81" s="27">
        <f t="shared" si="3"/>
        <v>105</v>
      </c>
      <c r="G81" s="27"/>
      <c r="H81" s="27"/>
    </row>
    <row r="82" spans="1:8" ht="15" customHeight="1" x14ac:dyDescent="0.25">
      <c r="A82" s="51">
        <v>76</v>
      </c>
      <c r="B82" s="598" t="s">
        <v>27</v>
      </c>
      <c r="C82" s="388" t="s">
        <v>165</v>
      </c>
      <c r="D82" s="47">
        <v>5</v>
      </c>
      <c r="E82" s="26">
        <v>52.4</v>
      </c>
      <c r="F82" s="27"/>
      <c r="G82" s="27"/>
      <c r="H82" s="27"/>
    </row>
    <row r="83" spans="1:8" ht="15" customHeight="1" x14ac:dyDescent="0.25">
      <c r="A83" s="51">
        <v>77</v>
      </c>
      <c r="B83" s="25" t="s">
        <v>27</v>
      </c>
      <c r="C83" s="35" t="s">
        <v>32</v>
      </c>
      <c r="D83" s="25">
        <v>8</v>
      </c>
      <c r="E83" s="26">
        <v>52.1</v>
      </c>
      <c r="F83" s="27">
        <f>E83*D83</f>
        <v>416.8</v>
      </c>
      <c r="G83" s="27"/>
      <c r="H83" s="27"/>
    </row>
    <row r="84" spans="1:8" ht="15" customHeight="1" x14ac:dyDescent="0.25">
      <c r="A84" s="51">
        <v>78</v>
      </c>
      <c r="B84" s="587" t="s">
        <v>27</v>
      </c>
      <c r="C84" s="97" t="s">
        <v>118</v>
      </c>
      <c r="D84" s="25">
        <v>7</v>
      </c>
      <c r="E84" s="26">
        <v>51.7</v>
      </c>
      <c r="F84" s="27">
        <f>E84*D84</f>
        <v>361.90000000000003</v>
      </c>
      <c r="G84" s="27"/>
      <c r="H84" s="27"/>
    </row>
    <row r="85" spans="1:8" ht="15" customHeight="1" x14ac:dyDescent="0.25">
      <c r="A85" s="51">
        <v>79</v>
      </c>
      <c r="B85" s="25" t="s">
        <v>21</v>
      </c>
      <c r="C85" s="35" t="s">
        <v>23</v>
      </c>
      <c r="D85" s="25">
        <v>2</v>
      </c>
      <c r="E85" s="603">
        <v>51</v>
      </c>
      <c r="F85" s="27">
        <f>E85*D85</f>
        <v>102</v>
      </c>
      <c r="G85" s="27"/>
      <c r="H85" s="27"/>
    </row>
    <row r="86" spans="1:8" ht="15" customHeight="1" thickBot="1" x14ac:dyDescent="0.3">
      <c r="A86" s="115">
        <v>80</v>
      </c>
      <c r="B86" s="30" t="s">
        <v>1</v>
      </c>
      <c r="C86" s="58" t="s">
        <v>129</v>
      </c>
      <c r="D86" s="30">
        <v>8</v>
      </c>
      <c r="E86" s="31">
        <v>51</v>
      </c>
      <c r="F86" s="27">
        <f>E86*D86</f>
        <v>408</v>
      </c>
      <c r="G86" s="27"/>
      <c r="H86" s="27"/>
    </row>
    <row r="87" spans="1:8" ht="15" customHeight="1" x14ac:dyDescent="0.25">
      <c r="A87" s="114">
        <v>81</v>
      </c>
      <c r="B87" s="592" t="s">
        <v>33</v>
      </c>
      <c r="C87" s="380" t="s">
        <v>173</v>
      </c>
      <c r="D87" s="44">
        <v>2</v>
      </c>
      <c r="E87" s="46">
        <v>50</v>
      </c>
      <c r="F87" s="27"/>
      <c r="G87" s="27"/>
      <c r="H87" s="27"/>
    </row>
    <row r="88" spans="1:8" ht="15" customHeight="1" x14ac:dyDescent="0.25">
      <c r="A88" s="51">
        <v>82</v>
      </c>
      <c r="B88" s="292" t="s">
        <v>14</v>
      </c>
      <c r="C88" s="35" t="s">
        <v>107</v>
      </c>
      <c r="D88" s="25">
        <v>5</v>
      </c>
      <c r="E88" s="26">
        <v>49.8</v>
      </c>
      <c r="F88" s="27"/>
      <c r="G88" s="27"/>
      <c r="H88" s="27"/>
    </row>
    <row r="89" spans="1:8" ht="15" customHeight="1" x14ac:dyDescent="0.25">
      <c r="A89" s="51">
        <v>83</v>
      </c>
      <c r="B89" s="25" t="s">
        <v>33</v>
      </c>
      <c r="C89" s="35" t="s">
        <v>113</v>
      </c>
      <c r="D89" s="25">
        <v>2</v>
      </c>
      <c r="E89" s="26">
        <v>49.5</v>
      </c>
      <c r="F89" s="27">
        <f t="shared" ref="F89:F97" si="4">E89*D89</f>
        <v>99</v>
      </c>
      <c r="G89" s="27"/>
      <c r="H89" s="27"/>
    </row>
    <row r="90" spans="1:8" ht="15" customHeight="1" x14ac:dyDescent="0.25">
      <c r="A90" s="51">
        <v>84</v>
      </c>
      <c r="B90" s="25" t="s">
        <v>14</v>
      </c>
      <c r="C90" s="35" t="s">
        <v>46</v>
      </c>
      <c r="D90" s="25">
        <v>1</v>
      </c>
      <c r="E90" s="26">
        <v>49</v>
      </c>
      <c r="F90" s="27">
        <f t="shared" si="4"/>
        <v>49</v>
      </c>
      <c r="G90" s="27"/>
      <c r="H90" s="27"/>
    </row>
    <row r="91" spans="1:8" ht="15" customHeight="1" x14ac:dyDescent="0.25">
      <c r="A91" s="34">
        <v>85</v>
      </c>
      <c r="B91" s="25" t="s">
        <v>33</v>
      </c>
      <c r="C91" s="35" t="s">
        <v>170</v>
      </c>
      <c r="D91" s="25">
        <v>7</v>
      </c>
      <c r="E91" s="26">
        <v>48.285714285714285</v>
      </c>
      <c r="F91" s="27">
        <f t="shared" si="4"/>
        <v>338</v>
      </c>
      <c r="G91" s="27"/>
      <c r="H91" s="27"/>
    </row>
    <row r="92" spans="1:8" ht="15" customHeight="1" x14ac:dyDescent="0.25">
      <c r="A92" s="34">
        <v>86</v>
      </c>
      <c r="B92" s="25" t="s">
        <v>12</v>
      </c>
      <c r="C92" s="296" t="s">
        <v>169</v>
      </c>
      <c r="D92" s="25">
        <v>2</v>
      </c>
      <c r="E92" s="26">
        <v>48</v>
      </c>
      <c r="F92" s="27">
        <f t="shared" si="4"/>
        <v>96</v>
      </c>
      <c r="G92" s="27"/>
      <c r="H92" s="27"/>
    </row>
    <row r="93" spans="1:8" ht="15" customHeight="1" x14ac:dyDescent="0.25">
      <c r="A93" s="34">
        <v>87</v>
      </c>
      <c r="B93" s="25" t="s">
        <v>1</v>
      </c>
      <c r="C93" s="106" t="s">
        <v>152</v>
      </c>
      <c r="D93" s="25">
        <v>1</v>
      </c>
      <c r="E93" s="26">
        <v>48</v>
      </c>
      <c r="F93" s="27">
        <f t="shared" si="4"/>
        <v>48</v>
      </c>
      <c r="G93" s="27"/>
      <c r="H93" s="27"/>
    </row>
    <row r="94" spans="1:8" ht="15" customHeight="1" x14ac:dyDescent="0.25">
      <c r="A94" s="34">
        <v>88</v>
      </c>
      <c r="B94" s="213" t="s">
        <v>12</v>
      </c>
      <c r="C94" s="291" t="s">
        <v>140</v>
      </c>
      <c r="D94" s="25">
        <v>2</v>
      </c>
      <c r="E94" s="26">
        <v>47</v>
      </c>
      <c r="F94" s="27">
        <f t="shared" si="4"/>
        <v>94</v>
      </c>
      <c r="G94" s="27"/>
      <c r="H94" s="27"/>
    </row>
    <row r="95" spans="1:8" ht="15" customHeight="1" x14ac:dyDescent="0.25">
      <c r="A95" s="34">
        <v>89</v>
      </c>
      <c r="B95" s="25" t="s">
        <v>27</v>
      </c>
      <c r="C95" s="106" t="s">
        <v>166</v>
      </c>
      <c r="D95" s="25">
        <v>4</v>
      </c>
      <c r="E95" s="26">
        <v>46</v>
      </c>
      <c r="F95" s="27">
        <f t="shared" si="4"/>
        <v>184</v>
      </c>
      <c r="G95" s="27"/>
      <c r="H95" s="27"/>
    </row>
    <row r="96" spans="1:8" ht="15" customHeight="1" thickBot="1" x14ac:dyDescent="0.3">
      <c r="A96" s="203">
        <v>90</v>
      </c>
      <c r="B96" s="596" t="s">
        <v>1</v>
      </c>
      <c r="C96" s="204" t="s">
        <v>131</v>
      </c>
      <c r="D96" s="201">
        <v>1</v>
      </c>
      <c r="E96" s="202">
        <v>44</v>
      </c>
      <c r="F96" s="27">
        <f t="shared" si="4"/>
        <v>44</v>
      </c>
      <c r="G96" s="27"/>
      <c r="H96" s="27"/>
    </row>
    <row r="97" spans="1:8" ht="15" customHeight="1" x14ac:dyDescent="0.25">
      <c r="A97" s="588">
        <v>91</v>
      </c>
      <c r="B97" s="589" t="s">
        <v>14</v>
      </c>
      <c r="C97" s="594" t="s">
        <v>148</v>
      </c>
      <c r="D97" s="589">
        <v>3</v>
      </c>
      <c r="E97" s="590">
        <v>41</v>
      </c>
      <c r="F97" s="27">
        <f t="shared" si="4"/>
        <v>123</v>
      </c>
      <c r="G97" s="27"/>
      <c r="H97" s="27"/>
    </row>
    <row r="98" spans="1:8" s="194" customFormat="1" ht="15" customHeight="1" x14ac:dyDescent="0.25">
      <c r="A98" s="34">
        <v>92</v>
      </c>
      <c r="B98" s="25" t="s">
        <v>14</v>
      </c>
      <c r="C98" s="35" t="s">
        <v>175</v>
      </c>
      <c r="D98" s="25">
        <v>2</v>
      </c>
      <c r="E98" s="26">
        <v>40</v>
      </c>
      <c r="F98" s="27"/>
      <c r="G98" s="27"/>
      <c r="H98" s="27"/>
    </row>
    <row r="99" spans="1:8" s="194" customFormat="1" ht="15" customHeight="1" x14ac:dyDescent="0.25">
      <c r="A99" s="34">
        <v>93</v>
      </c>
      <c r="B99" s="25" t="s">
        <v>21</v>
      </c>
      <c r="C99" s="35" t="s">
        <v>22</v>
      </c>
      <c r="D99" s="25">
        <v>1</v>
      </c>
      <c r="E99" s="26">
        <v>39</v>
      </c>
      <c r="F99" s="27"/>
      <c r="G99" s="27"/>
      <c r="H99" s="27"/>
    </row>
    <row r="100" spans="1:8" s="194" customFormat="1" ht="15" customHeight="1" x14ac:dyDescent="0.25">
      <c r="A100" s="34">
        <v>94</v>
      </c>
      <c r="B100" s="25" t="s">
        <v>12</v>
      </c>
      <c r="C100" s="97" t="s">
        <v>150</v>
      </c>
      <c r="D100" s="25">
        <v>1</v>
      </c>
      <c r="E100" s="26">
        <v>36</v>
      </c>
      <c r="F100" s="27"/>
      <c r="G100" s="27"/>
      <c r="H100" s="27"/>
    </row>
    <row r="101" spans="1:8" s="194" customFormat="1" ht="15" customHeight="1" x14ac:dyDescent="0.25">
      <c r="A101" s="34">
        <v>95</v>
      </c>
      <c r="B101" s="196" t="s">
        <v>1</v>
      </c>
      <c r="C101" s="108" t="s">
        <v>154</v>
      </c>
      <c r="D101" s="25">
        <v>1</v>
      </c>
      <c r="E101" s="26">
        <v>36</v>
      </c>
      <c r="F101" s="27"/>
      <c r="G101" s="27"/>
      <c r="H101" s="27"/>
    </row>
    <row r="102" spans="1:8" s="194" customFormat="1" ht="15" customHeight="1" thickBot="1" x14ac:dyDescent="0.3">
      <c r="A102" s="38">
        <v>96</v>
      </c>
      <c r="B102" s="317" t="s">
        <v>14</v>
      </c>
      <c r="C102" s="58" t="s">
        <v>164</v>
      </c>
      <c r="D102" s="30">
        <v>2</v>
      </c>
      <c r="E102" s="31">
        <v>25</v>
      </c>
      <c r="F102" s="27"/>
      <c r="G102" s="27"/>
      <c r="H102" s="27"/>
    </row>
    <row r="103" spans="1:8" ht="15" customHeight="1" x14ac:dyDescent="0.25">
      <c r="A103" s="32"/>
      <c r="B103" s="39"/>
      <c r="C103" s="41"/>
      <c r="D103" s="110" t="s">
        <v>55</v>
      </c>
      <c r="E103" s="105">
        <f>AVERAGE(E7:E102)</f>
        <v>59.365451388888886</v>
      </c>
      <c r="F103" s="27"/>
      <c r="G103" s="27"/>
      <c r="H103" s="27"/>
    </row>
    <row r="104" spans="1:8" ht="15" customHeight="1" x14ac:dyDescent="0.25">
      <c r="A104" s="32"/>
      <c r="B104" s="39"/>
      <c r="C104" s="41"/>
      <c r="D104" s="83" t="s">
        <v>77</v>
      </c>
      <c r="E104" s="40">
        <v>62.96</v>
      </c>
      <c r="F104" s="27"/>
      <c r="G104" s="27"/>
      <c r="H104" s="27"/>
    </row>
    <row r="105" spans="1:8" x14ac:dyDescent="0.25">
      <c r="A105" s="32"/>
      <c r="B105" s="33"/>
      <c r="C105" s="27"/>
      <c r="D105" s="27"/>
      <c r="E105" s="27"/>
      <c r="F105" s="27"/>
      <c r="G105" s="27"/>
      <c r="H105" s="27"/>
    </row>
    <row r="106" spans="1:8" x14ac:dyDescent="0.25">
      <c r="A106" s="32"/>
      <c r="B106" s="27"/>
      <c r="C106" s="27"/>
      <c r="D106" s="27"/>
      <c r="E106" s="27"/>
      <c r="F106" s="27"/>
      <c r="G106" s="27"/>
      <c r="H106" s="27"/>
    </row>
  </sheetData>
  <sortState ref="A66:F69">
    <sortCondition descending="1" ref="D65"/>
  </sortState>
  <mergeCells count="1">
    <mergeCell ref="C2:D2"/>
  </mergeCells>
  <conditionalFormatting sqref="E6:E104">
    <cfRule type="cellIs" dxfId="33" priority="788" stopIfTrue="1" operator="equal">
      <formula>$E$103</formula>
    </cfRule>
    <cfRule type="cellIs" dxfId="32" priority="789" stopIfTrue="1" operator="lessThan">
      <formula>50</formula>
    </cfRule>
    <cfRule type="cellIs" dxfId="31" priority="790" stopIfTrue="1" operator="between">
      <formula>$E$103</formula>
      <formula>50</formula>
    </cfRule>
    <cfRule type="cellIs" dxfId="30" priority="791" stopIfTrue="1" operator="between">
      <formula>74.99</formula>
      <formula>$E$103</formula>
    </cfRule>
    <cfRule type="cellIs" dxfId="29" priority="792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5703125" customWidth="1"/>
    <col min="3" max="3" width="31.7109375" customWidth="1"/>
    <col min="4" max="4" width="8.7109375" customWidth="1"/>
    <col min="5" max="9" width="7.28515625" customWidth="1"/>
    <col min="10" max="10" width="8.7109375" customWidth="1"/>
    <col min="11" max="11" width="7.7109375" customWidth="1"/>
  </cols>
  <sheetData>
    <row r="1" spans="1:13" x14ac:dyDescent="0.25">
      <c r="L1" s="102"/>
      <c r="M1" s="10" t="s">
        <v>72</v>
      </c>
    </row>
    <row r="2" spans="1:13" ht="15.75" x14ac:dyDescent="0.25">
      <c r="C2" s="494" t="s">
        <v>78</v>
      </c>
      <c r="D2" s="494"/>
      <c r="E2" s="104"/>
      <c r="F2" s="104"/>
      <c r="G2" s="104"/>
      <c r="J2" s="42">
        <v>2024</v>
      </c>
      <c r="L2" s="103"/>
      <c r="M2" s="10" t="s">
        <v>73</v>
      </c>
    </row>
    <row r="3" spans="1:13" ht="15.75" thickBot="1" x14ac:dyDescent="0.3">
      <c r="L3" s="381"/>
      <c r="M3" s="10" t="s">
        <v>74</v>
      </c>
    </row>
    <row r="4" spans="1:13" ht="16.899999999999999" customHeight="1" x14ac:dyDescent="0.25">
      <c r="A4" s="483" t="s">
        <v>36</v>
      </c>
      <c r="B4" s="513" t="s">
        <v>76</v>
      </c>
      <c r="C4" s="513" t="s">
        <v>63</v>
      </c>
      <c r="D4" s="508" t="s">
        <v>56</v>
      </c>
      <c r="E4" s="510" t="s">
        <v>108</v>
      </c>
      <c r="F4" s="511"/>
      <c r="G4" s="511"/>
      <c r="H4" s="511"/>
      <c r="I4" s="512"/>
      <c r="J4" s="515" t="s">
        <v>88</v>
      </c>
      <c r="K4" s="24"/>
      <c r="L4" s="13"/>
      <c r="M4" s="10" t="s">
        <v>75</v>
      </c>
    </row>
    <row r="5" spans="1:13" ht="27" customHeight="1" thickBot="1" x14ac:dyDescent="0.3">
      <c r="A5" s="484"/>
      <c r="B5" s="514" t="s">
        <v>65</v>
      </c>
      <c r="C5" s="514"/>
      <c r="D5" s="509"/>
      <c r="E5" s="193" t="s">
        <v>66</v>
      </c>
      <c r="F5" s="193" t="s">
        <v>110</v>
      </c>
      <c r="G5" s="193" t="s">
        <v>111</v>
      </c>
      <c r="H5" s="193" t="s">
        <v>57</v>
      </c>
      <c r="I5" s="193">
        <v>100</v>
      </c>
      <c r="J5" s="516"/>
      <c r="K5" s="24"/>
      <c r="L5" s="24"/>
    </row>
    <row r="6" spans="1:13" ht="15" customHeight="1" thickBot="1" x14ac:dyDescent="0.3">
      <c r="A6" s="191"/>
      <c r="B6" s="192"/>
      <c r="C6" s="197" t="s">
        <v>87</v>
      </c>
      <c r="D6" s="197">
        <f t="shared" ref="D6:I6" si="0">D7+D16+D27+D42+D58+D72+D102</f>
        <v>692</v>
      </c>
      <c r="E6" s="197">
        <f t="shared" si="0"/>
        <v>12</v>
      </c>
      <c r="F6" s="197">
        <f t="shared" si="0"/>
        <v>453</v>
      </c>
      <c r="G6" s="197">
        <f t="shared" si="0"/>
        <v>127</v>
      </c>
      <c r="H6" s="197">
        <f t="shared" si="0"/>
        <v>96</v>
      </c>
      <c r="I6" s="197">
        <f t="shared" si="0"/>
        <v>3</v>
      </c>
      <c r="J6" s="198">
        <v>62.96</v>
      </c>
      <c r="K6" s="24"/>
      <c r="L6" s="24"/>
    </row>
    <row r="7" spans="1:13" ht="15" customHeight="1" thickBot="1" x14ac:dyDescent="0.3">
      <c r="A7" s="84"/>
      <c r="B7" s="85"/>
      <c r="C7" s="99" t="s">
        <v>89</v>
      </c>
      <c r="D7" s="99">
        <f t="shared" ref="D7:I7" si="1">SUM(D8:D15)</f>
        <v>70</v>
      </c>
      <c r="E7" s="99">
        <f t="shared" si="1"/>
        <v>2</v>
      </c>
      <c r="F7" s="99">
        <f t="shared" si="1"/>
        <v>43</v>
      </c>
      <c r="G7" s="99">
        <f t="shared" si="1"/>
        <v>14</v>
      </c>
      <c r="H7" s="99">
        <f t="shared" si="1"/>
        <v>11</v>
      </c>
      <c r="I7" s="99">
        <f t="shared" si="1"/>
        <v>0</v>
      </c>
      <c r="J7" s="100">
        <f>AVERAGE(J8:J15)</f>
        <v>59.925297619047612</v>
      </c>
      <c r="K7" s="24"/>
      <c r="L7" s="24"/>
    </row>
    <row r="8" spans="1:13" ht="15" customHeight="1" x14ac:dyDescent="0.25">
      <c r="A8" s="91">
        <v>1</v>
      </c>
      <c r="B8" s="82">
        <v>10002</v>
      </c>
      <c r="C8" s="289" t="s">
        <v>112</v>
      </c>
      <c r="D8" s="47">
        <v>3</v>
      </c>
      <c r="E8" s="47"/>
      <c r="F8" s="47">
        <v>3</v>
      </c>
      <c r="G8" s="47"/>
      <c r="H8" s="47"/>
      <c r="I8" s="47"/>
      <c r="J8" s="92">
        <v>58.666666666666664</v>
      </c>
      <c r="K8" s="27"/>
      <c r="L8" s="27"/>
    </row>
    <row r="9" spans="1:13" ht="15" customHeight="1" x14ac:dyDescent="0.25">
      <c r="A9" s="34">
        <v>2</v>
      </c>
      <c r="B9" s="80">
        <v>10090</v>
      </c>
      <c r="C9" s="35" t="s">
        <v>43</v>
      </c>
      <c r="D9" s="25">
        <v>16</v>
      </c>
      <c r="E9" s="25"/>
      <c r="F9" s="25">
        <v>9</v>
      </c>
      <c r="G9" s="25">
        <v>4</v>
      </c>
      <c r="H9" s="25">
        <v>3</v>
      </c>
      <c r="I9" s="25"/>
      <c r="J9" s="26">
        <v>67</v>
      </c>
      <c r="K9" s="27"/>
      <c r="L9" s="27"/>
    </row>
    <row r="10" spans="1:13" ht="15" customHeight="1" x14ac:dyDescent="0.25">
      <c r="A10" s="34">
        <v>3</v>
      </c>
      <c r="B10" s="199">
        <v>10004</v>
      </c>
      <c r="C10" s="200" t="s">
        <v>41</v>
      </c>
      <c r="D10" s="201">
        <v>31</v>
      </c>
      <c r="E10" s="201"/>
      <c r="F10" s="201">
        <v>19</v>
      </c>
      <c r="G10" s="201">
        <v>6</v>
      </c>
      <c r="H10" s="201">
        <v>6</v>
      </c>
      <c r="I10" s="201"/>
      <c r="J10" s="202">
        <v>67.599999999999994</v>
      </c>
      <c r="K10" s="27"/>
      <c r="L10" s="27"/>
    </row>
    <row r="11" spans="1:13" ht="15" customHeight="1" x14ac:dyDescent="0.25">
      <c r="A11" s="34">
        <v>4</v>
      </c>
      <c r="B11" s="80">
        <v>10001</v>
      </c>
      <c r="C11" s="471" t="s">
        <v>170</v>
      </c>
      <c r="D11" s="25">
        <v>7</v>
      </c>
      <c r="E11" s="25">
        <v>2</v>
      </c>
      <c r="F11" s="25">
        <v>4</v>
      </c>
      <c r="G11" s="25">
        <v>1</v>
      </c>
      <c r="H11" s="25"/>
      <c r="I11" s="25"/>
      <c r="J11" s="26">
        <v>48.285714285714285</v>
      </c>
      <c r="K11" s="27"/>
      <c r="L11" s="27"/>
    </row>
    <row r="12" spans="1:13" ht="15" customHeight="1" x14ac:dyDescent="0.25">
      <c r="A12" s="34">
        <v>5</v>
      </c>
      <c r="B12" s="80">
        <v>10120</v>
      </c>
      <c r="C12" s="290" t="s">
        <v>113</v>
      </c>
      <c r="D12" s="25">
        <v>2</v>
      </c>
      <c r="E12" s="25"/>
      <c r="F12" s="25">
        <v>2</v>
      </c>
      <c r="G12" s="25"/>
      <c r="H12" s="25"/>
      <c r="I12" s="25"/>
      <c r="J12" s="26">
        <v>49.5</v>
      </c>
      <c r="K12" s="27"/>
      <c r="L12" s="27"/>
    </row>
    <row r="13" spans="1:13" ht="15" customHeight="1" x14ac:dyDescent="0.25">
      <c r="A13" s="34">
        <v>6</v>
      </c>
      <c r="B13" s="80">
        <v>10190</v>
      </c>
      <c r="C13" s="290" t="s">
        <v>114</v>
      </c>
      <c r="D13" s="25">
        <v>4</v>
      </c>
      <c r="E13" s="25"/>
      <c r="F13" s="25">
        <v>1</v>
      </c>
      <c r="G13" s="25">
        <v>3</v>
      </c>
      <c r="H13" s="25"/>
      <c r="I13" s="25"/>
      <c r="J13" s="26">
        <v>68.75</v>
      </c>
      <c r="K13" s="27"/>
      <c r="L13" s="27"/>
    </row>
    <row r="14" spans="1:13" s="194" customFormat="1" ht="15" customHeight="1" x14ac:dyDescent="0.25">
      <c r="A14" s="34">
        <v>7</v>
      </c>
      <c r="B14" s="80">
        <v>10320</v>
      </c>
      <c r="C14" s="290" t="s">
        <v>44</v>
      </c>
      <c r="D14" s="25">
        <v>5</v>
      </c>
      <c r="E14" s="25"/>
      <c r="F14" s="25">
        <v>3</v>
      </c>
      <c r="G14" s="25"/>
      <c r="H14" s="25">
        <v>2</v>
      </c>
      <c r="I14" s="25"/>
      <c r="J14" s="26">
        <v>69.599999999999994</v>
      </c>
      <c r="K14" s="27"/>
      <c r="L14" s="27"/>
    </row>
    <row r="15" spans="1:13" ht="15" customHeight="1" thickBot="1" x14ac:dyDescent="0.3">
      <c r="A15" s="34">
        <v>8</v>
      </c>
      <c r="B15" s="80">
        <v>10860</v>
      </c>
      <c r="C15" s="471" t="s">
        <v>173</v>
      </c>
      <c r="D15" s="25">
        <v>2</v>
      </c>
      <c r="E15" s="25"/>
      <c r="F15" s="25">
        <v>2</v>
      </c>
      <c r="G15" s="25"/>
      <c r="H15" s="25"/>
      <c r="I15" s="25"/>
      <c r="J15" s="26">
        <v>50</v>
      </c>
      <c r="K15" s="27"/>
      <c r="L15" s="27"/>
    </row>
    <row r="16" spans="1:13" ht="15" customHeight="1" thickBot="1" x14ac:dyDescent="0.3">
      <c r="A16" s="93"/>
      <c r="B16" s="87"/>
      <c r="C16" s="96" t="s">
        <v>90</v>
      </c>
      <c r="D16" s="94">
        <f>SUM(D17:D26)</f>
        <v>83</v>
      </c>
      <c r="E16" s="94">
        <f t="shared" ref="E16:I16" si="2">SUM(E17:E26)</f>
        <v>2</v>
      </c>
      <c r="F16" s="94">
        <f t="shared" si="2"/>
        <v>57</v>
      </c>
      <c r="G16" s="94">
        <f t="shared" si="2"/>
        <v>13</v>
      </c>
      <c r="H16" s="94">
        <f t="shared" si="2"/>
        <v>11</v>
      </c>
      <c r="I16" s="94">
        <f t="shared" si="2"/>
        <v>0</v>
      </c>
      <c r="J16" s="95">
        <f>AVERAGE(J17:J26)</f>
        <v>56.63000000000001</v>
      </c>
      <c r="K16" s="27"/>
      <c r="L16" s="27"/>
    </row>
    <row r="17" spans="1:12" ht="15" customHeight="1" x14ac:dyDescent="0.25">
      <c r="A17" s="91">
        <v>1</v>
      </c>
      <c r="B17" s="82">
        <v>20040</v>
      </c>
      <c r="C17" s="48" t="s">
        <v>29</v>
      </c>
      <c r="D17" s="47">
        <v>6</v>
      </c>
      <c r="E17" s="47">
        <v>1</v>
      </c>
      <c r="F17" s="47">
        <v>4</v>
      </c>
      <c r="G17" s="47">
        <v>1</v>
      </c>
      <c r="H17" s="47"/>
      <c r="I17" s="47"/>
      <c r="J17" s="92">
        <v>57</v>
      </c>
      <c r="K17" s="27"/>
      <c r="L17" s="27"/>
    </row>
    <row r="18" spans="1:12" ht="15" customHeight="1" x14ac:dyDescent="0.25">
      <c r="A18" s="91">
        <v>2</v>
      </c>
      <c r="B18" s="80">
        <v>20061</v>
      </c>
      <c r="C18" s="35" t="s">
        <v>28</v>
      </c>
      <c r="D18" s="25">
        <v>7</v>
      </c>
      <c r="E18" s="25"/>
      <c r="F18" s="25">
        <v>7</v>
      </c>
      <c r="G18" s="25"/>
      <c r="H18" s="25"/>
      <c r="I18" s="25"/>
      <c r="J18" s="26">
        <v>54</v>
      </c>
      <c r="K18" s="27"/>
      <c r="L18" s="27"/>
    </row>
    <row r="19" spans="1:12" ht="15" customHeight="1" x14ac:dyDescent="0.25">
      <c r="A19" s="91">
        <v>3</v>
      </c>
      <c r="B19" s="80">
        <v>21020</v>
      </c>
      <c r="C19" s="35" t="s">
        <v>30</v>
      </c>
      <c r="D19" s="25">
        <v>11</v>
      </c>
      <c r="E19" s="25"/>
      <c r="F19" s="25">
        <v>2</v>
      </c>
      <c r="G19" s="25">
        <v>3</v>
      </c>
      <c r="H19" s="25">
        <v>6</v>
      </c>
      <c r="I19" s="25"/>
      <c r="J19" s="28">
        <v>78.2</v>
      </c>
      <c r="K19" s="27"/>
      <c r="L19" s="27"/>
    </row>
    <row r="20" spans="1:12" ht="15" customHeight="1" x14ac:dyDescent="0.25">
      <c r="A20" s="34">
        <v>4</v>
      </c>
      <c r="B20" s="80">
        <v>20060</v>
      </c>
      <c r="C20" s="36" t="s">
        <v>31</v>
      </c>
      <c r="D20" s="25">
        <v>23</v>
      </c>
      <c r="E20" s="25"/>
      <c r="F20" s="25">
        <v>10</v>
      </c>
      <c r="G20" s="25">
        <v>8</v>
      </c>
      <c r="H20" s="25">
        <v>5</v>
      </c>
      <c r="I20" s="25"/>
      <c r="J20" s="26">
        <v>69.3</v>
      </c>
      <c r="K20" s="27"/>
      <c r="L20" s="27"/>
    </row>
    <row r="21" spans="1:12" ht="15" customHeight="1" x14ac:dyDescent="0.25">
      <c r="A21" s="34">
        <v>5</v>
      </c>
      <c r="B21" s="80">
        <v>20400</v>
      </c>
      <c r="C21" s="36" t="s">
        <v>32</v>
      </c>
      <c r="D21" s="25">
        <v>8</v>
      </c>
      <c r="E21" s="25">
        <v>1</v>
      </c>
      <c r="F21" s="25">
        <v>7</v>
      </c>
      <c r="G21" s="25"/>
      <c r="H21" s="25"/>
      <c r="I21" s="25"/>
      <c r="J21" s="26">
        <v>52.1</v>
      </c>
      <c r="K21" s="27"/>
      <c r="L21" s="27"/>
    </row>
    <row r="22" spans="1:12" ht="15" customHeight="1" x14ac:dyDescent="0.25">
      <c r="A22" s="34">
        <v>6</v>
      </c>
      <c r="B22" s="80">
        <v>20080</v>
      </c>
      <c r="C22" s="291" t="s">
        <v>119</v>
      </c>
      <c r="D22" s="25">
        <v>2</v>
      </c>
      <c r="E22" s="25"/>
      <c r="F22" s="25">
        <v>2</v>
      </c>
      <c r="G22" s="25"/>
      <c r="H22" s="25"/>
      <c r="I22" s="25"/>
      <c r="J22" s="26">
        <v>52.5</v>
      </c>
      <c r="K22" s="27"/>
      <c r="L22" s="27"/>
    </row>
    <row r="23" spans="1:12" ht="15" customHeight="1" x14ac:dyDescent="0.25">
      <c r="A23" s="34">
        <v>7</v>
      </c>
      <c r="B23" s="80">
        <v>20460</v>
      </c>
      <c r="C23" s="383" t="s">
        <v>146</v>
      </c>
      <c r="D23" s="25">
        <v>10</v>
      </c>
      <c r="E23" s="25"/>
      <c r="F23" s="25">
        <v>10</v>
      </c>
      <c r="G23" s="25"/>
      <c r="H23" s="25"/>
      <c r="I23" s="25"/>
      <c r="J23" s="26">
        <v>53.1</v>
      </c>
      <c r="K23" s="27"/>
      <c r="L23" s="27"/>
    </row>
    <row r="24" spans="1:12" s="194" customFormat="1" ht="15" customHeight="1" x14ac:dyDescent="0.25">
      <c r="A24" s="34">
        <v>8</v>
      </c>
      <c r="B24" s="80">
        <v>20810</v>
      </c>
      <c r="C24" s="472" t="s">
        <v>166</v>
      </c>
      <c r="D24" s="25">
        <v>4</v>
      </c>
      <c r="E24" s="25"/>
      <c r="F24" s="25">
        <v>4</v>
      </c>
      <c r="G24" s="25"/>
      <c r="H24" s="25"/>
      <c r="I24" s="25"/>
      <c r="J24" s="26">
        <v>46</v>
      </c>
      <c r="K24" s="27"/>
      <c r="L24" s="27"/>
    </row>
    <row r="25" spans="1:12" s="194" customFormat="1" ht="15" customHeight="1" x14ac:dyDescent="0.25">
      <c r="A25" s="34">
        <v>9</v>
      </c>
      <c r="B25" s="80">
        <v>20900</v>
      </c>
      <c r="C25" s="36" t="s">
        <v>118</v>
      </c>
      <c r="D25" s="25">
        <v>7</v>
      </c>
      <c r="E25" s="25"/>
      <c r="F25" s="25">
        <v>7</v>
      </c>
      <c r="G25" s="25"/>
      <c r="H25" s="25"/>
      <c r="I25" s="25"/>
      <c r="J25" s="26">
        <v>51.7</v>
      </c>
      <c r="K25" s="27"/>
      <c r="L25" s="27"/>
    </row>
    <row r="26" spans="1:12" s="194" customFormat="1" ht="15" customHeight="1" thickBot="1" x14ac:dyDescent="0.3">
      <c r="A26" s="473">
        <v>10</v>
      </c>
      <c r="B26" s="474">
        <v>21350</v>
      </c>
      <c r="C26" s="477" t="s">
        <v>165</v>
      </c>
      <c r="D26" s="475">
        <v>5</v>
      </c>
      <c r="E26" s="475"/>
      <c r="F26" s="475">
        <v>4</v>
      </c>
      <c r="G26" s="475">
        <v>1</v>
      </c>
      <c r="H26" s="475"/>
      <c r="I26" s="475"/>
      <c r="J26" s="476">
        <v>52.4</v>
      </c>
      <c r="K26" s="27"/>
      <c r="L26" s="27"/>
    </row>
    <row r="27" spans="1:12" ht="15" customHeight="1" thickBot="1" x14ac:dyDescent="0.3">
      <c r="A27" s="93"/>
      <c r="B27" s="87"/>
      <c r="C27" s="96" t="s">
        <v>93</v>
      </c>
      <c r="D27" s="94">
        <f t="shared" ref="D27:I27" si="3">SUM(D28:D41)</f>
        <v>81</v>
      </c>
      <c r="E27" s="94">
        <f t="shared" si="3"/>
        <v>1</v>
      </c>
      <c r="F27" s="94">
        <f t="shared" si="3"/>
        <v>55</v>
      </c>
      <c r="G27" s="94">
        <f t="shared" si="3"/>
        <v>17</v>
      </c>
      <c r="H27" s="94">
        <f t="shared" si="3"/>
        <v>8</v>
      </c>
      <c r="I27" s="94">
        <f t="shared" si="3"/>
        <v>0</v>
      </c>
      <c r="J27" s="95">
        <f>AVERAGE(J28:J41)</f>
        <v>62.092857142857135</v>
      </c>
      <c r="K27" s="27"/>
      <c r="L27" s="27"/>
    </row>
    <row r="28" spans="1:12" ht="15" customHeight="1" x14ac:dyDescent="0.25">
      <c r="A28" s="43">
        <v>1</v>
      </c>
      <c r="B28" s="88">
        <v>30070</v>
      </c>
      <c r="C28" s="45" t="s">
        <v>45</v>
      </c>
      <c r="D28" s="44">
        <v>7</v>
      </c>
      <c r="E28" s="44"/>
      <c r="F28" s="44">
        <v>3</v>
      </c>
      <c r="G28" s="44">
        <v>3</v>
      </c>
      <c r="H28" s="44">
        <v>1</v>
      </c>
      <c r="I28" s="44"/>
      <c r="J28" s="46">
        <v>67.599999999999994</v>
      </c>
      <c r="K28" s="27"/>
      <c r="L28" s="27"/>
    </row>
    <row r="29" spans="1:12" ht="15" customHeight="1" x14ac:dyDescent="0.25">
      <c r="A29" s="34">
        <v>2</v>
      </c>
      <c r="B29" s="80">
        <v>30480</v>
      </c>
      <c r="C29" s="97" t="s">
        <v>92</v>
      </c>
      <c r="D29" s="25">
        <v>3</v>
      </c>
      <c r="E29" s="25"/>
      <c r="F29" s="25">
        <v>2</v>
      </c>
      <c r="G29" s="25">
        <v>1</v>
      </c>
      <c r="H29" s="25"/>
      <c r="I29" s="25"/>
      <c r="J29" s="26">
        <v>67</v>
      </c>
      <c r="K29" s="27"/>
      <c r="L29" s="27"/>
    </row>
    <row r="30" spans="1:12" ht="15" customHeight="1" x14ac:dyDescent="0.25">
      <c r="A30" s="34">
        <v>3</v>
      </c>
      <c r="B30" s="80">
        <v>30460</v>
      </c>
      <c r="C30" s="35" t="s">
        <v>40</v>
      </c>
      <c r="D30" s="25">
        <v>4</v>
      </c>
      <c r="E30" s="25"/>
      <c r="F30" s="25">
        <v>2</v>
      </c>
      <c r="G30" s="25">
        <v>1</v>
      </c>
      <c r="H30" s="25">
        <v>1</v>
      </c>
      <c r="I30" s="25"/>
      <c r="J30" s="26">
        <v>64.8</v>
      </c>
      <c r="K30" s="27"/>
      <c r="L30" s="27"/>
    </row>
    <row r="31" spans="1:12" ht="15" customHeight="1" x14ac:dyDescent="0.25">
      <c r="A31" s="34">
        <v>4</v>
      </c>
      <c r="B31" s="80">
        <v>30030</v>
      </c>
      <c r="C31" s="290" t="s">
        <v>116</v>
      </c>
      <c r="D31" s="25">
        <v>6</v>
      </c>
      <c r="E31" s="25"/>
      <c r="F31" s="25">
        <v>2</v>
      </c>
      <c r="G31" s="25">
        <v>2</v>
      </c>
      <c r="H31" s="25">
        <v>2</v>
      </c>
      <c r="I31" s="25"/>
      <c r="J31" s="26">
        <v>75</v>
      </c>
      <c r="K31" s="27"/>
      <c r="L31" s="27"/>
    </row>
    <row r="32" spans="1:12" ht="15" customHeight="1" x14ac:dyDescent="0.25">
      <c r="A32" s="34">
        <v>5</v>
      </c>
      <c r="B32" s="80">
        <v>31000</v>
      </c>
      <c r="C32" s="35" t="s">
        <v>39</v>
      </c>
      <c r="D32" s="25">
        <v>7</v>
      </c>
      <c r="E32" s="25"/>
      <c r="F32" s="25">
        <v>5</v>
      </c>
      <c r="G32" s="25">
        <v>2</v>
      </c>
      <c r="H32" s="25"/>
      <c r="I32" s="25"/>
      <c r="J32" s="26">
        <v>55.7</v>
      </c>
      <c r="K32" s="27"/>
      <c r="L32" s="27"/>
    </row>
    <row r="33" spans="1:12" ht="15" customHeight="1" x14ac:dyDescent="0.25">
      <c r="A33" s="34">
        <v>6</v>
      </c>
      <c r="B33" s="80">
        <v>30130</v>
      </c>
      <c r="C33" s="384" t="s">
        <v>147</v>
      </c>
      <c r="D33" s="25">
        <v>2</v>
      </c>
      <c r="E33" s="25">
        <v>1</v>
      </c>
      <c r="F33" s="25"/>
      <c r="G33" s="25">
        <v>1</v>
      </c>
      <c r="H33" s="25"/>
      <c r="I33" s="25"/>
      <c r="J33" s="26">
        <v>54</v>
      </c>
      <c r="K33" s="27"/>
      <c r="L33" s="27"/>
    </row>
    <row r="34" spans="1:12" s="194" customFormat="1" ht="15" customHeight="1" x14ac:dyDescent="0.25">
      <c r="A34" s="34">
        <v>7</v>
      </c>
      <c r="B34" s="80">
        <v>30310</v>
      </c>
      <c r="C34" s="471" t="s">
        <v>22</v>
      </c>
      <c r="D34" s="25">
        <v>1</v>
      </c>
      <c r="E34" s="25"/>
      <c r="F34" s="25">
        <v>1</v>
      </c>
      <c r="G34" s="25"/>
      <c r="H34" s="25"/>
      <c r="I34" s="25"/>
      <c r="J34" s="26">
        <v>39</v>
      </c>
      <c r="K34" s="27"/>
      <c r="L34" s="27"/>
    </row>
    <row r="35" spans="1:12" ht="15" customHeight="1" x14ac:dyDescent="0.25">
      <c r="A35" s="34">
        <v>8</v>
      </c>
      <c r="B35" s="80">
        <v>30440</v>
      </c>
      <c r="C35" s="35" t="s">
        <v>23</v>
      </c>
      <c r="D35" s="25">
        <v>2</v>
      </c>
      <c r="E35" s="25"/>
      <c r="F35" s="25">
        <v>2</v>
      </c>
      <c r="G35" s="25"/>
      <c r="H35" s="25"/>
      <c r="I35" s="25"/>
      <c r="J35" s="26">
        <v>51</v>
      </c>
      <c r="K35" s="27"/>
      <c r="L35" s="27"/>
    </row>
    <row r="36" spans="1:12" ht="15" customHeight="1" x14ac:dyDescent="0.25">
      <c r="A36" s="34">
        <v>9</v>
      </c>
      <c r="B36" s="80">
        <v>30530</v>
      </c>
      <c r="C36" s="290" t="s">
        <v>120</v>
      </c>
      <c r="D36" s="25">
        <v>4</v>
      </c>
      <c r="E36" s="25"/>
      <c r="F36" s="25">
        <v>2</v>
      </c>
      <c r="G36" s="25">
        <v>1</v>
      </c>
      <c r="H36" s="25">
        <v>1</v>
      </c>
      <c r="I36" s="25"/>
      <c r="J36" s="29">
        <v>74</v>
      </c>
      <c r="K36" s="27"/>
      <c r="L36" s="27"/>
    </row>
    <row r="37" spans="1:12" ht="15" customHeight="1" x14ac:dyDescent="0.25">
      <c r="A37" s="34">
        <v>10</v>
      </c>
      <c r="B37" s="80">
        <v>30640</v>
      </c>
      <c r="C37" s="35" t="s">
        <v>25</v>
      </c>
      <c r="D37" s="195">
        <v>11</v>
      </c>
      <c r="E37" s="195"/>
      <c r="F37" s="195">
        <v>8</v>
      </c>
      <c r="G37" s="195">
        <v>3</v>
      </c>
      <c r="H37" s="195"/>
      <c r="I37" s="195"/>
      <c r="J37" s="226">
        <v>67.8</v>
      </c>
      <c r="K37" s="27"/>
      <c r="L37" s="27"/>
    </row>
    <row r="38" spans="1:12" s="194" customFormat="1" ht="15" customHeight="1" x14ac:dyDescent="0.25">
      <c r="A38" s="34">
        <v>11</v>
      </c>
      <c r="B38" s="80">
        <v>30790</v>
      </c>
      <c r="C38" s="290" t="s">
        <v>38</v>
      </c>
      <c r="D38" s="25">
        <v>2</v>
      </c>
      <c r="E38" s="25"/>
      <c r="F38" s="25">
        <v>1</v>
      </c>
      <c r="G38" s="25">
        <v>1</v>
      </c>
      <c r="H38" s="25"/>
      <c r="I38" s="25"/>
      <c r="J38" s="26">
        <v>66.5</v>
      </c>
      <c r="K38" s="27"/>
      <c r="L38" s="27"/>
    </row>
    <row r="39" spans="1:12" s="194" customFormat="1" ht="15" customHeight="1" x14ac:dyDescent="0.25">
      <c r="A39" s="34">
        <v>12</v>
      </c>
      <c r="B39" s="80">
        <v>30890</v>
      </c>
      <c r="C39" s="471" t="s">
        <v>121</v>
      </c>
      <c r="D39" s="25">
        <v>2</v>
      </c>
      <c r="E39" s="25"/>
      <c r="F39" s="25">
        <v>1</v>
      </c>
      <c r="G39" s="25"/>
      <c r="H39" s="25">
        <v>1</v>
      </c>
      <c r="I39" s="25"/>
      <c r="J39" s="26">
        <v>72</v>
      </c>
      <c r="K39" s="27"/>
      <c r="L39" s="27"/>
    </row>
    <row r="40" spans="1:12" ht="15" customHeight="1" x14ac:dyDescent="0.25">
      <c r="A40" s="34">
        <v>13</v>
      </c>
      <c r="B40" s="80">
        <v>30940</v>
      </c>
      <c r="C40" s="35" t="s">
        <v>20</v>
      </c>
      <c r="D40" s="25">
        <v>8</v>
      </c>
      <c r="E40" s="25"/>
      <c r="F40" s="25">
        <v>6</v>
      </c>
      <c r="G40" s="25">
        <v>1</v>
      </c>
      <c r="H40" s="25">
        <v>1</v>
      </c>
      <c r="I40" s="25"/>
      <c r="J40" s="26">
        <v>61.9</v>
      </c>
      <c r="K40" s="27"/>
      <c r="L40" s="27"/>
    </row>
    <row r="41" spans="1:12" ht="15" customHeight="1" thickBot="1" x14ac:dyDescent="0.3">
      <c r="A41" s="38">
        <v>14</v>
      </c>
      <c r="B41" s="89">
        <v>31480</v>
      </c>
      <c r="C41" s="58" t="s">
        <v>24</v>
      </c>
      <c r="D41" s="30">
        <v>22</v>
      </c>
      <c r="E41" s="30"/>
      <c r="F41" s="30">
        <v>20</v>
      </c>
      <c r="G41" s="30">
        <v>1</v>
      </c>
      <c r="H41" s="30">
        <v>1</v>
      </c>
      <c r="I41" s="30"/>
      <c r="J41" s="31">
        <v>53</v>
      </c>
      <c r="K41" s="27"/>
      <c r="L41" s="27"/>
    </row>
    <row r="42" spans="1:12" ht="15" customHeight="1" thickBot="1" x14ac:dyDescent="0.3">
      <c r="A42" s="98"/>
      <c r="B42" s="99"/>
      <c r="C42" s="99" t="s">
        <v>94</v>
      </c>
      <c r="D42" s="99">
        <f>SUM(D43:D57)</f>
        <v>95</v>
      </c>
      <c r="E42" s="99">
        <f t="shared" ref="E42:I42" si="4">SUM(E43:E57)</f>
        <v>5</v>
      </c>
      <c r="F42" s="99">
        <f t="shared" si="4"/>
        <v>57</v>
      </c>
      <c r="G42" s="99">
        <f t="shared" si="4"/>
        <v>20</v>
      </c>
      <c r="H42" s="99">
        <f t="shared" si="4"/>
        <v>12</v>
      </c>
      <c r="I42" s="99">
        <f t="shared" si="4"/>
        <v>1</v>
      </c>
      <c r="J42" s="100">
        <f>AVERAGE(J43:J57)</f>
        <v>56.646666666666668</v>
      </c>
      <c r="K42" s="27"/>
      <c r="L42" s="27"/>
    </row>
    <row r="43" spans="1:12" ht="15" customHeight="1" x14ac:dyDescent="0.25">
      <c r="A43" s="91">
        <v>1</v>
      </c>
      <c r="B43" s="82">
        <v>40010</v>
      </c>
      <c r="C43" s="48" t="s">
        <v>47</v>
      </c>
      <c r="D43" s="47">
        <v>17</v>
      </c>
      <c r="E43" s="47"/>
      <c r="F43" s="47">
        <v>7</v>
      </c>
      <c r="G43" s="47">
        <v>5</v>
      </c>
      <c r="H43" s="47">
        <v>4</v>
      </c>
      <c r="I43" s="47">
        <v>1</v>
      </c>
      <c r="J43" s="92">
        <v>70.3</v>
      </c>
      <c r="K43" s="27"/>
      <c r="L43" s="27"/>
    </row>
    <row r="44" spans="1:12" ht="15" customHeight="1" x14ac:dyDescent="0.25">
      <c r="A44" s="91">
        <v>2</v>
      </c>
      <c r="B44" s="80">
        <v>40030</v>
      </c>
      <c r="C44" s="290" t="s">
        <v>122</v>
      </c>
      <c r="D44" s="25">
        <v>1</v>
      </c>
      <c r="E44" s="25"/>
      <c r="F44" s="25">
        <v>1</v>
      </c>
      <c r="G44" s="25"/>
      <c r="H44" s="25"/>
      <c r="I44" s="25"/>
      <c r="J44" s="26">
        <v>64</v>
      </c>
      <c r="K44" s="27"/>
      <c r="L44" s="27"/>
    </row>
    <row r="45" spans="1:12" ht="15" customHeight="1" x14ac:dyDescent="0.25">
      <c r="A45" s="91">
        <v>3</v>
      </c>
      <c r="B45" s="80">
        <v>40410</v>
      </c>
      <c r="C45" s="35" t="s">
        <v>48</v>
      </c>
      <c r="D45" s="25">
        <v>13</v>
      </c>
      <c r="E45" s="25"/>
      <c r="F45" s="25">
        <v>7</v>
      </c>
      <c r="G45" s="25">
        <v>5</v>
      </c>
      <c r="H45" s="25">
        <v>1</v>
      </c>
      <c r="I45" s="25"/>
      <c r="J45" s="28">
        <v>65.7</v>
      </c>
      <c r="K45" s="27"/>
      <c r="L45" s="27"/>
    </row>
    <row r="46" spans="1:12" ht="15" customHeight="1" x14ac:dyDescent="0.25">
      <c r="A46" s="34">
        <v>4</v>
      </c>
      <c r="B46" s="80">
        <v>40011</v>
      </c>
      <c r="C46" s="35" t="s">
        <v>59</v>
      </c>
      <c r="D46" s="25">
        <v>18</v>
      </c>
      <c r="E46" s="25">
        <v>1</v>
      </c>
      <c r="F46" s="25">
        <v>12</v>
      </c>
      <c r="G46" s="25">
        <v>3</v>
      </c>
      <c r="H46" s="25">
        <v>2</v>
      </c>
      <c r="I46" s="25"/>
      <c r="J46" s="26">
        <v>62</v>
      </c>
      <c r="K46" s="27"/>
      <c r="L46" s="27"/>
    </row>
    <row r="47" spans="1:12" ht="15" customHeight="1" x14ac:dyDescent="0.25">
      <c r="A47" s="34">
        <v>5</v>
      </c>
      <c r="B47" s="80">
        <v>40080</v>
      </c>
      <c r="C47" s="35" t="s">
        <v>17</v>
      </c>
      <c r="D47" s="25">
        <v>4</v>
      </c>
      <c r="E47" s="25"/>
      <c r="F47" s="25">
        <v>3</v>
      </c>
      <c r="G47" s="25">
        <v>1</v>
      </c>
      <c r="H47" s="25"/>
      <c r="I47" s="25"/>
      <c r="J47" s="26">
        <v>62</v>
      </c>
      <c r="K47" s="27"/>
      <c r="L47" s="27"/>
    </row>
    <row r="48" spans="1:12" ht="15" customHeight="1" x14ac:dyDescent="0.25">
      <c r="A48" s="34">
        <v>6</v>
      </c>
      <c r="B48" s="80">
        <v>40020</v>
      </c>
      <c r="C48" s="35" t="s">
        <v>117</v>
      </c>
      <c r="D48" s="25">
        <v>5</v>
      </c>
      <c r="E48" s="25"/>
      <c r="F48" s="25">
        <v>4</v>
      </c>
      <c r="G48" s="25">
        <v>1</v>
      </c>
      <c r="H48" s="25"/>
      <c r="I48" s="25"/>
      <c r="J48" s="26">
        <v>57</v>
      </c>
      <c r="K48" s="27"/>
      <c r="L48" s="27"/>
    </row>
    <row r="49" spans="1:12" ht="15" customHeight="1" x14ac:dyDescent="0.25">
      <c r="A49" s="34">
        <v>7</v>
      </c>
      <c r="B49" s="80">
        <v>40031</v>
      </c>
      <c r="C49" s="290" t="s">
        <v>172</v>
      </c>
      <c r="D49" s="25">
        <v>4</v>
      </c>
      <c r="E49" s="25"/>
      <c r="F49" s="25">
        <v>2</v>
      </c>
      <c r="G49" s="25"/>
      <c r="H49" s="25">
        <v>2</v>
      </c>
      <c r="I49" s="25"/>
      <c r="J49" s="26">
        <v>72.5</v>
      </c>
      <c r="K49" s="27"/>
      <c r="L49" s="27"/>
    </row>
    <row r="50" spans="1:12" ht="15" customHeight="1" x14ac:dyDescent="0.25">
      <c r="A50" s="34">
        <v>8</v>
      </c>
      <c r="B50" s="80">
        <v>40300</v>
      </c>
      <c r="C50" s="471" t="s">
        <v>164</v>
      </c>
      <c r="D50" s="25">
        <v>2</v>
      </c>
      <c r="E50" s="25">
        <v>2</v>
      </c>
      <c r="F50" s="25"/>
      <c r="G50" s="25"/>
      <c r="H50" s="25"/>
      <c r="I50" s="25"/>
      <c r="J50" s="26">
        <v>25</v>
      </c>
      <c r="K50" s="27"/>
      <c r="L50" s="27"/>
    </row>
    <row r="51" spans="1:12" s="194" customFormat="1" ht="15" customHeight="1" x14ac:dyDescent="0.25">
      <c r="A51" s="34">
        <v>9</v>
      </c>
      <c r="B51" s="80">
        <v>40360</v>
      </c>
      <c r="C51" s="471" t="s">
        <v>148</v>
      </c>
      <c r="D51" s="25">
        <v>3</v>
      </c>
      <c r="E51" s="25">
        <v>1</v>
      </c>
      <c r="F51" s="25">
        <v>2</v>
      </c>
      <c r="G51" s="25"/>
      <c r="H51" s="25"/>
      <c r="I51" s="25"/>
      <c r="J51" s="26">
        <v>41</v>
      </c>
      <c r="K51" s="27"/>
      <c r="L51" s="27"/>
    </row>
    <row r="52" spans="1:12" s="194" customFormat="1" ht="15" customHeight="1" x14ac:dyDescent="0.25">
      <c r="A52" s="34">
        <v>10</v>
      </c>
      <c r="B52" s="80">
        <v>40720</v>
      </c>
      <c r="C52" s="384" t="s">
        <v>174</v>
      </c>
      <c r="D52" s="25">
        <v>6</v>
      </c>
      <c r="E52" s="25"/>
      <c r="F52" s="25">
        <v>4</v>
      </c>
      <c r="G52" s="25">
        <v>1</v>
      </c>
      <c r="H52" s="25">
        <v>1</v>
      </c>
      <c r="I52" s="25"/>
      <c r="J52" s="26">
        <v>66.2</v>
      </c>
      <c r="K52" s="27"/>
      <c r="L52" s="27"/>
    </row>
    <row r="53" spans="1:12" ht="15" customHeight="1" x14ac:dyDescent="0.25">
      <c r="A53" s="34">
        <v>11</v>
      </c>
      <c r="B53" s="80">
        <v>40820</v>
      </c>
      <c r="C53" s="472" t="s">
        <v>123</v>
      </c>
      <c r="D53" s="25">
        <v>1</v>
      </c>
      <c r="E53" s="25"/>
      <c r="F53" s="25">
        <v>1</v>
      </c>
      <c r="G53" s="25"/>
      <c r="H53" s="25"/>
      <c r="I53" s="25"/>
      <c r="J53" s="26">
        <v>61</v>
      </c>
      <c r="K53" s="27"/>
      <c r="L53" s="27"/>
    </row>
    <row r="54" spans="1:12" ht="15" customHeight="1" x14ac:dyDescent="0.25">
      <c r="A54" s="34">
        <v>12</v>
      </c>
      <c r="B54" s="80">
        <v>40950</v>
      </c>
      <c r="C54" s="478" t="s">
        <v>46</v>
      </c>
      <c r="D54" s="25">
        <v>1</v>
      </c>
      <c r="E54" s="25"/>
      <c r="F54" s="25">
        <v>1</v>
      </c>
      <c r="G54" s="25"/>
      <c r="H54" s="25"/>
      <c r="I54" s="25"/>
      <c r="J54" s="26">
        <v>49</v>
      </c>
      <c r="K54" s="27"/>
      <c r="L54" s="27"/>
    </row>
    <row r="55" spans="1:12" ht="15" customHeight="1" x14ac:dyDescent="0.25">
      <c r="A55" s="34">
        <v>13</v>
      </c>
      <c r="B55" s="80">
        <v>40990</v>
      </c>
      <c r="C55" s="35" t="s">
        <v>18</v>
      </c>
      <c r="D55" s="25">
        <v>13</v>
      </c>
      <c r="E55" s="25"/>
      <c r="F55" s="25">
        <v>7</v>
      </c>
      <c r="G55" s="25">
        <v>4</v>
      </c>
      <c r="H55" s="25">
        <v>2</v>
      </c>
      <c r="I55" s="25"/>
      <c r="J55" s="26">
        <v>64.2</v>
      </c>
      <c r="K55" s="27"/>
      <c r="L55" s="27"/>
    </row>
    <row r="56" spans="1:12" s="194" customFormat="1" ht="15" customHeight="1" x14ac:dyDescent="0.25">
      <c r="A56" s="34">
        <v>14</v>
      </c>
      <c r="B56" s="199">
        <v>40133</v>
      </c>
      <c r="C56" s="204" t="s">
        <v>107</v>
      </c>
      <c r="D56" s="201">
        <v>5</v>
      </c>
      <c r="E56" s="201"/>
      <c r="F56" s="201">
        <v>5</v>
      </c>
      <c r="G56" s="201"/>
      <c r="H56" s="201"/>
      <c r="I56" s="201"/>
      <c r="J56" s="202">
        <v>49.8</v>
      </c>
      <c r="K56" s="27"/>
      <c r="L56" s="27"/>
    </row>
    <row r="57" spans="1:12" s="194" customFormat="1" ht="15" customHeight="1" thickBot="1" x14ac:dyDescent="0.3">
      <c r="A57" s="34">
        <v>15</v>
      </c>
      <c r="B57" s="199">
        <v>40400</v>
      </c>
      <c r="C57" s="479" t="s">
        <v>175</v>
      </c>
      <c r="D57" s="201">
        <v>2</v>
      </c>
      <c r="E57" s="201">
        <v>1</v>
      </c>
      <c r="F57" s="201">
        <v>1</v>
      </c>
      <c r="G57" s="201"/>
      <c r="H57" s="201"/>
      <c r="I57" s="201"/>
      <c r="J57" s="202">
        <v>40</v>
      </c>
      <c r="K57" s="27"/>
      <c r="L57" s="27"/>
    </row>
    <row r="58" spans="1:12" ht="15" customHeight="1" thickBot="1" x14ac:dyDescent="0.3">
      <c r="A58" s="98"/>
      <c r="B58" s="99"/>
      <c r="C58" s="99" t="s">
        <v>95</v>
      </c>
      <c r="D58" s="99">
        <f t="shared" ref="D58:I58" si="5">SUM(D59:D71)</f>
        <v>53</v>
      </c>
      <c r="E58" s="99">
        <f t="shared" si="5"/>
        <v>1</v>
      </c>
      <c r="F58" s="99">
        <f t="shared" si="5"/>
        <v>40</v>
      </c>
      <c r="G58" s="99">
        <f t="shared" si="5"/>
        <v>8</v>
      </c>
      <c r="H58" s="99">
        <f t="shared" si="5"/>
        <v>3</v>
      </c>
      <c r="I58" s="99">
        <f t="shared" si="5"/>
        <v>0</v>
      </c>
      <c r="J58" s="100">
        <f>AVERAGE(J59:J71)</f>
        <v>57.046153846153842</v>
      </c>
      <c r="K58" s="27"/>
      <c r="L58" s="27"/>
    </row>
    <row r="59" spans="1:12" ht="15" customHeight="1" x14ac:dyDescent="0.25">
      <c r="A59" s="91">
        <v>1</v>
      </c>
      <c r="B59" s="80">
        <v>50040</v>
      </c>
      <c r="C59" s="35" t="s">
        <v>49</v>
      </c>
      <c r="D59" s="25">
        <v>7</v>
      </c>
      <c r="E59" s="25"/>
      <c r="F59" s="25">
        <v>6</v>
      </c>
      <c r="G59" s="25">
        <v>1</v>
      </c>
      <c r="H59" s="25"/>
      <c r="I59" s="25"/>
      <c r="J59" s="26">
        <v>60</v>
      </c>
      <c r="K59" s="27"/>
      <c r="L59" s="27"/>
    </row>
    <row r="60" spans="1:12" ht="15" customHeight="1" x14ac:dyDescent="0.25">
      <c r="A60" s="34">
        <v>2</v>
      </c>
      <c r="B60" s="80">
        <v>50003</v>
      </c>
      <c r="C60" s="35" t="s">
        <v>64</v>
      </c>
      <c r="D60" s="25">
        <v>6</v>
      </c>
      <c r="E60" s="25"/>
      <c r="F60" s="25">
        <v>6</v>
      </c>
      <c r="G60" s="25"/>
      <c r="H60" s="25"/>
      <c r="I60" s="25"/>
      <c r="J60" s="26">
        <v>59</v>
      </c>
      <c r="K60" s="27"/>
      <c r="L60" s="27"/>
    </row>
    <row r="61" spans="1:12" ht="15" customHeight="1" x14ac:dyDescent="0.25">
      <c r="A61" s="34">
        <v>3</v>
      </c>
      <c r="B61" s="80">
        <v>50060</v>
      </c>
      <c r="C61" s="384" t="s">
        <v>151</v>
      </c>
      <c r="D61" s="25">
        <v>5</v>
      </c>
      <c r="E61" s="25"/>
      <c r="F61" s="25">
        <v>3</v>
      </c>
      <c r="G61" s="25">
        <v>1</v>
      </c>
      <c r="H61" s="25">
        <v>1</v>
      </c>
      <c r="I61" s="25"/>
      <c r="J61" s="26">
        <v>64</v>
      </c>
      <c r="K61" s="27"/>
      <c r="L61" s="27"/>
    </row>
    <row r="62" spans="1:12" ht="15" customHeight="1" x14ac:dyDescent="0.25">
      <c r="A62" s="34">
        <v>4</v>
      </c>
      <c r="B62" s="80">
        <v>50170</v>
      </c>
      <c r="C62" s="290" t="s">
        <v>126</v>
      </c>
      <c r="D62" s="25">
        <v>1</v>
      </c>
      <c r="E62" s="25"/>
      <c r="F62" s="25">
        <v>1</v>
      </c>
      <c r="G62" s="25"/>
      <c r="H62" s="25"/>
      <c r="I62" s="25"/>
      <c r="J62" s="26">
        <v>67</v>
      </c>
      <c r="K62" s="27"/>
      <c r="L62" s="27"/>
    </row>
    <row r="63" spans="1:12" ht="15" customHeight="1" x14ac:dyDescent="0.25">
      <c r="A63" s="50">
        <v>5</v>
      </c>
      <c r="B63" s="80">
        <v>50230</v>
      </c>
      <c r="C63" s="35" t="s">
        <v>60</v>
      </c>
      <c r="D63" s="25">
        <v>6</v>
      </c>
      <c r="E63" s="25"/>
      <c r="F63" s="25">
        <v>2</v>
      </c>
      <c r="G63" s="25">
        <v>3</v>
      </c>
      <c r="H63" s="25">
        <v>1</v>
      </c>
      <c r="I63" s="25"/>
      <c r="J63" s="26">
        <v>71.5</v>
      </c>
      <c r="K63" s="27"/>
      <c r="L63" s="27"/>
    </row>
    <row r="64" spans="1:12" ht="15" customHeight="1" x14ac:dyDescent="0.25">
      <c r="A64" s="51">
        <v>6</v>
      </c>
      <c r="B64" s="80">
        <v>50340</v>
      </c>
      <c r="C64" s="384" t="s">
        <v>150</v>
      </c>
      <c r="D64" s="25">
        <v>1</v>
      </c>
      <c r="E64" s="25"/>
      <c r="F64" s="25">
        <v>1</v>
      </c>
      <c r="G64" s="25"/>
      <c r="H64" s="25"/>
      <c r="I64" s="25"/>
      <c r="J64" s="26">
        <v>36</v>
      </c>
      <c r="K64" s="27"/>
      <c r="L64" s="27"/>
    </row>
    <row r="65" spans="1:12" ht="15" customHeight="1" x14ac:dyDescent="0.25">
      <c r="A65" s="51">
        <v>7</v>
      </c>
      <c r="B65" s="80">
        <v>50450</v>
      </c>
      <c r="C65" s="471" t="s">
        <v>168</v>
      </c>
      <c r="D65" s="25">
        <v>1</v>
      </c>
      <c r="E65" s="25"/>
      <c r="F65" s="25">
        <v>1</v>
      </c>
      <c r="G65" s="25"/>
      <c r="H65" s="25"/>
      <c r="I65" s="25"/>
      <c r="J65" s="26">
        <v>53</v>
      </c>
      <c r="K65" s="27"/>
      <c r="L65" s="27"/>
    </row>
    <row r="66" spans="1:12" s="194" customFormat="1" ht="15" customHeight="1" x14ac:dyDescent="0.25">
      <c r="A66" s="51">
        <v>8</v>
      </c>
      <c r="B66" s="80">
        <v>50620</v>
      </c>
      <c r="C66" s="471" t="s">
        <v>169</v>
      </c>
      <c r="D66" s="25">
        <v>2</v>
      </c>
      <c r="E66" s="25"/>
      <c r="F66" s="25">
        <v>2</v>
      </c>
      <c r="G66" s="25"/>
      <c r="H66" s="25"/>
      <c r="I66" s="25"/>
      <c r="J66" s="26">
        <v>48</v>
      </c>
      <c r="K66" s="27"/>
      <c r="L66" s="27"/>
    </row>
    <row r="67" spans="1:12" s="194" customFormat="1" ht="15" customHeight="1" x14ac:dyDescent="0.25">
      <c r="A67" s="51">
        <v>9</v>
      </c>
      <c r="B67" s="80">
        <v>50760</v>
      </c>
      <c r="C67" s="35" t="s">
        <v>124</v>
      </c>
      <c r="D67" s="25">
        <v>9</v>
      </c>
      <c r="E67" s="25"/>
      <c r="F67" s="25">
        <v>6</v>
      </c>
      <c r="G67" s="25">
        <v>2</v>
      </c>
      <c r="H67" s="25">
        <v>1</v>
      </c>
      <c r="I67" s="25"/>
      <c r="J67" s="26">
        <v>63</v>
      </c>
      <c r="K67" s="27"/>
      <c r="L67" s="27"/>
    </row>
    <row r="68" spans="1:12" s="194" customFormat="1" ht="15" customHeight="1" x14ac:dyDescent="0.25">
      <c r="A68" s="51">
        <v>10</v>
      </c>
      <c r="B68" s="80">
        <v>50780</v>
      </c>
      <c r="C68" s="471" t="s">
        <v>140</v>
      </c>
      <c r="D68" s="25">
        <v>2</v>
      </c>
      <c r="E68" s="25">
        <v>1</v>
      </c>
      <c r="F68" s="25">
        <v>1</v>
      </c>
      <c r="G68" s="25"/>
      <c r="H68" s="25"/>
      <c r="I68" s="25"/>
      <c r="J68" s="26">
        <v>47</v>
      </c>
      <c r="K68" s="27"/>
      <c r="L68" s="27"/>
    </row>
    <row r="69" spans="1:12" s="194" customFormat="1" ht="15" customHeight="1" x14ac:dyDescent="0.25">
      <c r="A69" s="51">
        <v>11</v>
      </c>
      <c r="B69" s="80">
        <v>50930</v>
      </c>
      <c r="C69" s="471" t="s">
        <v>125</v>
      </c>
      <c r="D69" s="25">
        <v>4</v>
      </c>
      <c r="E69" s="25"/>
      <c r="F69" s="25">
        <v>3</v>
      </c>
      <c r="G69" s="25">
        <v>1</v>
      </c>
      <c r="H69" s="25"/>
      <c r="I69" s="25"/>
      <c r="J69" s="26">
        <v>57.3</v>
      </c>
      <c r="K69" s="27"/>
      <c r="L69" s="27"/>
    </row>
    <row r="70" spans="1:12" s="194" customFormat="1" ht="15" customHeight="1" x14ac:dyDescent="0.25">
      <c r="A70" s="51">
        <v>12</v>
      </c>
      <c r="B70" s="80">
        <v>51370</v>
      </c>
      <c r="C70" s="290" t="s">
        <v>61</v>
      </c>
      <c r="D70" s="25">
        <v>3</v>
      </c>
      <c r="E70" s="25"/>
      <c r="F70" s="25">
        <v>3</v>
      </c>
      <c r="G70" s="25"/>
      <c r="H70" s="25"/>
      <c r="I70" s="25"/>
      <c r="J70" s="26">
        <v>60</v>
      </c>
      <c r="K70" s="27"/>
      <c r="L70" s="27"/>
    </row>
    <row r="71" spans="1:12" ht="15" customHeight="1" thickBot="1" x14ac:dyDescent="0.3">
      <c r="A71" s="51">
        <v>13</v>
      </c>
      <c r="B71" s="80">
        <v>51400</v>
      </c>
      <c r="C71" s="316" t="s">
        <v>143</v>
      </c>
      <c r="D71" s="25">
        <v>6</v>
      </c>
      <c r="E71" s="25"/>
      <c r="F71" s="25">
        <v>5</v>
      </c>
      <c r="G71" s="25"/>
      <c r="H71" s="25"/>
      <c r="I71" s="25"/>
      <c r="J71" s="26">
        <v>55.8</v>
      </c>
      <c r="K71" s="27"/>
      <c r="L71" s="27"/>
    </row>
    <row r="72" spans="1:12" ht="15" customHeight="1" thickBot="1" x14ac:dyDescent="0.3">
      <c r="A72" s="101"/>
      <c r="B72" s="99"/>
      <c r="C72" s="99" t="s">
        <v>96</v>
      </c>
      <c r="D72" s="99">
        <f t="shared" ref="D72:I72" si="6">SUM(D73:D101)</f>
        <v>269</v>
      </c>
      <c r="E72" s="99">
        <f t="shared" si="6"/>
        <v>1</v>
      </c>
      <c r="F72" s="99">
        <f t="shared" si="6"/>
        <v>177</v>
      </c>
      <c r="G72" s="99">
        <f t="shared" si="6"/>
        <v>46</v>
      </c>
      <c r="H72" s="99">
        <f t="shared" si="6"/>
        <v>43</v>
      </c>
      <c r="I72" s="99">
        <f t="shared" si="6"/>
        <v>2</v>
      </c>
      <c r="J72" s="100">
        <f>AVERAGE(J73:J101)</f>
        <v>59.922413793103459</v>
      </c>
      <c r="K72" s="27"/>
      <c r="L72" s="27"/>
    </row>
    <row r="73" spans="1:12" ht="15" customHeight="1" x14ac:dyDescent="0.25">
      <c r="A73" s="51">
        <v>1</v>
      </c>
      <c r="B73" s="80">
        <v>60010</v>
      </c>
      <c r="C73" s="296" t="s">
        <v>128</v>
      </c>
      <c r="D73" s="25">
        <v>5</v>
      </c>
      <c r="E73" s="25"/>
      <c r="F73" s="25">
        <v>4</v>
      </c>
      <c r="G73" s="25">
        <v>1</v>
      </c>
      <c r="H73" s="25"/>
      <c r="I73" s="25"/>
      <c r="J73" s="26">
        <v>61.2</v>
      </c>
      <c r="K73" s="27"/>
      <c r="L73" s="27"/>
    </row>
    <row r="74" spans="1:12" s="194" customFormat="1" ht="15" customHeight="1" x14ac:dyDescent="0.25">
      <c r="A74" s="51">
        <v>2</v>
      </c>
      <c r="B74" s="80">
        <v>60020</v>
      </c>
      <c r="C74" s="385" t="s">
        <v>154</v>
      </c>
      <c r="D74" s="25">
        <v>1</v>
      </c>
      <c r="E74" s="25"/>
      <c r="F74" s="25">
        <v>1</v>
      </c>
      <c r="G74" s="25"/>
      <c r="H74" s="25"/>
      <c r="I74" s="25"/>
      <c r="J74" s="26">
        <v>36</v>
      </c>
      <c r="K74" s="27"/>
      <c r="L74" s="27"/>
    </row>
    <row r="75" spans="1:12" ht="15" customHeight="1" x14ac:dyDescent="0.25">
      <c r="A75" s="51">
        <v>3</v>
      </c>
      <c r="B75" s="80">
        <v>60050</v>
      </c>
      <c r="C75" s="385" t="s">
        <v>155</v>
      </c>
      <c r="D75" s="25">
        <v>6</v>
      </c>
      <c r="E75" s="25"/>
      <c r="F75" s="25">
        <v>4</v>
      </c>
      <c r="G75" s="25">
        <v>2</v>
      </c>
      <c r="H75" s="25"/>
      <c r="I75" s="25"/>
      <c r="J75" s="26">
        <v>63</v>
      </c>
      <c r="K75" s="27"/>
      <c r="L75" s="27"/>
    </row>
    <row r="76" spans="1:12" ht="15" customHeight="1" x14ac:dyDescent="0.25">
      <c r="A76" s="51">
        <v>4</v>
      </c>
      <c r="B76" s="80">
        <v>60070</v>
      </c>
      <c r="C76" s="296" t="s">
        <v>132</v>
      </c>
      <c r="D76" s="25">
        <v>8</v>
      </c>
      <c r="E76" s="25">
        <v>1</v>
      </c>
      <c r="F76" s="25">
        <v>3</v>
      </c>
      <c r="G76" s="25">
        <v>2</v>
      </c>
      <c r="H76" s="25">
        <v>2</v>
      </c>
      <c r="I76" s="25"/>
      <c r="J76" s="26">
        <v>64.099999999999994</v>
      </c>
      <c r="K76" s="27"/>
      <c r="L76" s="27"/>
    </row>
    <row r="77" spans="1:12" ht="15" customHeight="1" x14ac:dyDescent="0.25">
      <c r="A77" s="51">
        <v>5</v>
      </c>
      <c r="B77" s="80">
        <v>60180</v>
      </c>
      <c r="C77" s="385" t="s">
        <v>156</v>
      </c>
      <c r="D77" s="25">
        <v>5</v>
      </c>
      <c r="E77" s="25"/>
      <c r="F77" s="25">
        <v>4</v>
      </c>
      <c r="G77" s="25">
        <v>1</v>
      </c>
      <c r="H77" s="25"/>
      <c r="I77" s="25"/>
      <c r="J77" s="26">
        <v>55</v>
      </c>
      <c r="K77" s="27"/>
      <c r="L77" s="27"/>
    </row>
    <row r="78" spans="1:12" ht="15" customHeight="1" x14ac:dyDescent="0.25">
      <c r="A78" s="51">
        <v>6</v>
      </c>
      <c r="B78" s="80">
        <v>60240</v>
      </c>
      <c r="C78" s="296" t="s">
        <v>133</v>
      </c>
      <c r="D78" s="25">
        <v>21</v>
      </c>
      <c r="E78" s="25"/>
      <c r="F78" s="25">
        <v>15</v>
      </c>
      <c r="G78" s="25"/>
      <c r="H78" s="25">
        <v>5</v>
      </c>
      <c r="I78" s="25">
        <v>1</v>
      </c>
      <c r="J78" s="26">
        <v>65.8</v>
      </c>
      <c r="K78" s="27"/>
      <c r="L78" s="27"/>
    </row>
    <row r="79" spans="1:12" ht="15" customHeight="1" x14ac:dyDescent="0.25">
      <c r="A79" s="51">
        <v>7</v>
      </c>
      <c r="B79" s="80">
        <v>60660</v>
      </c>
      <c r="C79" s="227" t="s">
        <v>152</v>
      </c>
      <c r="D79" s="25">
        <v>1</v>
      </c>
      <c r="E79" s="25"/>
      <c r="F79" s="25">
        <v>1</v>
      </c>
      <c r="G79" s="25"/>
      <c r="H79" s="25"/>
      <c r="I79" s="25"/>
      <c r="J79" s="26">
        <v>48</v>
      </c>
      <c r="K79" s="27"/>
      <c r="L79" s="27"/>
    </row>
    <row r="80" spans="1:12" ht="15" customHeight="1" x14ac:dyDescent="0.25">
      <c r="A80" s="51">
        <v>8</v>
      </c>
      <c r="B80" s="80">
        <v>60001</v>
      </c>
      <c r="C80" s="385" t="s">
        <v>153</v>
      </c>
      <c r="D80" s="25">
        <v>9</v>
      </c>
      <c r="E80" s="25"/>
      <c r="F80" s="25">
        <v>6</v>
      </c>
      <c r="G80" s="25">
        <v>1</v>
      </c>
      <c r="H80" s="25">
        <v>2</v>
      </c>
      <c r="I80" s="25"/>
      <c r="J80" s="28">
        <v>60.7</v>
      </c>
      <c r="K80" s="27"/>
      <c r="L80" s="27"/>
    </row>
    <row r="81" spans="1:12" ht="15" customHeight="1" x14ac:dyDescent="0.25">
      <c r="A81" s="51">
        <v>9</v>
      </c>
      <c r="B81" s="82">
        <v>60850</v>
      </c>
      <c r="C81" s="386" t="s">
        <v>134</v>
      </c>
      <c r="D81" s="47">
        <v>6</v>
      </c>
      <c r="E81" s="47"/>
      <c r="F81" s="47">
        <v>4</v>
      </c>
      <c r="G81" s="47">
        <v>2</v>
      </c>
      <c r="H81" s="47"/>
      <c r="I81" s="47"/>
      <c r="J81" s="92">
        <v>58.7</v>
      </c>
      <c r="K81" s="27"/>
      <c r="L81" s="27"/>
    </row>
    <row r="82" spans="1:12" ht="15" customHeight="1" x14ac:dyDescent="0.25">
      <c r="A82" s="51">
        <v>10</v>
      </c>
      <c r="B82" s="80">
        <v>60910</v>
      </c>
      <c r="C82" s="296" t="s">
        <v>176</v>
      </c>
      <c r="D82" s="25">
        <v>7</v>
      </c>
      <c r="E82" s="25"/>
      <c r="F82" s="25">
        <v>6</v>
      </c>
      <c r="G82" s="25">
        <v>1</v>
      </c>
      <c r="H82" s="25"/>
      <c r="I82" s="25"/>
      <c r="J82" s="26">
        <v>54.9</v>
      </c>
      <c r="K82" s="27"/>
      <c r="L82" s="27"/>
    </row>
    <row r="83" spans="1:12" ht="15" customHeight="1" x14ac:dyDescent="0.25">
      <c r="A83" s="51">
        <v>11</v>
      </c>
      <c r="B83" s="80">
        <v>60980</v>
      </c>
      <c r="C83" s="480" t="s">
        <v>177</v>
      </c>
      <c r="D83" s="25">
        <v>9</v>
      </c>
      <c r="E83" s="25"/>
      <c r="F83" s="25">
        <v>7</v>
      </c>
      <c r="G83" s="25">
        <v>1</v>
      </c>
      <c r="H83" s="25"/>
      <c r="I83" s="25">
        <v>1</v>
      </c>
      <c r="J83" s="26">
        <v>63.8</v>
      </c>
      <c r="K83" s="27"/>
      <c r="L83" s="27"/>
    </row>
    <row r="84" spans="1:12" ht="15" customHeight="1" x14ac:dyDescent="0.25">
      <c r="A84" s="51">
        <v>12</v>
      </c>
      <c r="B84" s="80">
        <v>61080</v>
      </c>
      <c r="C84" s="480" t="s">
        <v>129</v>
      </c>
      <c r="D84" s="25">
        <v>8</v>
      </c>
      <c r="E84" s="25"/>
      <c r="F84" s="25">
        <v>8</v>
      </c>
      <c r="G84" s="25"/>
      <c r="H84" s="25"/>
      <c r="I84" s="25"/>
      <c r="J84" s="26">
        <v>51</v>
      </c>
      <c r="K84" s="27"/>
      <c r="L84" s="27"/>
    </row>
    <row r="85" spans="1:12" ht="15" customHeight="1" x14ac:dyDescent="0.25">
      <c r="A85" s="51">
        <v>13</v>
      </c>
      <c r="B85" s="80">
        <v>61150</v>
      </c>
      <c r="C85" s="296" t="s">
        <v>130</v>
      </c>
      <c r="D85" s="25">
        <v>8</v>
      </c>
      <c r="E85" s="25"/>
      <c r="F85" s="25">
        <v>5</v>
      </c>
      <c r="G85" s="25">
        <v>3</v>
      </c>
      <c r="H85" s="25"/>
      <c r="I85" s="25"/>
      <c r="J85" s="26">
        <v>60</v>
      </c>
      <c r="K85" s="27"/>
      <c r="L85" s="27"/>
    </row>
    <row r="86" spans="1:12" ht="15" customHeight="1" x14ac:dyDescent="0.25">
      <c r="A86" s="51">
        <v>14</v>
      </c>
      <c r="B86" s="80">
        <v>61210</v>
      </c>
      <c r="C86" s="296" t="s">
        <v>131</v>
      </c>
      <c r="D86" s="25">
        <v>1</v>
      </c>
      <c r="E86" s="25"/>
      <c r="F86" s="25">
        <v>1</v>
      </c>
      <c r="G86" s="25"/>
      <c r="H86" s="25"/>
      <c r="I86" s="25"/>
      <c r="J86" s="26">
        <v>44</v>
      </c>
      <c r="K86" s="27"/>
      <c r="L86" s="27"/>
    </row>
    <row r="87" spans="1:12" ht="15" customHeight="1" x14ac:dyDescent="0.25">
      <c r="A87" s="51">
        <v>15</v>
      </c>
      <c r="B87" s="80">
        <v>61290</v>
      </c>
      <c r="C87" s="296" t="s">
        <v>8</v>
      </c>
      <c r="D87" s="25">
        <v>1</v>
      </c>
      <c r="E87" s="25"/>
      <c r="F87" s="25">
        <v>1</v>
      </c>
      <c r="G87" s="25"/>
      <c r="H87" s="25"/>
      <c r="I87" s="25"/>
      <c r="J87" s="29">
        <v>54</v>
      </c>
      <c r="K87" s="27"/>
      <c r="L87" s="27"/>
    </row>
    <row r="88" spans="1:12" ht="15" customHeight="1" x14ac:dyDescent="0.25">
      <c r="A88" s="51">
        <v>16</v>
      </c>
      <c r="B88" s="80">
        <v>61340</v>
      </c>
      <c r="C88" s="37" t="s">
        <v>135</v>
      </c>
      <c r="D88" s="25">
        <v>11</v>
      </c>
      <c r="E88" s="25"/>
      <c r="F88" s="25">
        <v>6</v>
      </c>
      <c r="G88" s="25">
        <v>4</v>
      </c>
      <c r="H88" s="25">
        <v>1</v>
      </c>
      <c r="I88" s="25"/>
      <c r="J88" s="26">
        <v>63.1</v>
      </c>
      <c r="K88" s="27"/>
      <c r="L88" s="27"/>
    </row>
    <row r="89" spans="1:12" ht="15" customHeight="1" x14ac:dyDescent="0.25">
      <c r="A89" s="51">
        <v>17</v>
      </c>
      <c r="B89" s="80">
        <v>61390</v>
      </c>
      <c r="C89" s="296" t="s">
        <v>159</v>
      </c>
      <c r="D89" s="25">
        <v>5</v>
      </c>
      <c r="E89" s="25"/>
      <c r="F89" s="25">
        <v>4</v>
      </c>
      <c r="G89" s="25">
        <v>1</v>
      </c>
      <c r="H89" s="25"/>
      <c r="I89" s="25"/>
      <c r="J89" s="26">
        <v>55.2</v>
      </c>
      <c r="K89" s="27"/>
      <c r="L89" s="27"/>
    </row>
    <row r="90" spans="1:12" s="194" customFormat="1" ht="15" customHeight="1" x14ac:dyDescent="0.25">
      <c r="A90" s="51">
        <v>18</v>
      </c>
      <c r="B90" s="80">
        <v>61410</v>
      </c>
      <c r="C90" s="385" t="s">
        <v>136</v>
      </c>
      <c r="D90" s="25">
        <v>4</v>
      </c>
      <c r="E90" s="25"/>
      <c r="F90" s="25">
        <v>4</v>
      </c>
      <c r="G90" s="25"/>
      <c r="H90" s="25"/>
      <c r="I90" s="25"/>
      <c r="J90" s="26">
        <v>54</v>
      </c>
      <c r="K90" s="27"/>
      <c r="L90" s="27"/>
    </row>
    <row r="91" spans="1:12" ht="15" customHeight="1" x14ac:dyDescent="0.25">
      <c r="A91" s="51">
        <v>19</v>
      </c>
      <c r="B91" s="80">
        <v>61430</v>
      </c>
      <c r="C91" s="296" t="s">
        <v>102</v>
      </c>
      <c r="D91" s="25">
        <v>21</v>
      </c>
      <c r="E91" s="25"/>
      <c r="F91" s="25">
        <v>10</v>
      </c>
      <c r="G91" s="25">
        <v>4</v>
      </c>
      <c r="H91" s="25">
        <v>7</v>
      </c>
      <c r="I91" s="25"/>
      <c r="J91" s="26">
        <v>73.95</v>
      </c>
      <c r="K91" s="27"/>
      <c r="L91" s="27"/>
    </row>
    <row r="92" spans="1:12" ht="15" customHeight="1" x14ac:dyDescent="0.25">
      <c r="A92" s="34">
        <v>20</v>
      </c>
      <c r="B92" s="80">
        <v>61440</v>
      </c>
      <c r="C92" s="296" t="s">
        <v>138</v>
      </c>
      <c r="D92" s="25">
        <v>7</v>
      </c>
      <c r="E92" s="25"/>
      <c r="F92" s="25">
        <v>3</v>
      </c>
      <c r="G92" s="25">
        <v>2</v>
      </c>
      <c r="H92" s="25">
        <v>2</v>
      </c>
      <c r="I92" s="25"/>
      <c r="J92" s="26">
        <v>70.900000000000006</v>
      </c>
      <c r="K92" s="27"/>
      <c r="L92" s="27"/>
    </row>
    <row r="93" spans="1:12" ht="15" customHeight="1" x14ac:dyDescent="0.25">
      <c r="A93" s="34">
        <v>21</v>
      </c>
      <c r="B93" s="80">
        <v>61450</v>
      </c>
      <c r="C93" s="37" t="s">
        <v>101</v>
      </c>
      <c r="D93" s="25">
        <v>21</v>
      </c>
      <c r="E93" s="25"/>
      <c r="F93" s="25">
        <v>10</v>
      </c>
      <c r="G93" s="25">
        <v>2</v>
      </c>
      <c r="H93" s="25">
        <v>9</v>
      </c>
      <c r="I93" s="25"/>
      <c r="J93" s="26">
        <v>73</v>
      </c>
      <c r="K93" s="27"/>
      <c r="L93" s="27"/>
    </row>
    <row r="94" spans="1:12" ht="15" customHeight="1" x14ac:dyDescent="0.25">
      <c r="A94" s="34">
        <v>22</v>
      </c>
      <c r="B94" s="80">
        <v>61470</v>
      </c>
      <c r="C94" s="296" t="s">
        <v>3</v>
      </c>
      <c r="D94" s="25">
        <v>5</v>
      </c>
      <c r="E94" s="25"/>
      <c r="F94" s="25">
        <v>5</v>
      </c>
      <c r="G94" s="25"/>
      <c r="H94" s="25"/>
      <c r="I94" s="25"/>
      <c r="J94" s="26">
        <v>57</v>
      </c>
      <c r="K94" s="27"/>
      <c r="L94" s="27"/>
    </row>
    <row r="95" spans="1:12" ht="15" customHeight="1" x14ac:dyDescent="0.25">
      <c r="A95" s="34">
        <v>23</v>
      </c>
      <c r="B95" s="80">
        <v>61490</v>
      </c>
      <c r="C95" s="37" t="s">
        <v>100</v>
      </c>
      <c r="D95" s="25">
        <v>20</v>
      </c>
      <c r="E95" s="25"/>
      <c r="F95" s="25">
        <v>15</v>
      </c>
      <c r="G95" s="25">
        <v>3</v>
      </c>
      <c r="H95" s="25">
        <v>2</v>
      </c>
      <c r="I95" s="25"/>
      <c r="J95" s="26">
        <v>63</v>
      </c>
      <c r="K95" s="27"/>
      <c r="L95" s="27"/>
    </row>
    <row r="96" spans="1:12" ht="15" customHeight="1" x14ac:dyDescent="0.25">
      <c r="A96" s="34">
        <v>24</v>
      </c>
      <c r="B96" s="80">
        <v>61500</v>
      </c>
      <c r="C96" s="108" t="s">
        <v>99</v>
      </c>
      <c r="D96" s="25">
        <v>14</v>
      </c>
      <c r="E96" s="25"/>
      <c r="F96" s="25">
        <v>9</v>
      </c>
      <c r="G96" s="25">
        <v>3</v>
      </c>
      <c r="H96" s="25">
        <v>2</v>
      </c>
      <c r="I96" s="25"/>
      <c r="J96" s="26">
        <v>62.7</v>
      </c>
      <c r="K96" s="27"/>
      <c r="L96" s="27"/>
    </row>
    <row r="97" spans="1:12" ht="15" customHeight="1" x14ac:dyDescent="0.25">
      <c r="A97" s="34">
        <v>25</v>
      </c>
      <c r="B97" s="80">
        <v>61510</v>
      </c>
      <c r="C97" s="37" t="s">
        <v>9</v>
      </c>
      <c r="D97" s="25">
        <v>27</v>
      </c>
      <c r="E97" s="25"/>
      <c r="F97" s="25">
        <v>19</v>
      </c>
      <c r="G97" s="25">
        <v>3</v>
      </c>
      <c r="H97" s="25">
        <v>5</v>
      </c>
      <c r="I97" s="25"/>
      <c r="J97" s="26">
        <v>62.5</v>
      </c>
      <c r="K97" s="27"/>
      <c r="L97" s="27"/>
    </row>
    <row r="98" spans="1:12" ht="15" customHeight="1" x14ac:dyDescent="0.25">
      <c r="A98" s="34">
        <v>26</v>
      </c>
      <c r="B98" s="80">
        <v>61520</v>
      </c>
      <c r="C98" s="108" t="s">
        <v>62</v>
      </c>
      <c r="D98" s="25">
        <v>22</v>
      </c>
      <c r="E98" s="25"/>
      <c r="F98" s="25">
        <v>9</v>
      </c>
      <c r="G98" s="25">
        <v>8</v>
      </c>
      <c r="H98" s="25">
        <v>5</v>
      </c>
      <c r="I98" s="25"/>
      <c r="J98" s="26">
        <v>76.2</v>
      </c>
      <c r="K98" s="27"/>
      <c r="L98" s="27"/>
    </row>
    <row r="99" spans="1:12" ht="15" customHeight="1" x14ac:dyDescent="0.25">
      <c r="A99" s="34">
        <v>27</v>
      </c>
      <c r="B99" s="80">
        <v>61540</v>
      </c>
      <c r="C99" s="108" t="s">
        <v>109</v>
      </c>
      <c r="D99" s="25">
        <v>4</v>
      </c>
      <c r="E99" s="25"/>
      <c r="F99" s="25">
        <v>4</v>
      </c>
      <c r="G99" s="25"/>
      <c r="H99" s="25"/>
      <c r="I99" s="25"/>
      <c r="J99" s="26">
        <v>57</v>
      </c>
      <c r="K99" s="27"/>
      <c r="L99" s="27"/>
    </row>
    <row r="100" spans="1:12" ht="15" customHeight="1" x14ac:dyDescent="0.25">
      <c r="A100" s="34">
        <v>28</v>
      </c>
      <c r="B100" s="80">
        <v>61560</v>
      </c>
      <c r="C100" s="37" t="s">
        <v>158</v>
      </c>
      <c r="D100" s="25">
        <v>11</v>
      </c>
      <c r="E100" s="25"/>
      <c r="F100" s="25">
        <v>9</v>
      </c>
      <c r="G100" s="25">
        <v>1</v>
      </c>
      <c r="H100" s="25">
        <v>1</v>
      </c>
      <c r="I100" s="25"/>
      <c r="J100" s="26">
        <v>53</v>
      </c>
      <c r="K100" s="27"/>
      <c r="L100" s="27"/>
    </row>
    <row r="101" spans="1:12" s="194" customFormat="1" ht="15" customHeight="1" thickBot="1" x14ac:dyDescent="0.3">
      <c r="A101" s="34">
        <v>29</v>
      </c>
      <c r="B101" s="80">
        <v>61570</v>
      </c>
      <c r="C101" s="385" t="s">
        <v>157</v>
      </c>
      <c r="D101" s="201">
        <v>1</v>
      </c>
      <c r="E101" s="201"/>
      <c r="F101" s="201"/>
      <c r="G101" s="201">
        <v>1</v>
      </c>
      <c r="H101" s="201"/>
      <c r="I101" s="201"/>
      <c r="J101" s="202">
        <v>76</v>
      </c>
      <c r="K101" s="27"/>
      <c r="L101" s="27"/>
    </row>
    <row r="102" spans="1:12" ht="15" customHeight="1" thickBot="1" x14ac:dyDescent="0.3">
      <c r="A102" s="98"/>
      <c r="B102" s="99"/>
      <c r="C102" s="99" t="s">
        <v>97</v>
      </c>
      <c r="D102" s="99">
        <f t="shared" ref="D102:I102" si="7">SUM(D103:D109)</f>
        <v>41</v>
      </c>
      <c r="E102" s="99">
        <f t="shared" si="7"/>
        <v>0</v>
      </c>
      <c r="F102" s="99">
        <f t="shared" si="7"/>
        <v>24</v>
      </c>
      <c r="G102" s="99">
        <f t="shared" si="7"/>
        <v>9</v>
      </c>
      <c r="H102" s="99">
        <f t="shared" si="7"/>
        <v>8</v>
      </c>
      <c r="I102" s="99">
        <f t="shared" si="7"/>
        <v>0</v>
      </c>
      <c r="J102" s="100">
        <f>AVERAGE(J103:J109)</f>
        <v>65.004421768707488</v>
      </c>
      <c r="K102" s="27"/>
      <c r="L102" s="27"/>
    </row>
    <row r="103" spans="1:12" ht="15" customHeight="1" x14ac:dyDescent="0.25">
      <c r="A103" s="43">
        <v>1</v>
      </c>
      <c r="B103" s="88">
        <v>70020</v>
      </c>
      <c r="C103" s="45" t="s">
        <v>53</v>
      </c>
      <c r="D103" s="44">
        <v>7</v>
      </c>
      <c r="E103" s="44"/>
      <c r="F103" s="44">
        <v>1</v>
      </c>
      <c r="G103" s="44">
        <v>1</v>
      </c>
      <c r="H103" s="44">
        <v>5</v>
      </c>
      <c r="I103" s="44"/>
      <c r="J103" s="46">
        <v>81.714285714285708</v>
      </c>
      <c r="K103" s="27"/>
      <c r="L103" s="27"/>
    </row>
    <row r="104" spans="1:12" ht="15" customHeight="1" x14ac:dyDescent="0.25">
      <c r="A104" s="91">
        <v>2</v>
      </c>
      <c r="B104" s="80">
        <v>70110</v>
      </c>
      <c r="C104" s="35" t="s">
        <v>58</v>
      </c>
      <c r="D104" s="25">
        <v>4</v>
      </c>
      <c r="E104" s="25"/>
      <c r="F104" s="25">
        <v>2</v>
      </c>
      <c r="G104" s="25">
        <v>2</v>
      </c>
      <c r="H104" s="25"/>
      <c r="I104" s="25"/>
      <c r="J104" s="26">
        <v>63</v>
      </c>
      <c r="K104" s="27"/>
      <c r="L104" s="27"/>
    </row>
    <row r="105" spans="1:12" ht="15" customHeight="1" x14ac:dyDescent="0.25">
      <c r="A105" s="34">
        <v>3</v>
      </c>
      <c r="B105" s="80">
        <v>70021</v>
      </c>
      <c r="C105" s="35" t="s">
        <v>52</v>
      </c>
      <c r="D105" s="25">
        <v>6</v>
      </c>
      <c r="E105" s="25"/>
      <c r="F105" s="25">
        <v>3</v>
      </c>
      <c r="G105" s="25">
        <v>2</v>
      </c>
      <c r="H105" s="25">
        <v>1</v>
      </c>
      <c r="I105" s="25"/>
      <c r="J105" s="26">
        <v>72.166666666666671</v>
      </c>
      <c r="K105" s="27"/>
      <c r="L105" s="27"/>
    </row>
    <row r="106" spans="1:12" ht="15" customHeight="1" x14ac:dyDescent="0.25">
      <c r="A106" s="34">
        <v>4</v>
      </c>
      <c r="B106" s="80">
        <v>70100</v>
      </c>
      <c r="C106" s="472" t="s">
        <v>171</v>
      </c>
      <c r="D106" s="25">
        <v>9</v>
      </c>
      <c r="E106" s="25"/>
      <c r="F106" s="25">
        <v>4</v>
      </c>
      <c r="G106" s="25">
        <v>4</v>
      </c>
      <c r="H106" s="25">
        <v>1</v>
      </c>
      <c r="I106" s="25"/>
      <c r="J106" s="26">
        <v>70</v>
      </c>
      <c r="K106" s="27"/>
      <c r="L106" s="27"/>
    </row>
    <row r="107" spans="1:12" ht="15" customHeight="1" x14ac:dyDescent="0.25">
      <c r="A107" s="34">
        <v>5</v>
      </c>
      <c r="B107" s="80">
        <v>70270</v>
      </c>
      <c r="C107" s="97" t="s">
        <v>54</v>
      </c>
      <c r="D107" s="25">
        <v>1</v>
      </c>
      <c r="E107" s="25"/>
      <c r="F107" s="25">
        <v>1</v>
      </c>
      <c r="G107" s="25"/>
      <c r="H107" s="25"/>
      <c r="I107" s="25"/>
      <c r="J107" s="26">
        <v>56</v>
      </c>
      <c r="K107" s="27"/>
      <c r="L107" s="27"/>
    </row>
    <row r="108" spans="1:12" s="194" customFormat="1" ht="15" customHeight="1" x14ac:dyDescent="0.25">
      <c r="A108" s="203">
        <v>6</v>
      </c>
      <c r="B108" s="199">
        <v>10880</v>
      </c>
      <c r="C108" s="204" t="s">
        <v>106</v>
      </c>
      <c r="D108" s="201">
        <v>10</v>
      </c>
      <c r="E108" s="201"/>
      <c r="F108" s="201">
        <v>9</v>
      </c>
      <c r="G108" s="201"/>
      <c r="H108" s="201">
        <v>1</v>
      </c>
      <c r="I108" s="201"/>
      <c r="J108" s="202">
        <v>56.4</v>
      </c>
      <c r="K108" s="27"/>
      <c r="L108" s="27"/>
    </row>
    <row r="109" spans="1:12" ht="15" customHeight="1" thickBot="1" x14ac:dyDescent="0.3">
      <c r="A109" s="38">
        <v>7</v>
      </c>
      <c r="B109" s="89">
        <v>10890</v>
      </c>
      <c r="C109" s="382" t="s">
        <v>144</v>
      </c>
      <c r="D109" s="30">
        <v>4</v>
      </c>
      <c r="E109" s="30"/>
      <c r="F109" s="30">
        <v>4</v>
      </c>
      <c r="G109" s="30"/>
      <c r="H109" s="30"/>
      <c r="I109" s="30"/>
      <c r="J109" s="31">
        <v>55.75</v>
      </c>
      <c r="K109" s="27"/>
      <c r="L109" s="27"/>
    </row>
    <row r="110" spans="1:12" ht="15" customHeight="1" x14ac:dyDescent="0.25">
      <c r="A110" s="32"/>
      <c r="B110" s="39"/>
      <c r="C110" s="41"/>
      <c r="D110" s="506" t="s">
        <v>55</v>
      </c>
      <c r="E110" s="506"/>
      <c r="F110" s="506"/>
      <c r="G110" s="506"/>
      <c r="H110" s="506"/>
      <c r="I110" s="507"/>
      <c r="J110" s="105">
        <f>AVERAGE(J8:J15,J17:J26,J28:J41,J43:J57,J59:J71,J73:J101,J103:J109)</f>
        <v>59.365451388888879</v>
      </c>
      <c r="K110" s="27"/>
      <c r="L110" s="27"/>
    </row>
    <row r="111" spans="1:12" x14ac:dyDescent="0.25">
      <c r="A111" s="32"/>
      <c r="B111" s="33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x14ac:dyDescent="0.25">
      <c r="A112" s="32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</sheetData>
  <sortState ref="A2:L119">
    <sortCondition ref="A3"/>
  </sortState>
  <mergeCells count="8">
    <mergeCell ref="J4:J5"/>
    <mergeCell ref="C4:C5"/>
    <mergeCell ref="D110:I110"/>
    <mergeCell ref="D4:D5"/>
    <mergeCell ref="E4:I4"/>
    <mergeCell ref="C2:D2"/>
    <mergeCell ref="A4:A5"/>
    <mergeCell ref="B4:B5"/>
  </mergeCells>
  <conditionalFormatting sqref="J6:J110">
    <cfRule type="cellIs" dxfId="28" priority="740" stopIfTrue="1" operator="equal">
      <formula>$J$110</formula>
    </cfRule>
    <cfRule type="cellIs" dxfId="27" priority="741" stopIfTrue="1" operator="lessThan">
      <formula>50</formula>
    </cfRule>
    <cfRule type="cellIs" dxfId="26" priority="742" stopIfTrue="1" operator="between">
      <formula>$J$110</formula>
      <formula>50</formula>
    </cfRule>
    <cfRule type="cellIs" dxfId="25" priority="743" stopIfTrue="1" operator="between">
      <formula>74.99</formula>
      <formula>$J$110</formula>
    </cfRule>
    <cfRule type="cellIs" dxfId="24" priority="744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Физика-11 диаграмма по районам</vt:lpstr>
      <vt:lpstr>Физика-11 диаграмма</vt:lpstr>
      <vt:lpstr>Рейтинги 2021-2024</vt:lpstr>
      <vt:lpstr>Рейтинг по сумме мест</vt:lpstr>
      <vt:lpstr>Физика-11 2024 Итоги</vt:lpstr>
      <vt:lpstr>Физика-11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2024-10-02T12:04:03Z</dcterms:modified>
</cp:coreProperties>
</file>