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160" windowHeight="7905"/>
  </bookViews>
  <sheets>
    <sheet name="Общест-11 диаграмма по районам" sheetId="19" r:id="rId1"/>
    <sheet name="Общест-11 диаграмма" sheetId="16" r:id="rId2"/>
    <sheet name="Рейтинги 2021-2024" sheetId="14" r:id="rId3"/>
    <sheet name="Рейтинг по сумме мест" sheetId="8" r:id="rId4"/>
    <sheet name="Обществознание-11  2024 Итоги" sheetId="18" r:id="rId5"/>
    <sheet name="Обществознание-11  2024 расклад" sheetId="7" r:id="rId6"/>
  </sheets>
  <externalReferences>
    <externalReference r:id="rId7"/>
  </externalReferences>
  <definedNames>
    <definedName name="_xlnm._FilterDatabase" localSheetId="0" hidden="1">'Общест-11 диаграмма по районам'!#REF!</definedName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1" i="19" l="1"/>
  <c r="S110" i="19"/>
  <c r="S109" i="19"/>
  <c r="S108" i="19"/>
  <c r="S107" i="19"/>
  <c r="S106" i="19"/>
  <c r="S105" i="19"/>
  <c r="S104" i="19"/>
  <c r="S103" i="19"/>
  <c r="S102" i="19"/>
  <c r="S101" i="19"/>
  <c r="S100" i="19"/>
  <c r="S99" i="19"/>
  <c r="S98" i="19"/>
  <c r="S97" i="19"/>
  <c r="S96" i="19"/>
  <c r="S95" i="19"/>
  <c r="S94" i="19"/>
  <c r="S93" i="19"/>
  <c r="S92" i="19"/>
  <c r="S91" i="19"/>
  <c r="S90" i="19"/>
  <c r="S89" i="19"/>
  <c r="S88" i="19"/>
  <c r="S87" i="19"/>
  <c r="S86" i="19"/>
  <c r="S85" i="19"/>
  <c r="S84" i="19"/>
  <c r="S83" i="19"/>
  <c r="S82" i="19"/>
  <c r="S80" i="19"/>
  <c r="S79" i="19"/>
  <c r="S78" i="19"/>
  <c r="S77" i="19"/>
  <c r="S76" i="19"/>
  <c r="S75" i="19"/>
  <c r="S74" i="19"/>
  <c r="S73" i="19"/>
  <c r="S72" i="19"/>
  <c r="S71" i="19"/>
  <c r="S70" i="19"/>
  <c r="S69" i="19"/>
  <c r="S68" i="19"/>
  <c r="S67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3" i="19"/>
  <c r="S12" i="19"/>
  <c r="S11" i="19"/>
  <c r="S10" i="19"/>
  <c r="S9" i="19"/>
  <c r="S8" i="19"/>
  <c r="S7" i="19"/>
  <c r="S6" i="19"/>
  <c r="S120" i="19"/>
  <c r="S119" i="19"/>
  <c r="S118" i="19"/>
  <c r="S117" i="19"/>
  <c r="S116" i="19"/>
  <c r="S115" i="19"/>
  <c r="S114" i="19"/>
  <c r="S113" i="19"/>
  <c r="S121" i="19"/>
  <c r="D112" i="19"/>
  <c r="C112" i="19"/>
  <c r="D81" i="19"/>
  <c r="C81" i="19"/>
  <c r="D66" i="19"/>
  <c r="C66" i="19"/>
  <c r="D45" i="19"/>
  <c r="C45" i="19"/>
  <c r="D27" i="19"/>
  <c r="C27" i="19"/>
  <c r="D14" i="19"/>
  <c r="C14" i="19"/>
  <c r="D5" i="19"/>
  <c r="C5" i="19"/>
  <c r="D4" i="19"/>
  <c r="D122" i="19" s="1"/>
  <c r="C4" i="19"/>
  <c r="S111" i="16"/>
  <c r="S110" i="16"/>
  <c r="S109" i="16"/>
  <c r="S108" i="16"/>
  <c r="S107" i="16"/>
  <c r="S106" i="16"/>
  <c r="S105" i="16"/>
  <c r="S104" i="16"/>
  <c r="S103" i="16"/>
  <c r="S102" i="16"/>
  <c r="S101" i="16"/>
  <c r="S100" i="16"/>
  <c r="S99" i="16"/>
  <c r="S98" i="16"/>
  <c r="S97" i="16"/>
  <c r="S96" i="16"/>
  <c r="S95" i="16"/>
  <c r="S94" i="16"/>
  <c r="S93" i="16"/>
  <c r="S92" i="16"/>
  <c r="S91" i="16"/>
  <c r="S90" i="16"/>
  <c r="S89" i="16"/>
  <c r="S88" i="16"/>
  <c r="S87" i="16"/>
  <c r="S86" i="16"/>
  <c r="S85" i="16"/>
  <c r="S84" i="16"/>
  <c r="S83" i="16"/>
  <c r="S82" i="16"/>
  <c r="S80" i="16"/>
  <c r="S79" i="16"/>
  <c r="S78" i="16"/>
  <c r="S77" i="16"/>
  <c r="S76" i="16"/>
  <c r="S75" i="16"/>
  <c r="S74" i="16"/>
  <c r="S73" i="16"/>
  <c r="S72" i="16"/>
  <c r="S71" i="16"/>
  <c r="S70" i="16"/>
  <c r="S69" i="16"/>
  <c r="S68" i="16"/>
  <c r="S67" i="16"/>
  <c r="S65" i="16"/>
  <c r="S64" i="16"/>
  <c r="S63" i="16"/>
  <c r="S62" i="16"/>
  <c r="S61" i="16"/>
  <c r="S60" i="16"/>
  <c r="S59" i="16"/>
  <c r="S58" i="16"/>
  <c r="S57" i="16"/>
  <c r="S56" i="16"/>
  <c r="S55" i="16"/>
  <c r="S54" i="16"/>
  <c r="S53" i="16"/>
  <c r="S52" i="16"/>
  <c r="S51" i="16"/>
  <c r="S50" i="16"/>
  <c r="S49" i="16"/>
  <c r="S48" i="16"/>
  <c r="S47" i="16"/>
  <c r="S46" i="16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3" i="16"/>
  <c r="S12" i="16"/>
  <c r="S11" i="16"/>
  <c r="S10" i="16"/>
  <c r="S9" i="16"/>
  <c r="S8" i="16"/>
  <c r="S7" i="16"/>
  <c r="S6" i="16"/>
  <c r="S120" i="16"/>
  <c r="S119" i="16"/>
  <c r="S118" i="16"/>
  <c r="S117" i="16"/>
  <c r="S116" i="16"/>
  <c r="S115" i="16"/>
  <c r="S114" i="16"/>
  <c r="S113" i="16"/>
  <c r="S121" i="16"/>
  <c r="D122" i="16"/>
  <c r="D112" i="16"/>
  <c r="C112" i="16"/>
  <c r="D81" i="16"/>
  <c r="C81" i="16"/>
  <c r="D66" i="16"/>
  <c r="C66" i="16"/>
  <c r="D45" i="16"/>
  <c r="C45" i="16"/>
  <c r="D27" i="16"/>
  <c r="C27" i="16"/>
  <c r="D14" i="16"/>
  <c r="C14" i="16"/>
  <c r="D5" i="16"/>
  <c r="C5" i="16"/>
  <c r="D4" i="16"/>
  <c r="C4" i="16"/>
  <c r="E116" i="8"/>
  <c r="T114" i="8"/>
  <c r="T106" i="8"/>
  <c r="T113" i="8"/>
  <c r="T112" i="8"/>
  <c r="T109" i="8"/>
  <c r="T107" i="8"/>
  <c r="T96" i="8"/>
  <c r="T89" i="8"/>
  <c r="T100" i="8"/>
  <c r="T97" i="8"/>
  <c r="T71" i="8"/>
  <c r="T105" i="8"/>
  <c r="T95" i="8"/>
  <c r="T104" i="8"/>
  <c r="T91" i="8"/>
  <c r="T94" i="8"/>
  <c r="T98" i="8"/>
  <c r="T79" i="8"/>
  <c r="T99" i="8"/>
  <c r="T101" i="8"/>
  <c r="T77" i="8"/>
  <c r="T103" i="8"/>
  <c r="T102" i="8"/>
  <c r="T80" i="8"/>
  <c r="T73" i="8"/>
  <c r="T83" i="8"/>
  <c r="T69" i="8"/>
  <c r="T78" i="8"/>
  <c r="T81" i="8"/>
  <c r="T90" i="8"/>
  <c r="T76" i="8"/>
  <c r="T67" i="8"/>
  <c r="T82" i="8"/>
  <c r="T92" i="8"/>
  <c r="T93" i="8"/>
  <c r="T70" i="8"/>
  <c r="T65" i="8"/>
  <c r="T88" i="8"/>
  <c r="T66" i="8"/>
  <c r="T86" i="8"/>
  <c r="T74" i="8"/>
  <c r="T87" i="8"/>
  <c r="T85" i="8"/>
  <c r="T72" i="8"/>
  <c r="T84" i="8"/>
  <c r="T75" i="8"/>
  <c r="T60" i="8"/>
  <c r="T68" i="8"/>
  <c r="T59" i="8"/>
  <c r="T58" i="8"/>
  <c r="T52" i="8"/>
  <c r="T54" i="8"/>
  <c r="T47" i="8"/>
  <c r="T53" i="8"/>
  <c r="T63" i="8"/>
  <c r="T61" i="8"/>
  <c r="T64" i="8"/>
  <c r="T51" i="8"/>
  <c r="T55" i="8"/>
  <c r="T49" i="8"/>
  <c r="T62" i="8"/>
  <c r="T43" i="8"/>
  <c r="T50" i="8"/>
  <c r="T41" i="8"/>
  <c r="T57" i="8"/>
  <c r="T38" i="8"/>
  <c r="T40" i="8"/>
  <c r="T33" i="8"/>
  <c r="T46" i="8"/>
  <c r="T42" i="8"/>
  <c r="T35" i="8"/>
  <c r="T34" i="8"/>
  <c r="T45" i="8"/>
  <c r="T44" i="8"/>
  <c r="T48" i="8"/>
  <c r="T56" i="8"/>
  <c r="T27" i="8"/>
  <c r="T29" i="8"/>
  <c r="T115" i="8"/>
  <c r="T108" i="8"/>
  <c r="T25" i="8"/>
  <c r="T28" i="8"/>
  <c r="T36" i="8"/>
  <c r="T39" i="8"/>
  <c r="T32" i="8"/>
  <c r="T24" i="8"/>
  <c r="T30" i="8"/>
  <c r="T22" i="8"/>
  <c r="T37" i="8"/>
  <c r="T26" i="8"/>
  <c r="T19" i="8"/>
  <c r="T23" i="8"/>
  <c r="T15" i="8"/>
  <c r="T17" i="8"/>
  <c r="T18" i="8"/>
  <c r="T13" i="8"/>
  <c r="T31" i="8"/>
  <c r="T16" i="8"/>
  <c r="T20" i="8"/>
  <c r="T21" i="8"/>
  <c r="T11" i="8"/>
  <c r="T10" i="8"/>
  <c r="T14" i="8"/>
  <c r="T12" i="8"/>
  <c r="T9" i="8"/>
  <c r="T7" i="8"/>
  <c r="T8" i="8"/>
  <c r="T6" i="8"/>
  <c r="T110" i="8"/>
  <c r="T111" i="8"/>
  <c r="E116" i="14"/>
  <c r="J115" i="7"/>
  <c r="J27" i="7"/>
  <c r="J43" i="7"/>
  <c r="P122" i="16" l="1"/>
  <c r="G66" i="16"/>
  <c r="H66" i="16"/>
  <c r="K66" i="16"/>
  <c r="L66" i="16"/>
  <c r="O66" i="16"/>
  <c r="P66" i="16"/>
  <c r="L112" i="19"/>
  <c r="K112" i="19"/>
  <c r="L81" i="19"/>
  <c r="K81" i="19"/>
  <c r="L66" i="19"/>
  <c r="K66" i="19"/>
  <c r="L45" i="19"/>
  <c r="K45" i="19"/>
  <c r="L27" i="19"/>
  <c r="K27" i="19"/>
  <c r="L14" i="19"/>
  <c r="K14" i="19"/>
  <c r="L5" i="19"/>
  <c r="K5" i="19"/>
  <c r="L4" i="19"/>
  <c r="L122" i="19" s="1"/>
  <c r="K4" i="19"/>
  <c r="H112" i="19"/>
  <c r="G112" i="19"/>
  <c r="H81" i="19"/>
  <c r="G81" i="19"/>
  <c r="H66" i="19"/>
  <c r="G66" i="19"/>
  <c r="H45" i="19"/>
  <c r="G45" i="19"/>
  <c r="H27" i="19"/>
  <c r="G27" i="19"/>
  <c r="H14" i="19"/>
  <c r="G14" i="19"/>
  <c r="H5" i="19"/>
  <c r="G5" i="19"/>
  <c r="H4" i="19"/>
  <c r="H122" i="19" s="1"/>
  <c r="G4" i="19"/>
  <c r="L122" i="16" l="1"/>
  <c r="L112" i="16"/>
  <c r="K112" i="16"/>
  <c r="L81" i="16"/>
  <c r="K81" i="16"/>
  <c r="L45" i="16"/>
  <c r="K45" i="16"/>
  <c r="L27" i="16"/>
  <c r="K27" i="16"/>
  <c r="L14" i="16"/>
  <c r="K14" i="16"/>
  <c r="L5" i="16"/>
  <c r="K5" i="16"/>
  <c r="L4" i="16"/>
  <c r="K4" i="16"/>
  <c r="H122" i="16"/>
  <c r="H112" i="16"/>
  <c r="G112" i="16"/>
  <c r="H81" i="16"/>
  <c r="G81" i="16"/>
  <c r="H45" i="16"/>
  <c r="G45" i="16"/>
  <c r="H27" i="16"/>
  <c r="G27" i="16"/>
  <c r="H14" i="16"/>
  <c r="G14" i="16"/>
  <c r="H5" i="16"/>
  <c r="G5" i="16"/>
  <c r="H4" i="16"/>
  <c r="G4" i="16"/>
  <c r="N116" i="8"/>
  <c r="K116" i="8"/>
  <c r="H116" i="8"/>
  <c r="M116" i="14" l="1"/>
  <c r="I116" i="14"/>
  <c r="P4" i="19" l="1"/>
  <c r="P4" i="16"/>
  <c r="P122" i="19" l="1"/>
  <c r="P112" i="19"/>
  <c r="O112" i="19"/>
  <c r="P81" i="19"/>
  <c r="O81" i="19"/>
  <c r="P66" i="19"/>
  <c r="O66" i="19"/>
  <c r="P45" i="19"/>
  <c r="O45" i="19"/>
  <c r="P27" i="19"/>
  <c r="O27" i="19"/>
  <c r="P14" i="19"/>
  <c r="O14" i="19"/>
  <c r="P5" i="19"/>
  <c r="O5" i="19"/>
  <c r="O4" i="19" s="1"/>
  <c r="P112" i="16"/>
  <c r="O112" i="16"/>
  <c r="P81" i="16"/>
  <c r="O81" i="16"/>
  <c r="P45" i="16"/>
  <c r="O45" i="16"/>
  <c r="P27" i="16"/>
  <c r="O27" i="16"/>
  <c r="P14" i="16"/>
  <c r="O14" i="16"/>
  <c r="P5" i="16"/>
  <c r="O5" i="16"/>
  <c r="O4" i="16" s="1"/>
  <c r="Q116" i="14"/>
  <c r="D6" i="18"/>
  <c r="E6" i="18"/>
  <c r="E108" i="18"/>
  <c r="F102" i="18" l="1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3" i="18"/>
  <c r="F72" i="18"/>
  <c r="F71" i="18"/>
  <c r="F70" i="18"/>
  <c r="F69" i="18"/>
  <c r="F68" i="18"/>
  <c r="F67" i="18"/>
  <c r="F66" i="18"/>
  <c r="F64" i="18"/>
  <c r="F63" i="18"/>
  <c r="F62" i="18"/>
  <c r="F61" i="18"/>
  <c r="F60" i="18"/>
  <c r="F58" i="18"/>
  <c r="F57" i="18"/>
  <c r="F56" i="18"/>
  <c r="F55" i="18"/>
  <c r="F54" i="18"/>
  <c r="F53" i="18"/>
  <c r="F52" i="18"/>
  <c r="F51" i="18"/>
  <c r="F48" i="18"/>
  <c r="F45" i="18"/>
  <c r="F44" i="18"/>
  <c r="F43" i="18"/>
  <c r="F40" i="18"/>
  <c r="F39" i="18"/>
  <c r="F38" i="18"/>
  <c r="F37" i="18"/>
  <c r="F36" i="18"/>
  <c r="F35" i="18"/>
  <c r="F34" i="18"/>
  <c r="F32" i="18"/>
  <c r="F29" i="18"/>
  <c r="F26" i="18"/>
  <c r="F25" i="18"/>
  <c r="F24" i="18"/>
  <c r="F23" i="18"/>
  <c r="F22" i="18"/>
  <c r="F21" i="18"/>
  <c r="F20" i="18"/>
  <c r="F19" i="18"/>
  <c r="F16" i="18"/>
  <c r="F15" i="18"/>
  <c r="F14" i="18"/>
  <c r="F13" i="18"/>
  <c r="F12" i="18"/>
  <c r="F11" i="18"/>
  <c r="F10" i="18"/>
  <c r="F9" i="18"/>
  <c r="J76" i="7"/>
  <c r="I76" i="7"/>
  <c r="H76" i="7"/>
  <c r="G76" i="7"/>
  <c r="F76" i="7"/>
  <c r="E76" i="7"/>
  <c r="D76" i="7"/>
  <c r="J62" i="7"/>
  <c r="I62" i="7"/>
  <c r="H62" i="7"/>
  <c r="G62" i="7"/>
  <c r="F62" i="7"/>
  <c r="E62" i="7"/>
  <c r="D62" i="7"/>
  <c r="I43" i="7"/>
  <c r="H43" i="7"/>
  <c r="G43" i="7"/>
  <c r="F43" i="7"/>
  <c r="E43" i="7"/>
  <c r="D43" i="7"/>
  <c r="I27" i="7"/>
  <c r="H27" i="7"/>
  <c r="G27" i="7"/>
  <c r="F27" i="7"/>
  <c r="E27" i="7"/>
  <c r="D27" i="7"/>
  <c r="J16" i="7"/>
  <c r="I16" i="7"/>
  <c r="H16" i="7"/>
  <c r="G16" i="7"/>
  <c r="F16" i="7"/>
  <c r="E16" i="7"/>
  <c r="D16" i="7"/>
  <c r="J7" i="7"/>
  <c r="I7" i="7"/>
  <c r="H7" i="7"/>
  <c r="G7" i="7"/>
  <c r="F7" i="7"/>
  <c r="E7" i="7"/>
  <c r="D7" i="7"/>
  <c r="J106" i="7"/>
  <c r="I106" i="7"/>
  <c r="H106" i="7"/>
  <c r="G106" i="7"/>
  <c r="F106" i="7"/>
  <c r="E106" i="7"/>
  <c r="D106" i="7"/>
  <c r="D6" i="7" l="1"/>
  <c r="E6" i="7"/>
  <c r="F6" i="7"/>
  <c r="G6" i="7"/>
  <c r="H6" i="7"/>
  <c r="I6" i="7"/>
</calcChain>
</file>

<file path=xl/sharedStrings.xml><?xml version="1.0" encoding="utf-8"?>
<sst xmlns="http://schemas.openxmlformats.org/spreadsheetml/2006/main" count="1747" uniqueCount="185">
  <si>
    <t>Центральный</t>
  </si>
  <si>
    <t>Советский</t>
  </si>
  <si>
    <t>МБОУ СШ № 66</t>
  </si>
  <si>
    <t>МБОУ СШ № 147</t>
  </si>
  <si>
    <t>МБОУ СШ № 69</t>
  </si>
  <si>
    <t>МБОУ СШ № 98</t>
  </si>
  <si>
    <t>МБОУ СШ № 5</t>
  </si>
  <si>
    <t>МБОУ СШ № 18</t>
  </si>
  <si>
    <t>МБОУ СШ № 129</t>
  </si>
  <si>
    <t>МАОУ СШ № 151</t>
  </si>
  <si>
    <t>МБОУ СШ № 91</t>
  </si>
  <si>
    <t>МБОУ СШ № 56</t>
  </si>
  <si>
    <t>МБОУ СШ № 62</t>
  </si>
  <si>
    <t>Свердловский</t>
  </si>
  <si>
    <t>МБОУ СШ № 6</t>
  </si>
  <si>
    <t xml:space="preserve">МБОУ СШ № 133 </t>
  </si>
  <si>
    <t>Октябрьский</t>
  </si>
  <si>
    <t>МБОУ СШ № 84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</si>
  <si>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</si>
  <si>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</si>
  <si>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</si>
  <si>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</si>
  <si>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</si>
  <si>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</si>
  <si>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31</t>
  </si>
  <si>
    <t>МБОУ СШ № 44</t>
  </si>
  <si>
    <t>МБОУ СШ № 13</t>
  </si>
  <si>
    <t>МАОУ СШ № 148</t>
  </si>
  <si>
    <t>МБОУ СШ № 64</t>
  </si>
  <si>
    <t>МБОУ СШ № 135</t>
  </si>
  <si>
    <t>Кировский</t>
  </si>
  <si>
    <t>МБОУ СШ № 81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</si>
  <si>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</si>
  <si>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</si>
  <si>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</si>
  <si>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</si>
  <si>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</si>
  <si>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</si>
  <si>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</si>
  <si>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</si>
  <si>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</si>
  <si>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51</t>
  </si>
  <si>
    <t>МБОУ СШ № 4</t>
  </si>
  <si>
    <t>МБОУ СШ № 36</t>
  </si>
  <si>
    <t>МБОУ СШ № 65</t>
  </si>
  <si>
    <t>МБОУ СШ № 79</t>
  </si>
  <si>
    <t>МАОУ Лицей № 12</t>
  </si>
  <si>
    <t>МБОУ Лицей № 3</t>
  </si>
  <si>
    <t>МАОУ Гимназия № 15</t>
  </si>
  <si>
    <t xml:space="preserve">МАОУ Лицей № 7 </t>
  </si>
  <si>
    <t>МБОУ Лицей № 28</t>
  </si>
  <si>
    <t>МАОУ Гимназия № 9</t>
  </si>
  <si>
    <t>МАОУ СШ № 32</t>
  </si>
  <si>
    <t>МБОУ Гимназия № 7</t>
  </si>
  <si>
    <t>МБОУ СШ № 21</t>
  </si>
  <si>
    <t>МБОУ СШ № 73</t>
  </si>
  <si>
    <t>МБОУ СШ № 95</t>
  </si>
  <si>
    <t>МАОУ "КУГ № 1 - Универс"</t>
  </si>
  <si>
    <t>МАОУ Гимназия № 13 "Академ"</t>
  </si>
  <si>
    <t>МАОУ Гимназия № 14</t>
  </si>
  <si>
    <t>МБОУ СШ № 42</t>
  </si>
  <si>
    <t>МБОУ СШ № 45</t>
  </si>
  <si>
    <t>МБОУ СШ № 34</t>
  </si>
  <si>
    <t>МБОУ Лицей № 2</t>
  </si>
  <si>
    <t>МАОУ Гимназия № 2</t>
  </si>
  <si>
    <t>МБОУ СШ № 27</t>
  </si>
  <si>
    <t>Расчётное среднее значение</t>
  </si>
  <si>
    <t>Человек</t>
  </si>
  <si>
    <t>80-99</t>
  </si>
  <si>
    <t>МБОУ Гимназия  № 16</t>
  </si>
  <si>
    <t>МАОУ Лицей № 1</t>
  </si>
  <si>
    <t>МАОУ СШ № 23</t>
  </si>
  <si>
    <t>МАОУ СШ № 137</t>
  </si>
  <si>
    <t>МАОУ СШ № 152</t>
  </si>
  <si>
    <t>Наименование ОУ (кратко)</t>
  </si>
  <si>
    <t>МАОУ Лицей № 9 "Лидер"</t>
  </si>
  <si>
    <t>Обществознание 11 кл.</t>
  </si>
  <si>
    <t>Код ОУ по КИАСУО</t>
  </si>
  <si>
    <t xml:space="preserve"> менее 42</t>
  </si>
  <si>
    <t>Расчётное среднее значение по городу:</t>
  </si>
  <si>
    <t>Среднее значение по городу принято:</t>
  </si>
  <si>
    <t>отлично - более 75 баллов</t>
  </si>
  <si>
    <t>хорошо - между расчётным средним баллом и 75</t>
  </si>
  <si>
    <t>нормально - между расчётным средним баллом и 50</t>
  </si>
  <si>
    <t>критично - меньше 50 баллов</t>
  </si>
  <si>
    <t>место</t>
  </si>
  <si>
    <t>сумма мест</t>
  </si>
  <si>
    <t>чел.</t>
  </si>
  <si>
    <t>ср.балл по ОУ</t>
  </si>
  <si>
    <t>балл по городу</t>
  </si>
  <si>
    <t>Среднее значение по городу принято</t>
  </si>
  <si>
    <t>Наименование ОУ (кратно)</t>
  </si>
  <si>
    <t>ср.балл по городу</t>
  </si>
  <si>
    <t>ср.балл ОУ</t>
  </si>
  <si>
    <t xml:space="preserve">чел. </t>
  </si>
  <si>
    <t>ср. балл по ОУ</t>
  </si>
  <si>
    <t>ср. балл по городу</t>
  </si>
  <si>
    <t xml:space="preserve">МБОУ СШ № 72 </t>
  </si>
  <si>
    <t>средний балл принят</t>
  </si>
  <si>
    <t xml:space="preserve">МБОУ СШ № 10 </t>
  </si>
  <si>
    <t>МАОУ СШ № 150</t>
  </si>
  <si>
    <t>ЦЕНТРАЛЬНЫЙ РАЙОН</t>
  </si>
  <si>
    <t>МАОУ СШ № 149</t>
  </si>
  <si>
    <t>МАОУ СШ № 145</t>
  </si>
  <si>
    <t>МАОУ СШ № 143</t>
  </si>
  <si>
    <t>СОВЕТСКИЙ РАЙОН</t>
  </si>
  <si>
    <t>СВЕРДЛОВСКИЙ РАЙОН</t>
  </si>
  <si>
    <t>ОКТЯБРЬСКИЙ РАЙОН</t>
  </si>
  <si>
    <t>ЛЕНИНСКИЙ РАЙОН</t>
  </si>
  <si>
    <t>КИРОВСКИЙ РАЙОН</t>
  </si>
  <si>
    <t>ЖЕЛЕЗНОДОРОЖНЫЙ РАЙОН</t>
  </si>
  <si>
    <t>по городу Красноярску</t>
  </si>
  <si>
    <t>МБОУ СШ № 86</t>
  </si>
  <si>
    <t xml:space="preserve">МАОУ Гимназия № 11 </t>
  </si>
  <si>
    <t xml:space="preserve">средний балл </t>
  </si>
  <si>
    <t>МБОУ СШ № 78</t>
  </si>
  <si>
    <t>Расчётное среднее значение среднего балла по ОУ</t>
  </si>
  <si>
    <t>Среднее значение среднего балла принято ГУО</t>
  </si>
  <si>
    <t>Получено баллов</t>
  </si>
  <si>
    <t>МАОУ СШ "Комплекс Покровский"</t>
  </si>
  <si>
    <t>МАОУ СШ № 154</t>
  </si>
  <si>
    <t>МБОУ Гимназия № 3</t>
  </si>
  <si>
    <t>МАОУ Гимназия № 8</t>
  </si>
  <si>
    <t>МАОУ СШ № 19</t>
  </si>
  <si>
    <t>МБОУ СШ № 155</t>
  </si>
  <si>
    <t>МАОУ СШ № 8 "Созидание"</t>
  </si>
  <si>
    <t>МАОУ СШ № 90</t>
  </si>
  <si>
    <t>МАОУ СШ № 89</t>
  </si>
  <si>
    <t>МАОУ СШ № 53</t>
  </si>
  <si>
    <t>МАОУ СШ № 82</t>
  </si>
  <si>
    <t xml:space="preserve">МАОУ Школа-интернат № 1 </t>
  </si>
  <si>
    <t>МАОУ СШ № 76</t>
  </si>
  <si>
    <t>МАОУ СШ № 93</t>
  </si>
  <si>
    <t>МАОУ СШ № 17</t>
  </si>
  <si>
    <t>МАОУ СШ № 1</t>
  </si>
  <si>
    <t>МАОУ СШ № 7</t>
  </si>
  <si>
    <t>МАОУ СШ № 24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</si>
  <si>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</si>
  <si>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</si>
  <si>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</si>
  <si>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</si>
  <si>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</si>
  <si>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</si>
  <si>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</si>
  <si>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</si>
  <si>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МБОУ СШ № 156</t>
  </si>
  <si>
    <t>МАОУ СШ № 12</t>
  </si>
  <si>
    <t>42-69</t>
  </si>
  <si>
    <t>70-79</t>
  </si>
  <si>
    <t>МБОУ СШ № 157</t>
  </si>
  <si>
    <t>МАОУ СШ № 158 "Грани"</t>
  </si>
  <si>
    <t>МАОУ СШ № 155</t>
  </si>
  <si>
    <t>МБОУ СШ № 63</t>
  </si>
  <si>
    <t>МАОУ СШ № 135</t>
  </si>
  <si>
    <t>МАОУ СШ № 55</t>
  </si>
  <si>
    <t>МАОУ СШ № 46</t>
  </si>
  <si>
    <t>МАОУ Лицей № 3</t>
  </si>
  <si>
    <t>МАОУ СШ № 65</t>
  </si>
  <si>
    <t>МАОУ СШ № 6</t>
  </si>
  <si>
    <t>МАОУ СШ № 34</t>
  </si>
  <si>
    <t>МАОУ СШ № 42</t>
  </si>
  <si>
    <t>МАОУ СШ № 45</t>
  </si>
  <si>
    <t>МАОУ СШ № 78</t>
  </si>
  <si>
    <t>МБОУ СШ № 2</t>
  </si>
  <si>
    <t>МАОУ СШ № 5</t>
  </si>
  <si>
    <t>МАОУ СШ № 18</t>
  </si>
  <si>
    <t>МАОУ СШ № 66</t>
  </si>
  <si>
    <t>МАОУ СШ № 69</t>
  </si>
  <si>
    <t>МАОУ СШ № 157</t>
  </si>
  <si>
    <t>МАОУ СШ № 156</t>
  </si>
  <si>
    <t>МБОУ СШ № 16</t>
  </si>
  <si>
    <t>МБОУ СШ № 50</t>
  </si>
  <si>
    <t>МБОУ СШ № 30</t>
  </si>
  <si>
    <t>МБОУ СШ № 39</t>
  </si>
  <si>
    <t>МАОУ СШ № 81</t>
  </si>
  <si>
    <t>МАОУ СШ № 16</t>
  </si>
  <si>
    <t>МАОУ СШ № 50</t>
  </si>
  <si>
    <t>МАОУ Лицей № 28</t>
  </si>
  <si>
    <t xml:space="preserve">МАОУ СШ № 72 </t>
  </si>
  <si>
    <t>МАОУ СШ № 3</t>
  </si>
  <si>
    <t>МБОУ СШ № 159</t>
  </si>
  <si>
    <t>МАОУ СШ № 129</t>
  </si>
  <si>
    <t>МАОУ СШ № 147</t>
  </si>
  <si>
    <t>МАОУ СШ № 91</t>
  </si>
  <si>
    <t>МАОУ СШ №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</si>
</sst>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₽&quot;_-;\-* #,##0.00\ &quot;₽&quot;_-;_-* &quot;-&quot;??\ &quot;₽&quot;_-;_-@_-"/>
    <numFmt numFmtId="165" formatCode="0.0%"/>
    <numFmt numFmtId="166" formatCode="[$-419]General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4" tint="0.79998168889431442"/>
        <bgColor rgb="FF000000"/>
      </patternFill>
    </fill>
  </fills>
  <borders count="7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0" fillId="0" borderId="0"/>
    <xf numFmtId="9" fontId="23" fillId="0" borderId="0" applyFont="0" applyFill="0" applyBorder="0" applyAlignment="0" applyProtection="0"/>
    <xf numFmtId="0" fontId="20" fillId="0" borderId="0"/>
    <xf numFmtId="0" fontId="18" fillId="0" borderId="0"/>
    <xf numFmtId="0" fontId="18" fillId="0" borderId="0"/>
    <xf numFmtId="0" fontId="26" fillId="0" borderId="0"/>
    <xf numFmtId="166" fontId="26" fillId="0" borderId="0" applyBorder="0" applyProtection="0"/>
    <xf numFmtId="0" fontId="18" fillId="0" borderId="0"/>
    <xf numFmtId="0" fontId="17" fillId="0" borderId="0"/>
    <xf numFmtId="0" fontId="17" fillId="0" borderId="0"/>
    <xf numFmtId="0" fontId="15" fillId="0" borderId="0"/>
    <xf numFmtId="164" fontId="15" fillId="0" borderId="0" applyFont="0" applyFill="0" applyBorder="0" applyAlignment="0" applyProtection="0"/>
  </cellStyleXfs>
  <cellXfs count="633">
    <xf numFmtId="0" fontId="0" fillId="0" borderId="0" xfId="0"/>
    <xf numFmtId="0" fontId="0" fillId="0" borderId="0" xfId="0" applyBorder="1"/>
    <xf numFmtId="0" fontId="19" fillId="0" borderId="0" xfId="0" applyFont="1" applyBorder="1"/>
    <xf numFmtId="0" fontId="24" fillId="0" borderId="0" xfId="0" applyFont="1"/>
    <xf numFmtId="165" fontId="25" fillId="0" borderId="0" xfId="2" applyNumberFormat="1" applyFont="1" applyBorder="1"/>
    <xf numFmtId="0" fontId="22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6" fillId="0" borderId="11" xfId="0" applyFont="1" applyBorder="1" applyAlignment="1"/>
    <xf numFmtId="0" fontId="16" fillId="0" borderId="4" xfId="0" applyFont="1" applyBorder="1" applyAlignment="1">
      <alignment wrapText="1"/>
    </xf>
    <xf numFmtId="0" fontId="16" fillId="0" borderId="4" xfId="0" applyFont="1" applyBorder="1" applyAlignment="1">
      <alignment horizontal="left" wrapText="1"/>
    </xf>
    <xf numFmtId="2" fontId="16" fillId="0" borderId="3" xfId="0" applyNumberFormat="1" applyFont="1" applyBorder="1" applyAlignment="1">
      <alignment wrapText="1"/>
    </xf>
    <xf numFmtId="0" fontId="16" fillId="0" borderId="4" xfId="0" applyFont="1" applyFill="1" applyBorder="1" applyAlignment="1">
      <alignment horizontal="left" wrapText="1"/>
    </xf>
    <xf numFmtId="2" fontId="16" fillId="4" borderId="3" xfId="0" applyNumberFormat="1" applyFont="1" applyFill="1" applyBorder="1" applyAlignment="1">
      <alignment wrapText="1"/>
    </xf>
    <xf numFmtId="2" fontId="16" fillId="5" borderId="3" xfId="0" applyNumberFormat="1" applyFont="1" applyFill="1" applyBorder="1" applyAlignment="1">
      <alignment wrapText="1"/>
    </xf>
    <xf numFmtId="0" fontId="16" fillId="3" borderId="4" xfId="1" applyFont="1" applyFill="1" applyBorder="1" applyAlignment="1">
      <alignment horizontal="left" wrapText="1"/>
    </xf>
    <xf numFmtId="0" fontId="31" fillId="0" borderId="4" xfId="0" applyFont="1" applyBorder="1" applyAlignment="1">
      <alignment horizontal="left" wrapText="1"/>
    </xf>
    <xf numFmtId="0" fontId="16" fillId="2" borderId="4" xfId="0" applyFont="1" applyFill="1" applyBorder="1" applyAlignment="1">
      <alignment horizontal="left" wrapText="1"/>
    </xf>
    <xf numFmtId="0" fontId="16" fillId="0" borderId="12" xfId="0" applyFont="1" applyBorder="1" applyAlignment="1"/>
    <xf numFmtId="0" fontId="16" fillId="0" borderId="2" xfId="0" applyFont="1" applyBorder="1" applyAlignment="1">
      <alignment wrapText="1"/>
    </xf>
    <xf numFmtId="2" fontId="16" fillId="0" borderId="1" xfId="0" applyNumberFormat="1" applyFont="1" applyBorder="1" applyAlignment="1">
      <alignment wrapText="1"/>
    </xf>
    <xf numFmtId="0" fontId="16" fillId="0" borderId="0" xfId="0" applyFont="1" applyAlignment="1"/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right"/>
    </xf>
    <xf numFmtId="0" fontId="16" fillId="0" borderId="7" xfId="0" applyFont="1" applyBorder="1" applyAlignment="1">
      <alignment wrapText="1"/>
    </xf>
    <xf numFmtId="0" fontId="16" fillId="0" borderId="0" xfId="0" applyFont="1" applyBorder="1" applyAlignment="1"/>
    <xf numFmtId="2" fontId="16" fillId="0" borderId="43" xfId="0" applyNumberFormat="1" applyFont="1" applyBorder="1" applyAlignment="1">
      <alignment wrapText="1"/>
    </xf>
    <xf numFmtId="0" fontId="34" fillId="0" borderId="0" xfId="0" applyFont="1"/>
    <xf numFmtId="0" fontId="34" fillId="7" borderId="0" xfId="0" applyFont="1" applyFill="1"/>
    <xf numFmtId="0" fontId="30" fillId="0" borderId="11" xfId="0" applyFont="1" applyBorder="1"/>
    <xf numFmtId="0" fontId="30" fillId="0" borderId="13" xfId="0" applyFont="1" applyBorder="1"/>
    <xf numFmtId="0" fontId="30" fillId="0" borderId="36" xfId="0" applyFont="1" applyBorder="1"/>
    <xf numFmtId="0" fontId="30" fillId="0" borderId="0" xfId="0" applyFont="1" applyBorder="1"/>
    <xf numFmtId="0" fontId="30" fillId="0" borderId="10" xfId="0" applyFont="1" applyBorder="1"/>
    <xf numFmtId="0" fontId="16" fillId="0" borderId="6" xfId="0" applyFont="1" applyBorder="1" applyAlignment="1">
      <alignment wrapText="1"/>
    </xf>
    <xf numFmtId="0" fontId="16" fillId="0" borderId="6" xfId="0" applyFont="1" applyBorder="1" applyAlignment="1">
      <alignment horizontal="left" wrapText="1"/>
    </xf>
    <xf numFmtId="2" fontId="16" fillId="0" borderId="5" xfId="0" applyNumberFormat="1" applyFont="1" applyBorder="1" applyAlignment="1">
      <alignment wrapText="1"/>
    </xf>
    <xf numFmtId="0" fontId="30" fillId="0" borderId="12" xfId="0" applyFont="1" applyBorder="1"/>
    <xf numFmtId="0" fontId="16" fillId="0" borderId="7" xfId="0" applyFont="1" applyBorder="1" applyAlignment="1">
      <alignment horizontal="left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horizontal="left" wrapText="1"/>
    </xf>
    <xf numFmtId="2" fontId="16" fillId="0" borderId="40" xfId="0" applyNumberFormat="1" applyFont="1" applyBorder="1" applyAlignment="1">
      <alignment wrapText="1"/>
    </xf>
    <xf numFmtId="0" fontId="16" fillId="2" borderId="6" xfId="0" applyFont="1" applyFill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2" fontId="21" fillId="0" borderId="8" xfId="0" applyNumberFormat="1" applyFont="1" applyBorder="1"/>
    <xf numFmtId="0" fontId="30" fillId="0" borderId="13" xfId="0" applyFont="1" applyBorder="1" applyAlignment="1"/>
    <xf numFmtId="2" fontId="16" fillId="0" borderId="4" xfId="0" applyNumberFormat="1" applyFont="1" applyBorder="1" applyAlignment="1">
      <alignment horizontal="right" wrapText="1"/>
    </xf>
    <xf numFmtId="2" fontId="16" fillId="0" borderId="4" xfId="0" applyNumberFormat="1" applyFont="1" applyFill="1" applyBorder="1" applyAlignment="1">
      <alignment horizontal="right" wrapText="1"/>
    </xf>
    <xf numFmtId="2" fontId="16" fillId="3" borderId="4" xfId="1" applyNumberFormat="1" applyFont="1" applyFill="1" applyBorder="1" applyAlignment="1">
      <alignment horizontal="right" wrapText="1"/>
    </xf>
    <xf numFmtId="2" fontId="16" fillId="2" borderId="4" xfId="0" applyNumberFormat="1" applyFont="1" applyFill="1" applyBorder="1" applyAlignment="1">
      <alignment horizontal="right" wrapText="1"/>
    </xf>
    <xf numFmtId="0" fontId="35" fillId="0" borderId="0" xfId="0" applyFont="1" applyFill="1" applyBorder="1" applyAlignment="1">
      <alignment horizontal="right" vertical="center"/>
    </xf>
    <xf numFmtId="0" fontId="30" fillId="0" borderId="4" xfId="0" applyFont="1" applyBorder="1" applyAlignment="1">
      <alignment wrapText="1"/>
    </xf>
    <xf numFmtId="0" fontId="16" fillId="0" borderId="10" xfId="0" applyFont="1" applyBorder="1" applyAlignment="1"/>
    <xf numFmtId="2" fontId="16" fillId="0" borderId="6" xfId="0" applyNumberFormat="1" applyFont="1" applyBorder="1" applyAlignment="1">
      <alignment horizontal="right" wrapText="1"/>
    </xf>
    <xf numFmtId="0" fontId="30" fillId="0" borderId="2" xfId="0" applyFont="1" applyBorder="1" applyAlignment="1">
      <alignment wrapText="1"/>
    </xf>
    <xf numFmtId="2" fontId="16" fillId="2" borderId="2" xfId="0" applyNumberFormat="1" applyFont="1" applyFill="1" applyBorder="1" applyAlignment="1">
      <alignment horizontal="right" wrapText="1"/>
    </xf>
    <xf numFmtId="0" fontId="30" fillId="0" borderId="36" xfId="0" applyFont="1" applyBorder="1" applyAlignment="1"/>
    <xf numFmtId="0" fontId="30" fillId="0" borderId="10" xfId="0" applyFont="1" applyBorder="1" applyAlignment="1"/>
    <xf numFmtId="0" fontId="30" fillId="0" borderId="17" xfId="0" applyFont="1" applyBorder="1" applyAlignment="1"/>
    <xf numFmtId="0" fontId="30" fillId="0" borderId="8" xfId="0" applyFont="1" applyBorder="1" applyAlignment="1">
      <alignment wrapText="1"/>
    </xf>
    <xf numFmtId="0" fontId="36" fillId="0" borderId="27" xfId="0" applyFont="1" applyBorder="1"/>
    <xf numFmtId="0" fontId="36" fillId="0" borderId="26" xfId="0" applyFont="1" applyBorder="1"/>
    <xf numFmtId="0" fontId="36" fillId="0" borderId="28" xfId="0" applyFont="1" applyBorder="1"/>
    <xf numFmtId="0" fontId="16" fillId="2" borderId="8" xfId="0" applyFont="1" applyFill="1" applyBorder="1" applyAlignment="1">
      <alignment horizontal="left" wrapText="1"/>
    </xf>
    <xf numFmtId="0" fontId="0" fillId="0" borderId="10" xfId="0" applyFont="1" applyBorder="1" applyAlignment="1"/>
    <xf numFmtId="0" fontId="16" fillId="0" borderId="0" xfId="0" applyFont="1" applyBorder="1"/>
    <xf numFmtId="0" fontId="0" fillId="0" borderId="11" xfId="0" applyFont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34" fillId="0" borderId="10" xfId="0" applyFont="1" applyBorder="1"/>
    <xf numFmtId="0" fontId="34" fillId="0" borderId="13" xfId="0" applyFont="1" applyBorder="1"/>
    <xf numFmtId="0" fontId="0" fillId="0" borderId="0" xfId="0" applyFont="1"/>
    <xf numFmtId="0" fontId="37" fillId="0" borderId="0" xfId="0" applyFont="1" applyAlignment="1">
      <alignment horizontal="right"/>
    </xf>
    <xf numFmtId="0" fontId="19" fillId="0" borderId="46" xfId="0" applyFont="1" applyFill="1" applyBorder="1" applyAlignment="1">
      <alignment horizontal="center" vertical="center" wrapText="1"/>
    </xf>
    <xf numFmtId="1" fontId="31" fillId="0" borderId="27" xfId="0" applyNumberFormat="1" applyFont="1" applyBorder="1" applyAlignment="1">
      <alignment horizontal="right"/>
    </xf>
    <xf numFmtId="1" fontId="16" fillId="0" borderId="27" xfId="0" applyNumberFormat="1" applyFont="1" applyBorder="1" applyAlignment="1">
      <alignment horizontal="right"/>
    </xf>
    <xf numFmtId="1" fontId="31" fillId="0" borderId="26" xfId="0" applyNumberFormat="1" applyFont="1" applyBorder="1" applyAlignment="1">
      <alignment horizontal="right"/>
    </xf>
    <xf numFmtId="1" fontId="31" fillId="0" borderId="28" xfId="0" applyNumberFormat="1" applyFont="1" applyBorder="1" applyAlignment="1">
      <alignment horizontal="right"/>
    </xf>
    <xf numFmtId="0" fontId="34" fillId="0" borderId="11" xfId="0" applyFont="1" applyBorder="1"/>
    <xf numFmtId="0" fontId="16" fillId="0" borderId="30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0" fontId="16" fillId="0" borderId="14" xfId="0" applyFont="1" applyFill="1" applyBorder="1" applyAlignment="1">
      <alignment horizontal="left" wrapText="1"/>
    </xf>
    <xf numFmtId="0" fontId="30" fillId="0" borderId="14" xfId="0" applyFont="1" applyBorder="1" applyAlignment="1">
      <alignment horizontal="left" wrapText="1"/>
    </xf>
    <xf numFmtId="0" fontId="16" fillId="3" borderId="14" xfId="1" applyFont="1" applyFill="1" applyBorder="1" applyAlignment="1">
      <alignment horizontal="left" wrapText="1"/>
    </xf>
    <xf numFmtId="0" fontId="16" fillId="2" borderId="14" xfId="0" applyFont="1" applyFill="1" applyBorder="1" applyAlignment="1">
      <alignment horizontal="left" wrapText="1"/>
    </xf>
    <xf numFmtId="0" fontId="27" fillId="0" borderId="0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29" fillId="0" borderId="37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/>
    </xf>
    <xf numFmtId="0" fontId="34" fillId="8" borderId="0" xfId="0" applyFont="1" applyFill="1"/>
    <xf numFmtId="0" fontId="34" fillId="9" borderId="0" xfId="0" applyFont="1" applyFill="1"/>
    <xf numFmtId="0" fontId="28" fillId="0" borderId="0" xfId="0" applyFont="1" applyAlignment="1"/>
    <xf numFmtId="0" fontId="16" fillId="0" borderId="6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4" fillId="0" borderId="4" xfId="0" applyFont="1" applyBorder="1" applyAlignment="1">
      <alignment horizontal="left" wrapText="1"/>
    </xf>
    <xf numFmtId="0" fontId="14" fillId="2" borderId="4" xfId="0" applyFont="1" applyFill="1" applyBorder="1" applyAlignment="1">
      <alignment horizontal="left" wrapText="1"/>
    </xf>
    <xf numFmtId="0" fontId="30" fillId="0" borderId="51" xfId="0" applyFont="1" applyBorder="1"/>
    <xf numFmtId="0" fontId="16" fillId="0" borderId="52" xfId="0" applyFont="1" applyBorder="1" applyAlignment="1">
      <alignment horizontal="center" wrapText="1"/>
    </xf>
    <xf numFmtId="0" fontId="19" fillId="0" borderId="52" xfId="0" applyFont="1" applyBorder="1" applyAlignment="1">
      <alignment horizontal="left" wrapText="1"/>
    </xf>
    <xf numFmtId="0" fontId="19" fillId="0" borderId="52" xfId="0" applyFont="1" applyBorder="1" applyAlignment="1">
      <alignment horizontal="left" vertical="center" wrapText="1"/>
    </xf>
    <xf numFmtId="2" fontId="19" fillId="0" borderId="53" xfId="0" applyNumberFormat="1" applyFont="1" applyBorder="1" applyAlignment="1">
      <alignment horizontal="left" vertical="center" wrapText="1"/>
    </xf>
    <xf numFmtId="0" fontId="29" fillId="0" borderId="51" xfId="0" applyFont="1" applyBorder="1" applyAlignment="1">
      <alignment horizontal="left" vertical="center"/>
    </xf>
    <xf numFmtId="0" fontId="19" fillId="0" borderId="52" xfId="0" applyFont="1" applyFill="1" applyBorder="1" applyAlignment="1">
      <alignment horizontal="left"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16" fillId="0" borderId="20" xfId="0" applyFont="1" applyBorder="1" applyAlignment="1"/>
    <xf numFmtId="0" fontId="29" fillId="0" borderId="52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/>
    </xf>
    <xf numFmtId="2" fontId="29" fillId="0" borderId="53" xfId="0" applyNumberFormat="1" applyFont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wrapText="1"/>
    </xf>
    <xf numFmtId="0" fontId="14" fillId="0" borderId="4" xfId="1" applyFont="1" applyBorder="1" applyAlignment="1">
      <alignment horizontal="left" wrapText="1"/>
    </xf>
    <xf numFmtId="2" fontId="14" fillId="0" borderId="3" xfId="11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horizontal="right" vertical="top"/>
    </xf>
    <xf numFmtId="0" fontId="16" fillId="0" borderId="9" xfId="0" applyFont="1" applyBorder="1" applyAlignment="1">
      <alignment wrapText="1"/>
    </xf>
    <xf numFmtId="2" fontId="38" fillId="0" borderId="38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right" vertical="center"/>
    </xf>
    <xf numFmtId="0" fontId="16" fillId="0" borderId="22" xfId="0" applyFont="1" applyBorder="1" applyAlignment="1"/>
    <xf numFmtId="0" fontId="16" fillId="0" borderId="35" xfId="0" applyFont="1" applyBorder="1" applyAlignment="1"/>
    <xf numFmtId="0" fontId="30" fillId="0" borderId="19" xfId="0" applyFont="1" applyBorder="1" applyAlignment="1"/>
    <xf numFmtId="0" fontId="30" fillId="0" borderId="39" xfId="0" applyFont="1" applyBorder="1" applyAlignment="1"/>
    <xf numFmtId="0" fontId="30" fillId="0" borderId="22" xfId="0" applyFont="1" applyBorder="1" applyAlignment="1"/>
    <xf numFmtId="0" fontId="30" fillId="0" borderId="25" xfId="0" applyFont="1" applyBorder="1" applyAlignment="1"/>
    <xf numFmtId="0" fontId="29" fillId="0" borderId="25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wrapText="1"/>
    </xf>
    <xf numFmtId="0" fontId="30" fillId="0" borderId="11" xfId="0" applyFont="1" applyBorder="1" applyAlignment="1"/>
    <xf numFmtId="0" fontId="30" fillId="0" borderId="12" xfId="0" applyFont="1" applyBorder="1" applyAlignment="1"/>
    <xf numFmtId="0" fontId="34" fillId="10" borderId="0" xfId="0" applyFont="1" applyFill="1"/>
    <xf numFmtId="2" fontId="16" fillId="0" borderId="2" xfId="0" applyNumberFormat="1" applyFont="1" applyBorder="1" applyAlignment="1">
      <alignment horizontal="right" wrapText="1"/>
    </xf>
    <xf numFmtId="0" fontId="30" fillId="6" borderId="10" xfId="0" applyFont="1" applyFill="1" applyBorder="1"/>
    <xf numFmtId="0" fontId="30" fillId="6" borderId="11" xfId="0" applyFont="1" applyFill="1" applyBorder="1"/>
    <xf numFmtId="0" fontId="30" fillId="6" borderId="12" xfId="0" applyFont="1" applyFill="1" applyBorder="1"/>
    <xf numFmtId="0" fontId="30" fillId="6" borderId="42" xfId="0" applyFont="1" applyFill="1" applyBorder="1"/>
    <xf numFmtId="0" fontId="14" fillId="0" borderId="14" xfId="0" applyFont="1" applyBorder="1" applyAlignment="1">
      <alignment horizontal="left" wrapText="1"/>
    </xf>
    <xf numFmtId="0" fontId="14" fillId="2" borderId="14" xfId="0" applyFont="1" applyFill="1" applyBorder="1" applyAlignment="1">
      <alignment horizontal="left" wrapText="1"/>
    </xf>
    <xf numFmtId="0" fontId="16" fillId="0" borderId="29" xfId="0" applyFont="1" applyBorder="1" applyAlignment="1">
      <alignment horizontal="left" wrapText="1"/>
    </xf>
    <xf numFmtId="0" fontId="14" fillId="0" borderId="14" xfId="1" applyFont="1" applyBorder="1" applyAlignment="1">
      <alignment horizontal="left" wrapText="1"/>
    </xf>
    <xf numFmtId="0" fontId="14" fillId="0" borderId="14" xfId="0" applyFont="1" applyFill="1" applyBorder="1" applyAlignment="1">
      <alignment horizontal="left" wrapText="1"/>
    </xf>
    <xf numFmtId="0" fontId="14" fillId="0" borderId="47" xfId="0" applyFont="1" applyBorder="1" applyAlignment="1">
      <alignment horizontal="left" wrapText="1"/>
    </xf>
    <xf numFmtId="0" fontId="19" fillId="0" borderId="51" xfId="0" applyFont="1" applyBorder="1" applyAlignment="1">
      <alignment horizontal="left" vertical="center"/>
    </xf>
    <xf numFmtId="0" fontId="19" fillId="0" borderId="56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9" fillId="0" borderId="50" xfId="0" applyFont="1" applyFill="1" applyBorder="1" applyAlignment="1">
      <alignment horizontal="left" vertical="center" wrapText="1"/>
    </xf>
    <xf numFmtId="0" fontId="19" fillId="0" borderId="50" xfId="0" applyFont="1" applyBorder="1" applyAlignment="1">
      <alignment horizontal="left" vertical="center" wrapText="1"/>
    </xf>
    <xf numFmtId="0" fontId="40" fillId="0" borderId="51" xfId="0" applyFont="1" applyBorder="1" applyAlignment="1">
      <alignment horizontal="center" vertical="center"/>
    </xf>
    <xf numFmtId="0" fontId="40" fillId="0" borderId="56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40" fillId="0" borderId="50" xfId="0" applyFont="1" applyFill="1" applyBorder="1" applyAlignment="1">
      <alignment horizontal="center" vertical="center" wrapText="1"/>
    </xf>
    <xf numFmtId="0" fontId="40" fillId="0" borderId="5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2" fontId="19" fillId="0" borderId="52" xfId="0" applyNumberFormat="1" applyFont="1" applyFill="1" applyBorder="1" applyAlignment="1">
      <alignment horizontal="left" vertical="center" wrapText="1"/>
    </xf>
    <xf numFmtId="0" fontId="0" fillId="0" borderId="42" xfId="0" applyFont="1" applyBorder="1" applyAlignment="1"/>
    <xf numFmtId="1" fontId="31" fillId="0" borderId="48" xfId="0" applyNumberFormat="1" applyFont="1" applyBorder="1" applyAlignment="1">
      <alignment horizontal="right"/>
    </xf>
    <xf numFmtId="0" fontId="0" fillId="0" borderId="13" xfId="0" applyFont="1" applyBorder="1" applyAlignment="1"/>
    <xf numFmtId="1" fontId="31" fillId="0" borderId="33" xfId="0" applyNumberFormat="1" applyFont="1" applyBorder="1" applyAlignment="1">
      <alignment horizontal="right"/>
    </xf>
    <xf numFmtId="0" fontId="0" fillId="0" borderId="51" xfId="0" applyFont="1" applyBorder="1" applyAlignment="1"/>
    <xf numFmtId="1" fontId="32" fillId="0" borderId="50" xfId="0" applyNumberFormat="1" applyFont="1" applyBorder="1" applyAlignment="1">
      <alignment horizontal="left" vertical="center"/>
    </xf>
    <xf numFmtId="0" fontId="0" fillId="0" borderId="51" xfId="0" applyFont="1" applyBorder="1"/>
    <xf numFmtId="0" fontId="19" fillId="0" borderId="56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2" fontId="19" fillId="0" borderId="52" xfId="0" applyNumberFormat="1" applyFont="1" applyBorder="1" applyAlignment="1">
      <alignment horizontal="left" vertical="center" wrapText="1"/>
    </xf>
    <xf numFmtId="0" fontId="34" fillId="0" borderId="51" xfId="0" applyFont="1" applyBorder="1"/>
    <xf numFmtId="0" fontId="29" fillId="0" borderId="56" xfId="0" applyFont="1" applyBorder="1" applyAlignment="1">
      <alignment horizontal="left" vertical="center" wrapText="1"/>
    </xf>
    <xf numFmtId="0" fontId="0" fillId="0" borderId="46" xfId="0" applyBorder="1"/>
    <xf numFmtId="0" fontId="29" fillId="0" borderId="16" xfId="0" applyFont="1" applyBorder="1" applyAlignment="1">
      <alignment horizontal="left" vertical="center" wrapText="1"/>
    </xf>
    <xf numFmtId="2" fontId="29" fillId="0" borderId="52" xfId="0" applyNumberFormat="1" applyFont="1" applyBorder="1" applyAlignment="1">
      <alignment horizontal="left" vertical="center" wrapText="1"/>
    </xf>
    <xf numFmtId="0" fontId="29" fillId="6" borderId="56" xfId="0" applyFont="1" applyFill="1" applyBorder="1" applyAlignment="1">
      <alignment horizontal="left" vertical="center" wrapText="1"/>
    </xf>
    <xf numFmtId="0" fontId="29" fillId="6" borderId="16" xfId="0" applyFont="1" applyFill="1" applyBorder="1" applyAlignment="1">
      <alignment horizontal="left" vertical="center" wrapText="1"/>
    </xf>
    <xf numFmtId="2" fontId="29" fillId="6" borderId="52" xfId="0" applyNumberFormat="1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wrapText="1"/>
    </xf>
    <xf numFmtId="2" fontId="40" fillId="0" borderId="52" xfId="0" applyNumberFormat="1" applyFont="1" applyFill="1" applyBorder="1" applyAlignment="1">
      <alignment horizontal="center" vertical="center" wrapText="1"/>
    </xf>
    <xf numFmtId="1" fontId="31" fillId="0" borderId="46" xfId="0" applyNumberFormat="1" applyFont="1" applyBorder="1" applyAlignment="1">
      <alignment horizontal="right"/>
    </xf>
    <xf numFmtId="0" fontId="14" fillId="0" borderId="15" xfId="0" applyFont="1" applyBorder="1" applyAlignment="1">
      <alignment horizontal="left" wrapText="1"/>
    </xf>
    <xf numFmtId="0" fontId="13" fillId="0" borderId="10" xfId="0" applyFont="1" applyBorder="1" applyAlignment="1">
      <alignment vertical="center"/>
    </xf>
    <xf numFmtId="0" fontId="0" fillId="0" borderId="13" xfId="0" applyFont="1" applyBorder="1"/>
    <xf numFmtId="0" fontId="16" fillId="0" borderId="14" xfId="0" applyFont="1" applyBorder="1" applyAlignment="1">
      <alignment horizontal="left" vertical="center" wrapText="1"/>
    </xf>
    <xf numFmtId="0" fontId="0" fillId="0" borderId="27" xfId="0" applyBorder="1"/>
    <xf numFmtId="0" fontId="16" fillId="2" borderId="29" xfId="0" applyFont="1" applyFill="1" applyBorder="1" applyAlignment="1">
      <alignment horizontal="left" wrapText="1"/>
    </xf>
    <xf numFmtId="0" fontId="0" fillId="0" borderId="20" xfId="0" applyBorder="1"/>
    <xf numFmtId="0" fontId="0" fillId="0" borderId="57" xfId="0" applyBorder="1"/>
    <xf numFmtId="0" fontId="29" fillId="0" borderId="1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4" xfId="0" applyFont="1" applyBorder="1" applyAlignment="1">
      <alignment wrapText="1"/>
    </xf>
    <xf numFmtId="2" fontId="16" fillId="0" borderId="54" xfId="0" applyNumberFormat="1" applyFont="1" applyBorder="1" applyAlignment="1">
      <alignment wrapText="1"/>
    </xf>
    <xf numFmtId="0" fontId="30" fillId="0" borderId="42" xfId="0" applyFont="1" applyBorder="1"/>
    <xf numFmtId="0" fontId="30" fillId="0" borderId="35" xfId="0" applyFont="1" applyBorder="1" applyAlignment="1"/>
    <xf numFmtId="0" fontId="30" fillId="0" borderId="20" xfId="0" applyFont="1" applyBorder="1" applyAlignment="1"/>
    <xf numFmtId="0" fontId="16" fillId="0" borderId="26" xfId="0" applyFont="1" applyBorder="1" applyAlignment="1">
      <alignment horizontal="right" wrapText="1"/>
    </xf>
    <xf numFmtId="0" fontId="16" fillId="0" borderId="27" xfId="0" applyFont="1" applyBorder="1" applyAlignment="1">
      <alignment horizontal="right" wrapText="1"/>
    </xf>
    <xf numFmtId="0" fontId="14" fillId="0" borderId="27" xfId="0" applyFont="1" applyBorder="1" applyAlignment="1">
      <alignment horizontal="right" wrapText="1"/>
    </xf>
    <xf numFmtId="0" fontId="16" fillId="2" borderId="27" xfId="0" applyFont="1" applyFill="1" applyBorder="1" applyAlignment="1">
      <alignment horizontal="right" wrapText="1"/>
    </xf>
    <xf numFmtId="0" fontId="14" fillId="2" borderId="27" xfId="0" applyFont="1" applyFill="1" applyBorder="1" applyAlignment="1">
      <alignment horizontal="right" wrapText="1"/>
    </xf>
    <xf numFmtId="0" fontId="16" fillId="0" borderId="27" xfId="0" applyFont="1" applyFill="1" applyBorder="1" applyAlignment="1">
      <alignment horizontal="right" wrapText="1"/>
    </xf>
    <xf numFmtId="0" fontId="14" fillId="0" borderId="27" xfId="1" applyFont="1" applyBorder="1" applyAlignment="1">
      <alignment horizontal="right" wrapText="1"/>
    </xf>
    <xf numFmtId="2" fontId="27" fillId="0" borderId="0" xfId="0" applyNumberFormat="1" applyFont="1" applyBorder="1" applyAlignment="1">
      <alignment horizontal="right"/>
    </xf>
    <xf numFmtId="0" fontId="16" fillId="0" borderId="5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6" fillId="0" borderId="3" xfId="0" applyFont="1" applyFill="1" applyBorder="1" applyAlignment="1">
      <alignment horizontal="left" wrapText="1"/>
    </xf>
    <xf numFmtId="0" fontId="31" fillId="0" borderId="3" xfId="0" applyFont="1" applyBorder="1" applyAlignment="1">
      <alignment horizontal="left" wrapText="1"/>
    </xf>
    <xf numFmtId="0" fontId="16" fillId="2" borderId="3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 wrapText="1"/>
    </xf>
    <xf numFmtId="0" fontId="16" fillId="0" borderId="43" xfId="0" applyFont="1" applyBorder="1" applyAlignment="1">
      <alignment horizontal="left" wrapText="1"/>
    </xf>
    <xf numFmtId="0" fontId="30" fillId="6" borderId="13" xfId="0" applyFont="1" applyFill="1" applyBorder="1"/>
    <xf numFmtId="0" fontId="16" fillId="2" borderId="33" xfId="0" applyFont="1" applyFill="1" applyBorder="1" applyAlignment="1">
      <alignment horizontal="right" wrapText="1"/>
    </xf>
    <xf numFmtId="0" fontId="29" fillId="0" borderId="50" xfId="0" applyFont="1" applyBorder="1" applyAlignment="1">
      <alignment horizontal="left" vertical="center" wrapText="1"/>
    </xf>
    <xf numFmtId="0" fontId="29" fillId="6" borderId="50" xfId="0" applyFont="1" applyFill="1" applyBorder="1" applyAlignment="1">
      <alignment horizontal="left" vertical="center" wrapText="1"/>
    </xf>
    <xf numFmtId="2" fontId="37" fillId="0" borderId="0" xfId="0" applyNumberFormat="1" applyFont="1" applyAlignment="1">
      <alignment horizontal="right"/>
    </xf>
    <xf numFmtId="0" fontId="19" fillId="0" borderId="5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2" fontId="31" fillId="0" borderId="3" xfId="0" applyNumberFormat="1" applyFont="1" applyBorder="1" applyAlignment="1">
      <alignment wrapText="1"/>
    </xf>
    <xf numFmtId="0" fontId="11" fillId="2" borderId="4" xfId="0" applyFont="1" applyFill="1" applyBorder="1" applyAlignment="1">
      <alignment horizontal="left" wrapText="1"/>
    </xf>
    <xf numFmtId="0" fontId="11" fillId="0" borderId="4" xfId="1" applyFont="1" applyBorder="1" applyAlignment="1">
      <alignment horizontal="left" wrapText="1"/>
    </xf>
    <xf numFmtId="2" fontId="16" fillId="0" borderId="26" xfId="0" applyNumberFormat="1" applyFont="1" applyBorder="1" applyAlignment="1"/>
    <xf numFmtId="2" fontId="16" fillId="0" borderId="27" xfId="0" applyNumberFormat="1" applyFont="1" applyBorder="1" applyAlignment="1"/>
    <xf numFmtId="2" fontId="16" fillId="0" borderId="28" xfId="0" applyNumberFormat="1" applyFont="1" applyBorder="1" applyAlignment="1"/>
    <xf numFmtId="2" fontId="30" fillId="0" borderId="26" xfId="0" applyNumberFormat="1" applyFont="1" applyBorder="1" applyAlignment="1"/>
    <xf numFmtId="2" fontId="30" fillId="0" borderId="33" xfId="0" applyNumberFormat="1" applyFont="1" applyBorder="1" applyAlignment="1"/>
    <xf numFmtId="2" fontId="30" fillId="0" borderId="34" xfId="0" applyNumberFormat="1" applyFont="1" applyBorder="1" applyAlignment="1"/>
    <xf numFmtId="2" fontId="30" fillId="0" borderId="46" xfId="0" applyNumberFormat="1" applyFont="1" applyBorder="1" applyAlignment="1"/>
    <xf numFmtId="2" fontId="30" fillId="0" borderId="28" xfId="0" applyNumberFormat="1" applyFont="1" applyBorder="1" applyAlignment="1"/>
    <xf numFmtId="2" fontId="30" fillId="0" borderId="27" xfId="0" applyNumberFormat="1" applyFont="1" applyBorder="1" applyAlignment="1"/>
    <xf numFmtId="0" fontId="10" fillId="0" borderId="4" xfId="0" applyFont="1" applyBorder="1" applyAlignment="1">
      <alignment horizontal="left" wrapText="1"/>
    </xf>
    <xf numFmtId="0" fontId="16" fillId="0" borderId="40" xfId="0" applyFont="1" applyBorder="1" applyAlignment="1">
      <alignment horizontal="left" wrapText="1"/>
    </xf>
    <xf numFmtId="0" fontId="14" fillId="0" borderId="3" xfId="0" applyFont="1" applyFill="1" applyBorder="1" applyAlignment="1">
      <alignment horizontal="left" wrapText="1"/>
    </xf>
    <xf numFmtId="0" fontId="16" fillId="0" borderId="33" xfId="0" applyFont="1" applyBorder="1" applyAlignment="1">
      <alignment horizontal="right" wrapText="1"/>
    </xf>
    <xf numFmtId="0" fontId="14" fillId="0" borderId="28" xfId="0" applyFont="1" applyBorder="1" applyAlignment="1">
      <alignment horizontal="right" wrapText="1"/>
    </xf>
    <xf numFmtId="0" fontId="16" fillId="3" borderId="27" xfId="1" applyFont="1" applyFill="1" applyBorder="1" applyAlignment="1">
      <alignment horizontal="right" wrapText="1"/>
    </xf>
    <xf numFmtId="0" fontId="14" fillId="0" borderId="27" xfId="0" applyFont="1" applyFill="1" applyBorder="1" applyAlignment="1">
      <alignment horizontal="right" wrapText="1"/>
    </xf>
    <xf numFmtId="0" fontId="9" fillId="0" borderId="3" xfId="0" applyFont="1" applyBorder="1" applyAlignment="1">
      <alignment horizontal="left" wrapText="1"/>
    </xf>
    <xf numFmtId="0" fontId="14" fillId="0" borderId="48" xfId="0" applyFont="1" applyBorder="1" applyAlignment="1">
      <alignment horizontal="right" wrapText="1"/>
    </xf>
    <xf numFmtId="0" fontId="16" fillId="0" borderId="55" xfId="0" applyFont="1" applyBorder="1" applyAlignment="1">
      <alignment horizontal="right" wrapText="1"/>
    </xf>
    <xf numFmtId="0" fontId="30" fillId="0" borderId="36" xfId="0" applyFont="1" applyBorder="1" applyAlignment="1">
      <alignment horizontal="right" vertical="center"/>
    </xf>
    <xf numFmtId="0" fontId="16" fillId="2" borderId="48" xfId="0" applyFont="1" applyFill="1" applyBorder="1" applyAlignment="1">
      <alignment horizontal="right" wrapText="1"/>
    </xf>
    <xf numFmtId="0" fontId="30" fillId="0" borderId="27" xfId="0" applyFont="1" applyBorder="1" applyAlignment="1">
      <alignment horizontal="right" wrapText="1"/>
    </xf>
    <xf numFmtId="0" fontId="16" fillId="0" borderId="44" xfId="0" applyFont="1" applyBorder="1" applyAlignment="1">
      <alignment horizontal="right" wrapText="1"/>
    </xf>
    <xf numFmtId="2" fontId="16" fillId="2" borderId="7" xfId="0" applyNumberFormat="1" applyFont="1" applyFill="1" applyBorder="1" applyAlignment="1">
      <alignment horizontal="right" wrapText="1"/>
    </xf>
    <xf numFmtId="2" fontId="16" fillId="2" borderId="8" xfId="0" applyNumberFormat="1" applyFont="1" applyFill="1" applyBorder="1" applyAlignment="1">
      <alignment horizontal="right" wrapText="1"/>
    </xf>
    <xf numFmtId="0" fontId="16" fillId="0" borderId="27" xfId="0" applyFont="1" applyBorder="1" applyAlignment="1">
      <alignment horizontal="right" vertical="center" wrapText="1"/>
    </xf>
    <xf numFmtId="0" fontId="14" fillId="0" borderId="55" xfId="0" applyFont="1" applyBorder="1" applyAlignment="1">
      <alignment horizontal="right" wrapText="1"/>
    </xf>
    <xf numFmtId="2" fontId="14" fillId="0" borderId="4" xfId="0" applyNumberFormat="1" applyFont="1" applyBorder="1" applyAlignment="1">
      <alignment horizontal="right" wrapText="1"/>
    </xf>
    <xf numFmtId="0" fontId="16" fillId="0" borderId="55" xfId="0" applyFont="1" applyFill="1" applyBorder="1" applyAlignment="1">
      <alignment horizontal="right" wrapText="1"/>
    </xf>
    <xf numFmtId="0" fontId="30" fillId="0" borderId="55" xfId="0" applyFont="1" applyBorder="1" applyAlignment="1">
      <alignment horizontal="right" wrapText="1"/>
    </xf>
    <xf numFmtId="0" fontId="14" fillId="0" borderId="55" xfId="0" applyFont="1" applyFill="1" applyBorder="1" applyAlignment="1">
      <alignment horizontal="right" wrapText="1"/>
    </xf>
    <xf numFmtId="2" fontId="30" fillId="0" borderId="4" xfId="0" applyNumberFormat="1" applyFont="1" applyBorder="1" applyAlignment="1">
      <alignment horizontal="right" wrapText="1"/>
    </xf>
    <xf numFmtId="2" fontId="14" fillId="0" borderId="4" xfId="0" applyNumberFormat="1" applyFont="1" applyFill="1" applyBorder="1" applyAlignment="1">
      <alignment horizontal="right" wrapText="1"/>
    </xf>
    <xf numFmtId="0" fontId="34" fillId="11" borderId="0" xfId="0" applyFont="1" applyFill="1"/>
    <xf numFmtId="0" fontId="16" fillId="3" borderId="55" xfId="1" applyFont="1" applyFill="1" applyBorder="1" applyAlignment="1">
      <alignment horizontal="right" wrapText="1"/>
    </xf>
    <xf numFmtId="0" fontId="14" fillId="0" borderId="55" xfId="1" applyFont="1" applyBorder="1" applyAlignment="1">
      <alignment horizontal="right" wrapText="1"/>
    </xf>
    <xf numFmtId="2" fontId="14" fillId="0" borderId="4" xfId="1" applyNumberFormat="1" applyFont="1" applyBorder="1" applyAlignment="1">
      <alignment horizontal="right" wrapText="1"/>
    </xf>
    <xf numFmtId="0" fontId="16" fillId="2" borderId="55" xfId="0" applyFont="1" applyFill="1" applyBorder="1" applyAlignment="1">
      <alignment horizontal="right" wrapText="1"/>
    </xf>
    <xf numFmtId="0" fontId="14" fillId="2" borderId="55" xfId="0" applyFont="1" applyFill="1" applyBorder="1" applyAlignment="1">
      <alignment horizontal="right" wrapText="1"/>
    </xf>
    <xf numFmtId="2" fontId="14" fillId="2" borderId="4" xfId="0" applyNumberFormat="1" applyFont="1" applyFill="1" applyBorder="1" applyAlignment="1">
      <alignment horizontal="right" wrapText="1"/>
    </xf>
    <xf numFmtId="0" fontId="14" fillId="0" borderId="58" xfId="0" applyFont="1" applyBorder="1" applyAlignment="1">
      <alignment horizontal="right" wrapText="1"/>
    </xf>
    <xf numFmtId="2" fontId="14" fillId="0" borderId="2" xfId="0" applyNumberFormat="1" applyFont="1" applyBorder="1" applyAlignment="1">
      <alignment horizontal="right" wrapText="1"/>
    </xf>
    <xf numFmtId="0" fontId="28" fillId="0" borderId="0" xfId="0" applyFont="1" applyAlignment="1">
      <alignment horizontal="center"/>
    </xf>
    <xf numFmtId="0" fontId="16" fillId="0" borderId="63" xfId="0" applyFont="1" applyBorder="1" applyAlignment="1">
      <alignment horizontal="right" wrapText="1"/>
    </xf>
    <xf numFmtId="0" fontId="14" fillId="0" borderId="64" xfId="0" applyFont="1" applyBorder="1" applyAlignment="1">
      <alignment horizontal="right" wrapText="1"/>
    </xf>
    <xf numFmtId="2" fontId="16" fillId="0" borderId="8" xfId="0" applyNumberFormat="1" applyFont="1" applyBorder="1" applyAlignment="1">
      <alignment horizontal="right" wrapText="1"/>
    </xf>
    <xf numFmtId="2" fontId="14" fillId="0" borderId="7" xfId="0" applyNumberFormat="1" applyFont="1" applyBorder="1" applyAlignment="1">
      <alignment horizontal="right" wrapText="1"/>
    </xf>
    <xf numFmtId="0" fontId="16" fillId="0" borderId="55" xfId="0" applyFont="1" applyBorder="1" applyAlignment="1">
      <alignment horizontal="right" vertical="center" wrapText="1"/>
    </xf>
    <xf numFmtId="2" fontId="16" fillId="0" borderId="7" xfId="0" applyNumberFormat="1" applyFont="1" applyBorder="1" applyAlignment="1">
      <alignment horizontal="right" wrapText="1"/>
    </xf>
    <xf numFmtId="2" fontId="16" fillId="0" borderId="4" xfId="0" applyNumberFormat="1" applyFont="1" applyBorder="1" applyAlignment="1">
      <alignment horizontal="right" vertical="center" wrapText="1"/>
    </xf>
    <xf numFmtId="0" fontId="16" fillId="2" borderId="64" xfId="0" applyFont="1" applyFill="1" applyBorder="1" applyAlignment="1">
      <alignment horizontal="right" wrapText="1"/>
    </xf>
    <xf numFmtId="0" fontId="16" fillId="2" borderId="63" xfId="0" applyFont="1" applyFill="1" applyBorder="1" applyAlignment="1">
      <alignment horizontal="right" wrapText="1"/>
    </xf>
    <xf numFmtId="0" fontId="8" fillId="0" borderId="8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41" fillId="0" borderId="0" xfId="0" applyFont="1" applyBorder="1" applyAlignment="1">
      <alignment horizontal="right"/>
    </xf>
    <xf numFmtId="0" fontId="19" fillId="0" borderId="21" xfId="0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right" wrapText="1"/>
    </xf>
    <xf numFmtId="0" fontId="16" fillId="0" borderId="61" xfId="0" applyFont="1" applyBorder="1" applyAlignment="1">
      <alignment horizontal="right" wrapText="1"/>
    </xf>
    <xf numFmtId="0" fontId="14" fillId="0" borderId="61" xfId="0" applyFont="1" applyBorder="1" applyAlignment="1">
      <alignment horizontal="right" wrapText="1"/>
    </xf>
    <xf numFmtId="0" fontId="16" fillId="0" borderId="62" xfId="0" applyFont="1" applyBorder="1" applyAlignment="1">
      <alignment horizontal="right" wrapText="1"/>
    </xf>
    <xf numFmtId="0" fontId="16" fillId="0" borderId="24" xfId="0" applyFont="1" applyBorder="1" applyAlignment="1">
      <alignment horizontal="right" wrapText="1"/>
    </xf>
    <xf numFmtId="0" fontId="16" fillId="0" borderId="61" xfId="0" applyFont="1" applyFill="1" applyBorder="1" applyAlignment="1">
      <alignment horizontal="right" wrapText="1"/>
    </xf>
    <xf numFmtId="0" fontId="16" fillId="0" borderId="67" xfId="0" applyFont="1" applyBorder="1" applyAlignment="1">
      <alignment horizontal="right" wrapText="1"/>
    </xf>
    <xf numFmtId="0" fontId="9" fillId="0" borderId="61" xfId="0" applyFont="1" applyBorder="1" applyAlignment="1">
      <alignment horizontal="right" wrapText="1"/>
    </xf>
    <xf numFmtId="0" fontId="16" fillId="0" borderId="66" xfId="0" applyFont="1" applyBorder="1" applyAlignment="1">
      <alignment horizontal="right" wrapText="1"/>
    </xf>
    <xf numFmtId="0" fontId="16" fillId="2" borderId="61" xfId="0" applyFont="1" applyFill="1" applyBorder="1" applyAlignment="1">
      <alignment horizontal="right" wrapText="1"/>
    </xf>
    <xf numFmtId="0" fontId="14" fillId="2" borderId="61" xfId="0" applyFont="1" applyFill="1" applyBorder="1" applyAlignment="1">
      <alignment horizontal="right" wrapText="1"/>
    </xf>
    <xf numFmtId="0" fontId="16" fillId="2" borderId="66" xfId="0" applyFont="1" applyFill="1" applyBorder="1" applyAlignment="1">
      <alignment horizontal="right" wrapText="1"/>
    </xf>
    <xf numFmtId="0" fontId="16" fillId="2" borderId="67" xfId="0" applyFont="1" applyFill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2" fontId="16" fillId="0" borderId="9" xfId="0" applyNumberFormat="1" applyFont="1" applyBorder="1" applyAlignment="1">
      <alignment horizontal="right" wrapText="1"/>
    </xf>
    <xf numFmtId="2" fontId="16" fillId="0" borderId="2" xfId="0" applyNumberFormat="1" applyFont="1" applyFill="1" applyBorder="1" applyAlignment="1">
      <alignment horizontal="right" wrapText="1"/>
    </xf>
    <xf numFmtId="2" fontId="9" fillId="0" borderId="4" xfId="0" applyNumberFormat="1" applyFont="1" applyBorder="1" applyAlignment="1">
      <alignment horizontal="right" wrapText="1"/>
    </xf>
    <xf numFmtId="2" fontId="31" fillId="0" borderId="4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left" wrapText="1"/>
    </xf>
    <xf numFmtId="2" fontId="19" fillId="0" borderId="4" xfId="0" applyNumberFormat="1" applyFont="1" applyBorder="1"/>
    <xf numFmtId="0" fontId="6" fillId="0" borderId="4" xfId="0" applyFont="1" applyBorder="1" applyAlignment="1">
      <alignment wrapText="1"/>
    </xf>
    <xf numFmtId="0" fontId="6" fillId="0" borderId="2" xfId="0" applyFont="1" applyBorder="1" applyAlignment="1">
      <alignment wrapText="1"/>
    </xf>
    <xf numFmtId="2" fontId="16" fillId="0" borderId="60" xfId="0" applyNumberFormat="1" applyFont="1" applyBorder="1" applyAlignment="1">
      <alignment horizontal="right" wrapText="1"/>
    </xf>
    <xf numFmtId="2" fontId="9" fillId="0" borderId="61" xfId="0" applyNumberFormat="1" applyFont="1" applyBorder="1" applyAlignment="1">
      <alignment horizontal="right" wrapText="1"/>
    </xf>
    <xf numFmtId="2" fontId="16" fillId="0" borderId="61" xfId="0" applyNumberFormat="1" applyFont="1" applyBorder="1" applyAlignment="1">
      <alignment horizontal="right" wrapText="1"/>
    </xf>
    <xf numFmtId="2" fontId="16" fillId="0" borderId="24" xfId="0" applyNumberFormat="1" applyFont="1" applyBorder="1" applyAlignment="1">
      <alignment horizontal="right" wrapText="1"/>
    </xf>
    <xf numFmtId="2" fontId="16" fillId="0" borderId="61" xfId="0" applyNumberFormat="1" applyFont="1" applyFill="1" applyBorder="1" applyAlignment="1">
      <alignment horizontal="right" wrapText="1"/>
    </xf>
    <xf numFmtId="2" fontId="16" fillId="2" borderId="61" xfId="0" applyNumberFormat="1" applyFont="1" applyFill="1" applyBorder="1" applyAlignment="1">
      <alignment horizontal="right" wrapText="1"/>
    </xf>
    <xf numFmtId="2" fontId="16" fillId="0" borderId="66" xfId="0" applyNumberFormat="1" applyFont="1" applyBorder="1" applyAlignment="1">
      <alignment horizontal="right" wrapText="1"/>
    </xf>
    <xf numFmtId="2" fontId="16" fillId="0" borderId="67" xfId="0" applyNumberFormat="1" applyFont="1" applyBorder="1" applyAlignment="1">
      <alignment horizontal="right" wrapText="1"/>
    </xf>
    <xf numFmtId="2" fontId="31" fillId="0" borderId="61" xfId="0" applyNumberFormat="1" applyFont="1" applyBorder="1" applyAlignment="1">
      <alignment horizontal="right" wrapText="1"/>
    </xf>
    <xf numFmtId="2" fontId="14" fillId="2" borderId="61" xfId="0" applyNumberFormat="1" applyFont="1" applyFill="1" applyBorder="1" applyAlignment="1">
      <alignment horizontal="right" wrapText="1"/>
    </xf>
    <xf numFmtId="2" fontId="16" fillId="2" borderId="67" xfId="0" applyNumberFormat="1" applyFont="1" applyFill="1" applyBorder="1" applyAlignment="1">
      <alignment horizontal="right" wrapText="1"/>
    </xf>
    <xf numFmtId="2" fontId="16" fillId="0" borderId="62" xfId="0" applyNumberFormat="1" applyFont="1" applyBorder="1" applyAlignment="1">
      <alignment horizontal="right" wrapText="1"/>
    </xf>
    <xf numFmtId="2" fontId="14" fillId="0" borderId="61" xfId="0" applyNumberFormat="1" applyFont="1" applyBorder="1" applyAlignment="1">
      <alignment horizontal="right" wrapText="1"/>
    </xf>
    <xf numFmtId="2" fontId="19" fillId="0" borderId="0" xfId="0" applyNumberFormat="1" applyFont="1" applyFill="1" applyBorder="1" applyAlignment="1">
      <alignment horizontal="right" vertical="center"/>
    </xf>
    <xf numFmtId="2" fontId="16" fillId="0" borderId="22" xfId="0" applyNumberFormat="1" applyFont="1" applyBorder="1" applyAlignment="1"/>
    <xf numFmtId="2" fontId="16" fillId="0" borderId="20" xfId="0" applyNumberFormat="1" applyFont="1" applyBorder="1" applyAlignment="1"/>
    <xf numFmtId="2" fontId="16" fillId="0" borderId="35" xfId="0" applyNumberFormat="1" applyFont="1" applyBorder="1" applyAlignment="1"/>
    <xf numFmtId="2" fontId="30" fillId="0" borderId="22" xfId="0" applyNumberFormat="1" applyFont="1" applyBorder="1" applyAlignment="1"/>
    <xf numFmtId="2" fontId="30" fillId="0" borderId="19" xfId="0" applyNumberFormat="1" applyFont="1" applyBorder="1" applyAlignment="1"/>
    <xf numFmtId="2" fontId="30" fillId="0" borderId="25" xfId="0" applyNumberFormat="1" applyFont="1" applyBorder="1" applyAlignment="1"/>
    <xf numFmtId="2" fontId="30" fillId="0" borderId="39" xfId="0" applyNumberFormat="1" applyFont="1" applyBorder="1" applyAlignment="1"/>
    <xf numFmtId="2" fontId="30" fillId="0" borderId="35" xfId="0" applyNumberFormat="1" applyFont="1" applyBorder="1" applyAlignment="1"/>
    <xf numFmtId="2" fontId="30" fillId="0" borderId="20" xfId="0" applyNumberFormat="1" applyFont="1" applyBorder="1" applyAlignment="1"/>
    <xf numFmtId="2" fontId="19" fillId="0" borderId="0" xfId="0" applyNumberFormat="1" applyFont="1"/>
    <xf numFmtId="2" fontId="40" fillId="0" borderId="59" xfId="0" applyNumberFormat="1" applyFont="1" applyFill="1" applyBorder="1" applyAlignment="1">
      <alignment horizontal="center" vertical="center" wrapText="1"/>
    </xf>
    <xf numFmtId="2" fontId="19" fillId="0" borderId="59" xfId="0" applyNumberFormat="1" applyFont="1" applyFill="1" applyBorder="1" applyAlignment="1">
      <alignment horizontal="left" vertical="center" wrapText="1"/>
    </xf>
    <xf numFmtId="2" fontId="16" fillId="0" borderId="20" xfId="0" applyNumberFormat="1" applyFont="1" applyBorder="1" applyAlignment="1">
      <alignment horizontal="right" wrapText="1"/>
    </xf>
    <xf numFmtId="2" fontId="14" fillId="0" borderId="20" xfId="0" applyNumberFormat="1" applyFont="1" applyBorder="1" applyAlignment="1">
      <alignment horizontal="right" wrapText="1"/>
    </xf>
    <xf numFmtId="2" fontId="16" fillId="0" borderId="20" xfId="0" applyNumberFormat="1" applyFont="1" applyFill="1" applyBorder="1" applyAlignment="1">
      <alignment horizontal="right" wrapText="1"/>
    </xf>
    <xf numFmtId="2" fontId="30" fillId="0" borderId="20" xfId="0" applyNumberFormat="1" applyFont="1" applyBorder="1" applyAlignment="1">
      <alignment horizontal="right" wrapText="1"/>
    </xf>
    <xf numFmtId="2" fontId="14" fillId="0" borderId="20" xfId="0" applyNumberFormat="1" applyFont="1" applyFill="1" applyBorder="1" applyAlignment="1">
      <alignment horizontal="right" wrapText="1"/>
    </xf>
    <xf numFmtId="2" fontId="19" fillId="0" borderId="59" xfId="0" applyNumberFormat="1" applyFont="1" applyBorder="1" applyAlignment="1">
      <alignment horizontal="left" vertical="center" wrapText="1"/>
    </xf>
    <xf numFmtId="2" fontId="16" fillId="3" borderId="20" xfId="1" applyNumberFormat="1" applyFont="1" applyFill="1" applyBorder="1" applyAlignment="1">
      <alignment horizontal="right" wrapText="1"/>
    </xf>
    <xf numFmtId="2" fontId="14" fillId="0" borderId="20" xfId="1" applyNumberFormat="1" applyFont="1" applyBorder="1" applyAlignment="1">
      <alignment horizontal="right" wrapText="1"/>
    </xf>
    <xf numFmtId="2" fontId="29" fillId="0" borderId="59" xfId="0" applyNumberFormat="1" applyFont="1" applyBorder="1" applyAlignment="1">
      <alignment horizontal="left" vertical="center" wrapText="1"/>
    </xf>
    <xf numFmtId="2" fontId="16" fillId="2" borderId="20" xfId="0" applyNumberFormat="1" applyFont="1" applyFill="1" applyBorder="1" applyAlignment="1">
      <alignment horizontal="right" wrapText="1"/>
    </xf>
    <xf numFmtId="2" fontId="14" fillId="2" borderId="20" xfId="0" applyNumberFormat="1" applyFont="1" applyFill="1" applyBorder="1" applyAlignment="1">
      <alignment horizontal="right" wrapText="1"/>
    </xf>
    <xf numFmtId="2" fontId="29" fillId="6" borderId="59" xfId="0" applyNumberFormat="1" applyFont="1" applyFill="1" applyBorder="1" applyAlignment="1">
      <alignment horizontal="left" vertical="center" wrapText="1"/>
    </xf>
    <xf numFmtId="2" fontId="16" fillId="0" borderId="22" xfId="0" applyNumberFormat="1" applyFont="1" applyBorder="1" applyAlignment="1">
      <alignment horizontal="right" wrapText="1"/>
    </xf>
    <xf numFmtId="2" fontId="14" fillId="0" borderId="21" xfId="0" applyNumberFormat="1" applyFont="1" applyBorder="1" applyAlignment="1">
      <alignment horizontal="right" wrapText="1"/>
    </xf>
    <xf numFmtId="2" fontId="14" fillId="0" borderId="35" xfId="0" applyNumberFormat="1" applyFont="1" applyBorder="1" applyAlignment="1">
      <alignment horizontal="right" wrapText="1"/>
    </xf>
    <xf numFmtId="2" fontId="16" fillId="0" borderId="19" xfId="0" applyNumberFormat="1" applyFont="1" applyBorder="1" applyAlignment="1">
      <alignment horizontal="right" wrapText="1"/>
    </xf>
    <xf numFmtId="2" fontId="16" fillId="0" borderId="20" xfId="0" applyNumberFormat="1" applyFont="1" applyBorder="1" applyAlignment="1">
      <alignment horizontal="right" vertical="center" wrapText="1"/>
    </xf>
    <xf numFmtId="2" fontId="16" fillId="2" borderId="21" xfId="0" applyNumberFormat="1" applyFont="1" applyFill="1" applyBorder="1" applyAlignment="1">
      <alignment horizontal="right" wrapText="1"/>
    </xf>
    <xf numFmtId="2" fontId="16" fillId="2" borderId="19" xfId="0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horizontal="left" wrapText="1"/>
    </xf>
    <xf numFmtId="0" fontId="5" fillId="0" borderId="20" xfId="0" applyFont="1" applyBorder="1" applyAlignment="1"/>
    <xf numFmtId="0" fontId="5" fillId="0" borderId="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22" xfId="0" applyFont="1" applyBorder="1" applyAlignment="1"/>
    <xf numFmtId="2" fontId="21" fillId="0" borderId="0" xfId="0" applyNumberFormat="1" applyFont="1" applyAlignment="1"/>
    <xf numFmtId="0" fontId="16" fillId="0" borderId="47" xfId="0" applyFont="1" applyFill="1" applyBorder="1" applyAlignment="1">
      <alignment horizontal="left" wrapText="1"/>
    </xf>
    <xf numFmtId="0" fontId="16" fillId="0" borderId="58" xfId="0" applyFont="1" applyFill="1" applyBorder="1" applyAlignment="1">
      <alignment horizontal="right" wrapText="1"/>
    </xf>
    <xf numFmtId="2" fontId="16" fillId="0" borderId="35" xfId="0" applyNumberFormat="1" applyFont="1" applyFill="1" applyBorder="1" applyAlignment="1">
      <alignment horizontal="right" wrapText="1"/>
    </xf>
    <xf numFmtId="0" fontId="16" fillId="0" borderId="28" xfId="0" applyFont="1" applyFill="1" applyBorder="1" applyAlignment="1">
      <alignment horizontal="right" wrapText="1"/>
    </xf>
    <xf numFmtId="0" fontId="28" fillId="0" borderId="0" xfId="0" applyFont="1" applyAlignment="1">
      <alignment horizontal="center"/>
    </xf>
    <xf numFmtId="0" fontId="16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2" fontId="14" fillId="0" borderId="40" xfId="11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4" fillId="0" borderId="2" xfId="0" applyFont="1" applyBorder="1" applyAlignment="1">
      <alignment horizontal="left" wrapText="1"/>
    </xf>
    <xf numFmtId="0" fontId="14" fillId="2" borderId="2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left" wrapText="1"/>
    </xf>
    <xf numFmtId="0" fontId="14" fillId="0" borderId="2" xfId="1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2" fontId="16" fillId="5" borderId="40" xfId="0" applyNumberFormat="1" applyFont="1" applyFill="1" applyBorder="1" applyAlignment="1">
      <alignment wrapText="1"/>
    </xf>
    <xf numFmtId="2" fontId="16" fillId="5" borderId="5" xfId="0" applyNumberFormat="1" applyFont="1" applyFill="1" applyBorder="1" applyAlignment="1">
      <alignment wrapText="1"/>
    </xf>
    <xf numFmtId="0" fontId="39" fillId="0" borderId="49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right" wrapText="1"/>
    </xf>
    <xf numFmtId="2" fontId="16" fillId="0" borderId="45" xfId="0" applyNumberFormat="1" applyFont="1" applyBorder="1" applyAlignment="1">
      <alignment horizontal="right" wrapText="1"/>
    </xf>
    <xf numFmtId="0" fontId="9" fillId="0" borderId="55" xfId="0" applyFont="1" applyBorder="1" applyAlignment="1">
      <alignment horizontal="right" wrapText="1"/>
    </xf>
    <xf numFmtId="2" fontId="9" fillId="0" borderId="27" xfId="0" applyNumberFormat="1" applyFont="1" applyBorder="1" applyAlignment="1">
      <alignment horizontal="right" wrapText="1"/>
    </xf>
    <xf numFmtId="2" fontId="16" fillId="0" borderId="27" xfId="0" applyNumberFormat="1" applyFont="1" applyBorder="1" applyAlignment="1">
      <alignment horizontal="right" wrapText="1"/>
    </xf>
    <xf numFmtId="2" fontId="16" fillId="0" borderId="26" xfId="0" applyNumberFormat="1" applyFont="1" applyBorder="1" applyAlignment="1">
      <alignment horizontal="right" wrapText="1"/>
    </xf>
    <xf numFmtId="2" fontId="16" fillId="0" borderId="27" xfId="0" applyNumberFormat="1" applyFont="1" applyFill="1" applyBorder="1" applyAlignment="1">
      <alignment horizontal="right" wrapText="1"/>
    </xf>
    <xf numFmtId="2" fontId="16" fillId="2" borderId="27" xfId="0" applyNumberFormat="1" applyFont="1" applyFill="1" applyBorder="1" applyAlignment="1">
      <alignment horizontal="right" wrapText="1"/>
    </xf>
    <xf numFmtId="0" fontId="16" fillId="0" borderId="58" xfId="0" applyFont="1" applyBorder="1" applyAlignment="1">
      <alignment horizontal="right" wrapText="1"/>
    </xf>
    <xf numFmtId="2" fontId="16" fillId="0" borderId="28" xfId="0" applyNumberFormat="1" applyFont="1" applyBorder="1" applyAlignment="1">
      <alignment horizontal="right" wrapText="1"/>
    </xf>
    <xf numFmtId="2" fontId="16" fillId="0" borderId="33" xfId="0" applyNumberFormat="1" applyFont="1" applyBorder="1" applyAlignment="1">
      <alignment horizontal="right" wrapText="1"/>
    </xf>
    <xf numFmtId="0" fontId="31" fillId="0" borderId="55" xfId="0" applyFont="1" applyBorder="1" applyAlignment="1">
      <alignment horizontal="right" wrapText="1"/>
    </xf>
    <xf numFmtId="2" fontId="31" fillId="0" borderId="27" xfId="0" applyNumberFormat="1" applyFont="1" applyBorder="1" applyAlignment="1">
      <alignment horizontal="right" wrapText="1"/>
    </xf>
    <xf numFmtId="2" fontId="14" fillId="2" borderId="27" xfId="0" applyNumberFormat="1" applyFont="1" applyFill="1" applyBorder="1" applyAlignment="1">
      <alignment horizontal="right" wrapText="1"/>
    </xf>
    <xf numFmtId="2" fontId="16" fillId="2" borderId="33" xfId="0" applyNumberFormat="1" applyFont="1" applyFill="1" applyBorder="1" applyAlignment="1">
      <alignment horizontal="right" wrapText="1"/>
    </xf>
    <xf numFmtId="0" fontId="16" fillId="0" borderId="64" xfId="0" applyFont="1" applyBorder="1" applyAlignment="1">
      <alignment horizontal="right" wrapText="1"/>
    </xf>
    <xf numFmtId="2" fontId="16" fillId="0" borderId="48" xfId="0" applyNumberFormat="1" applyFont="1" applyBorder="1" applyAlignment="1">
      <alignment horizontal="right" wrapText="1"/>
    </xf>
    <xf numFmtId="0" fontId="16" fillId="2" borderId="58" xfId="0" applyFont="1" applyFill="1" applyBorder="1" applyAlignment="1">
      <alignment horizontal="right" wrapText="1"/>
    </xf>
    <xf numFmtId="2" fontId="16" fillId="2" borderId="28" xfId="0" applyNumberFormat="1" applyFont="1" applyFill="1" applyBorder="1" applyAlignment="1">
      <alignment horizontal="right" wrapText="1"/>
    </xf>
    <xf numFmtId="2" fontId="14" fillId="0" borderId="27" xfId="0" applyNumberFormat="1" applyFont="1" applyFill="1" applyBorder="1" applyAlignment="1">
      <alignment horizontal="right" wrapText="1"/>
    </xf>
    <xf numFmtId="2" fontId="14" fillId="0" borderId="27" xfId="0" applyNumberFormat="1" applyFont="1" applyBorder="1" applyAlignment="1">
      <alignment horizontal="right" wrapText="1"/>
    </xf>
    <xf numFmtId="0" fontId="39" fillId="0" borderId="3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right"/>
    </xf>
    <xf numFmtId="0" fontId="16" fillId="0" borderId="61" xfId="0" applyFont="1" applyBorder="1" applyAlignment="1">
      <alignment horizontal="right"/>
    </xf>
    <xf numFmtId="0" fontId="16" fillId="0" borderId="66" xfId="0" applyFont="1" applyBorder="1" applyAlignment="1">
      <alignment horizontal="right"/>
    </xf>
    <xf numFmtId="0" fontId="16" fillId="0" borderId="62" xfId="0" applyFont="1" applyBorder="1" applyAlignment="1">
      <alignment horizontal="right"/>
    </xf>
    <xf numFmtId="0" fontId="16" fillId="0" borderId="67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6" fillId="0" borderId="43" xfId="0" applyFont="1" applyBorder="1" applyAlignment="1">
      <alignment horizontal="right"/>
    </xf>
    <xf numFmtId="0" fontId="16" fillId="0" borderId="40" xfId="0" applyFont="1" applyBorder="1" applyAlignment="1">
      <alignment horizontal="right"/>
    </xf>
    <xf numFmtId="0" fontId="16" fillId="0" borderId="67" xfId="0" applyFont="1" applyFill="1" applyBorder="1" applyAlignment="1">
      <alignment horizontal="right" wrapText="1"/>
    </xf>
    <xf numFmtId="2" fontId="16" fillId="0" borderId="8" xfId="0" applyNumberFormat="1" applyFont="1" applyFill="1" applyBorder="1" applyAlignment="1">
      <alignment horizontal="right" wrapText="1"/>
    </xf>
    <xf numFmtId="2" fontId="16" fillId="0" borderId="67" xfId="0" applyNumberFormat="1" applyFont="1" applyFill="1" applyBorder="1" applyAlignment="1">
      <alignment horizontal="right" wrapText="1"/>
    </xf>
    <xf numFmtId="0" fontId="16" fillId="0" borderId="63" xfId="0" applyFont="1" applyFill="1" applyBorder="1" applyAlignment="1">
      <alignment horizontal="right" wrapText="1"/>
    </xf>
    <xf numFmtId="2" fontId="16" fillId="0" borderId="33" xfId="0" applyNumberFormat="1" applyFont="1" applyFill="1" applyBorder="1" applyAlignment="1">
      <alignment horizontal="right" wrapText="1"/>
    </xf>
    <xf numFmtId="0" fontId="39" fillId="0" borderId="18" xfId="0" applyFont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16" fillId="0" borderId="40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7" fillId="2" borderId="40" xfId="0" applyFont="1" applyFill="1" applyBorder="1" applyAlignment="1">
      <alignment horizontal="left" wrapText="1"/>
    </xf>
    <xf numFmtId="0" fontId="16" fillId="0" borderId="42" xfId="0" applyFont="1" applyBorder="1" applyAlignment="1"/>
    <xf numFmtId="0" fontId="16" fillId="0" borderId="21" xfId="0" applyFont="1" applyBorder="1" applyAlignment="1"/>
    <xf numFmtId="2" fontId="16" fillId="0" borderId="21" xfId="0" applyNumberFormat="1" applyFont="1" applyBorder="1" applyAlignment="1"/>
    <xf numFmtId="2" fontId="16" fillId="0" borderId="48" xfId="0" applyNumberFormat="1" applyFont="1" applyBorder="1" applyAlignment="1"/>
    <xf numFmtId="0" fontId="16" fillId="0" borderId="4" xfId="0" applyFont="1" applyBorder="1" applyAlignment="1"/>
    <xf numFmtId="2" fontId="16" fillId="0" borderId="4" xfId="0" applyNumberFormat="1" applyFont="1" applyBorder="1" applyAlignment="1"/>
    <xf numFmtId="0" fontId="3" fillId="2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0" xfId="0" applyFont="1" applyFill="1" applyBorder="1" applyAlignment="1">
      <alignment horizontal="left" wrapText="1"/>
    </xf>
    <xf numFmtId="0" fontId="3" fillId="0" borderId="43" xfId="0" applyFont="1" applyBorder="1" applyAlignment="1">
      <alignment horizontal="left" wrapText="1"/>
    </xf>
    <xf numFmtId="0" fontId="30" fillId="6" borderId="31" xfId="0" applyFont="1" applyFill="1" applyBorder="1"/>
    <xf numFmtId="0" fontId="16" fillId="0" borderId="60" xfId="0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6" fillId="0" borderId="11" xfId="0" applyFont="1" applyBorder="1" applyAlignment="1">
      <alignment horizontal="right" wrapText="1"/>
    </xf>
    <xf numFmtId="0" fontId="16" fillId="0" borderId="61" xfId="0" applyFont="1" applyBorder="1" applyAlignment="1">
      <alignment wrapText="1"/>
    </xf>
    <xf numFmtId="0" fontId="16" fillId="0" borderId="67" xfId="0" applyFont="1" applyBorder="1" applyAlignment="1">
      <alignment wrapText="1"/>
    </xf>
    <xf numFmtId="0" fontId="16" fillId="0" borderId="62" xfId="0" applyFont="1" applyBorder="1" applyAlignment="1">
      <alignment wrapText="1"/>
    </xf>
    <xf numFmtId="2" fontId="16" fillId="0" borderId="4" xfId="0" applyNumberFormat="1" applyFont="1" applyBorder="1" applyAlignment="1">
      <alignment wrapText="1"/>
    </xf>
    <xf numFmtId="2" fontId="16" fillId="0" borderId="8" xfId="0" applyNumberFormat="1" applyFont="1" applyBorder="1" applyAlignment="1">
      <alignment wrapText="1"/>
    </xf>
    <xf numFmtId="2" fontId="16" fillId="0" borderId="7" xfId="0" applyNumberFormat="1" applyFont="1" applyBorder="1" applyAlignment="1">
      <alignment wrapText="1"/>
    </xf>
    <xf numFmtId="2" fontId="16" fillId="0" borderId="3" xfId="0" applyNumberFormat="1" applyFont="1" applyBorder="1" applyAlignment="1"/>
    <xf numFmtId="0" fontId="16" fillId="0" borderId="2" xfId="0" applyFont="1" applyBorder="1" applyAlignment="1"/>
    <xf numFmtId="2" fontId="16" fillId="0" borderId="2" xfId="0" applyNumberFormat="1" applyFont="1" applyBorder="1" applyAlignment="1"/>
    <xf numFmtId="2" fontId="16" fillId="0" borderId="1" xfId="0" applyNumberFormat="1" applyFont="1" applyBorder="1" applyAlignment="1"/>
    <xf numFmtId="2" fontId="16" fillId="0" borderId="24" xfId="0" applyNumberFormat="1" applyFont="1" applyBorder="1" applyAlignment="1"/>
    <xf numFmtId="2" fontId="16" fillId="0" borderId="62" xfId="0" applyNumberFormat="1" applyFont="1" applyBorder="1" applyAlignment="1"/>
    <xf numFmtId="2" fontId="16" fillId="0" borderId="14" xfId="0" applyNumberFormat="1" applyFont="1" applyBorder="1" applyAlignment="1"/>
    <xf numFmtId="2" fontId="16" fillId="0" borderId="47" xfId="0" applyNumberFormat="1" applyFont="1" applyBorder="1" applyAlignment="1"/>
    <xf numFmtId="0" fontId="16" fillId="0" borderId="24" xfId="0" applyFont="1" applyBorder="1" applyAlignment="1">
      <alignment wrapText="1"/>
    </xf>
    <xf numFmtId="2" fontId="16" fillId="0" borderId="6" xfId="0" applyNumberFormat="1" applyFont="1" applyBorder="1" applyAlignment="1">
      <alignment wrapText="1"/>
    </xf>
    <xf numFmtId="0" fontId="16" fillId="0" borderId="17" xfId="0" applyFont="1" applyBorder="1" applyAlignment="1"/>
    <xf numFmtId="0" fontId="16" fillId="0" borderId="18" xfId="0" applyFont="1" applyBorder="1" applyAlignment="1">
      <alignment wrapText="1"/>
    </xf>
    <xf numFmtId="0" fontId="16" fillId="0" borderId="18" xfId="0" applyFont="1" applyBorder="1" applyAlignment="1">
      <alignment horizontal="left" wrapText="1"/>
    </xf>
    <xf numFmtId="2" fontId="16" fillId="0" borderId="25" xfId="0" applyNumberFormat="1" applyFont="1" applyBorder="1" applyAlignment="1"/>
    <xf numFmtId="0" fontId="2" fillId="0" borderId="20" xfId="0" applyFont="1" applyBorder="1" applyAlignment="1"/>
    <xf numFmtId="0" fontId="28" fillId="0" borderId="0" xfId="0" applyFont="1" applyAlignment="1">
      <alignment horizontal="center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/>
    </xf>
    <xf numFmtId="0" fontId="29" fillId="0" borderId="5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9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29" fillId="0" borderId="9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top" wrapText="1"/>
    </xf>
    <xf numFmtId="0" fontId="29" fillId="0" borderId="3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4" xfId="1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6" fillId="2" borderId="7" xfId="0" applyFont="1" applyFill="1" applyBorder="1" applyAlignment="1">
      <alignment horizontal="left" wrapText="1"/>
    </xf>
    <xf numFmtId="0" fontId="14" fillId="2" borderId="9" xfId="0" applyFont="1" applyFill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16" fillId="0" borderId="7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31" fillId="0" borderId="7" xfId="0" applyFont="1" applyBorder="1" applyAlignment="1">
      <alignment horizontal="left" wrapText="1"/>
    </xf>
    <xf numFmtId="0" fontId="16" fillId="0" borderId="7" xfId="0" applyFont="1" applyBorder="1" applyAlignment="1"/>
    <xf numFmtId="2" fontId="16" fillId="0" borderId="7" xfId="0" applyNumberFormat="1" applyFont="1" applyBorder="1" applyAlignment="1"/>
    <xf numFmtId="2" fontId="16" fillId="0" borderId="43" xfId="0" applyNumberFormat="1" applyFont="1" applyBorder="1" applyAlignment="1"/>
    <xf numFmtId="2" fontId="16" fillId="0" borderId="15" xfId="0" applyNumberFormat="1" applyFont="1" applyBorder="1" applyAlignment="1"/>
    <xf numFmtId="0" fontId="16" fillId="0" borderId="22" xfId="0" applyFont="1" applyBorder="1" applyAlignment="1">
      <alignment horizontal="right" wrapText="1"/>
    </xf>
    <xf numFmtId="0" fontId="16" fillId="0" borderId="20" xfId="0" applyFont="1" applyFill="1" applyBorder="1" applyAlignment="1">
      <alignment horizontal="right" wrapText="1"/>
    </xf>
    <xf numFmtId="0" fontId="16" fillId="2" borderId="20" xfId="0" applyFont="1" applyFill="1" applyBorder="1" applyAlignment="1">
      <alignment horizontal="right" wrapText="1"/>
    </xf>
    <xf numFmtId="0" fontId="16" fillId="0" borderId="20" xfId="0" applyFont="1" applyBorder="1" applyAlignment="1">
      <alignment horizontal="right" wrapText="1"/>
    </xf>
    <xf numFmtId="0" fontId="16" fillId="0" borderId="20" xfId="0" applyFont="1" applyBorder="1" applyAlignment="1">
      <alignment wrapText="1"/>
    </xf>
    <xf numFmtId="0" fontId="16" fillId="0" borderId="55" xfId="0" applyFont="1" applyBorder="1" applyAlignment="1">
      <alignment wrapText="1"/>
    </xf>
    <xf numFmtId="0" fontId="16" fillId="0" borderId="44" xfId="0" applyFont="1" applyBorder="1" applyAlignment="1">
      <alignment wrapText="1"/>
    </xf>
    <xf numFmtId="0" fontId="16" fillId="0" borderId="63" xfId="0" applyFont="1" applyBorder="1" applyAlignment="1">
      <alignment wrapText="1"/>
    </xf>
    <xf numFmtId="0" fontId="16" fillId="0" borderId="64" xfId="0" applyFont="1" applyBorder="1" applyAlignment="1">
      <alignment wrapText="1"/>
    </xf>
    <xf numFmtId="0" fontId="16" fillId="0" borderId="10" xfId="0" applyFont="1" applyBorder="1" applyAlignment="1">
      <alignment horizontal="right" wrapText="1"/>
    </xf>
    <xf numFmtId="0" fontId="16" fillId="0" borderId="11" xfId="0" applyFont="1" applyFill="1" applyBorder="1" applyAlignment="1">
      <alignment horizontal="right" wrapText="1"/>
    </xf>
    <xf numFmtId="0" fontId="16" fillId="2" borderId="11" xfId="0" applyFont="1" applyFill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16" fillId="0" borderId="7" xfId="0" applyFont="1" applyBorder="1" applyAlignment="1">
      <alignment horizontal="right"/>
    </xf>
    <xf numFmtId="0" fontId="16" fillId="0" borderId="69" xfId="0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0" fontId="16" fillId="0" borderId="19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16" fillId="0" borderId="35" xfId="0" applyFont="1" applyBorder="1" applyAlignment="1">
      <alignment horizontal="right"/>
    </xf>
    <xf numFmtId="0" fontId="39" fillId="0" borderId="68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right"/>
    </xf>
    <xf numFmtId="1" fontId="39" fillId="0" borderId="51" xfId="0" applyNumberFormat="1" applyFont="1" applyBorder="1" applyAlignment="1">
      <alignment horizontal="center" vertical="center" wrapText="1"/>
    </xf>
    <xf numFmtId="1" fontId="16" fillId="0" borderId="31" xfId="0" applyNumberFormat="1" applyFont="1" applyBorder="1" applyAlignment="1">
      <alignment horizontal="right" wrapText="1"/>
    </xf>
    <xf numFmtId="1" fontId="16" fillId="0" borderId="11" xfId="0" applyNumberFormat="1" applyFont="1" applyBorder="1" applyAlignment="1">
      <alignment horizontal="right" wrapText="1"/>
    </xf>
    <xf numFmtId="1" fontId="31" fillId="0" borderId="11" xfId="0" applyNumberFormat="1" applyFont="1" applyBorder="1" applyAlignment="1">
      <alignment horizontal="right" wrapText="1"/>
    </xf>
    <xf numFmtId="1" fontId="16" fillId="0" borderId="11" xfId="0" applyNumberFormat="1" applyFont="1" applyFill="1" applyBorder="1" applyAlignment="1">
      <alignment horizontal="right" wrapText="1"/>
    </xf>
    <xf numFmtId="1" fontId="14" fillId="0" borderId="11" xfId="0" applyNumberFormat="1" applyFont="1" applyBorder="1" applyAlignment="1">
      <alignment horizontal="right" wrapText="1"/>
    </xf>
    <xf numFmtId="1" fontId="16" fillId="0" borderId="42" xfId="0" applyNumberFormat="1" applyFont="1" applyBorder="1" applyAlignment="1">
      <alignment horizontal="right" wrapText="1"/>
    </xf>
    <xf numFmtId="1" fontId="16" fillId="0" borderId="10" xfId="0" applyNumberFormat="1" applyFont="1" applyBorder="1" applyAlignment="1">
      <alignment horizontal="right" wrapText="1"/>
    </xf>
    <xf numFmtId="1" fontId="16" fillId="2" borderId="11" xfId="0" applyNumberFormat="1" applyFont="1" applyFill="1" applyBorder="1" applyAlignment="1">
      <alignment horizontal="right" wrapText="1"/>
    </xf>
    <xf numFmtId="1" fontId="9" fillId="0" borderId="11" xfId="0" applyNumberFormat="1" applyFont="1" applyBorder="1" applyAlignment="1">
      <alignment horizontal="right" wrapText="1"/>
    </xf>
    <xf numFmtId="1" fontId="14" fillId="2" borderId="11" xfId="0" applyNumberFormat="1" applyFont="1" applyFill="1" applyBorder="1" applyAlignment="1">
      <alignment horizontal="right" wrapText="1"/>
    </xf>
    <xf numFmtId="1" fontId="16" fillId="0" borderId="13" xfId="0" applyNumberFormat="1" applyFont="1" applyBorder="1" applyAlignment="1">
      <alignment horizontal="right" wrapText="1"/>
    </xf>
    <xf numFmtId="1" fontId="16" fillId="2" borderId="13" xfId="0" applyNumberFormat="1" applyFont="1" applyFill="1" applyBorder="1" applyAlignment="1">
      <alignment horizontal="right" wrapText="1"/>
    </xf>
    <xf numFmtId="1" fontId="16" fillId="0" borderId="12" xfId="0" applyNumberFormat="1" applyFont="1" applyBorder="1" applyAlignment="1">
      <alignment horizontal="right" wrapText="1"/>
    </xf>
    <xf numFmtId="1" fontId="16" fillId="2" borderId="12" xfId="0" applyNumberFormat="1" applyFont="1" applyFill="1" applyBorder="1" applyAlignment="1">
      <alignment horizontal="right" wrapText="1"/>
    </xf>
    <xf numFmtId="1" fontId="14" fillId="0" borderId="11" xfId="0" applyNumberFormat="1" applyFont="1" applyFill="1" applyBorder="1" applyAlignment="1">
      <alignment horizontal="right" wrapText="1"/>
    </xf>
    <xf numFmtId="1" fontId="16" fillId="0" borderId="13" xfId="0" applyNumberFormat="1" applyFont="1" applyFill="1" applyBorder="1" applyAlignment="1">
      <alignment horizontal="right" wrapText="1"/>
    </xf>
    <xf numFmtId="1" fontId="14" fillId="0" borderId="42" xfId="0" applyNumberFormat="1" applyFont="1" applyBorder="1" applyAlignment="1">
      <alignment horizontal="right" wrapText="1"/>
    </xf>
    <xf numFmtId="1" fontId="16" fillId="0" borderId="12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16" fillId="2" borderId="10" xfId="0" applyFont="1" applyFill="1" applyBorder="1" applyAlignment="1">
      <alignment horizontal="right" wrapText="1"/>
    </xf>
    <xf numFmtId="2" fontId="16" fillId="2" borderId="6" xfId="0" applyNumberFormat="1" applyFont="1" applyFill="1" applyBorder="1" applyAlignment="1">
      <alignment horizontal="right" wrapText="1"/>
    </xf>
    <xf numFmtId="2" fontId="16" fillId="2" borderId="26" xfId="0" applyNumberFormat="1" applyFont="1" applyFill="1" applyBorder="1" applyAlignment="1">
      <alignment horizontal="right" wrapText="1"/>
    </xf>
    <xf numFmtId="2" fontId="16" fillId="2" borderId="48" xfId="0" applyNumberFormat="1" applyFont="1" applyFill="1" applyBorder="1" applyAlignment="1">
      <alignment horizontal="right" wrapText="1"/>
    </xf>
    <xf numFmtId="2" fontId="16" fillId="0" borderId="28" xfId="0" applyNumberFormat="1" applyFont="1" applyFill="1" applyBorder="1" applyAlignment="1">
      <alignment horizontal="right" wrapText="1"/>
    </xf>
    <xf numFmtId="0" fontId="16" fillId="2" borderId="22" xfId="0" applyFont="1" applyFill="1" applyBorder="1" applyAlignment="1">
      <alignment horizontal="right" wrapText="1"/>
    </xf>
    <xf numFmtId="0" fontId="16" fillId="2" borderId="62" xfId="0" applyFont="1" applyFill="1" applyBorder="1" applyAlignment="1">
      <alignment horizontal="right" wrapText="1"/>
    </xf>
    <xf numFmtId="0" fontId="16" fillId="0" borderId="66" xfId="0" applyFont="1" applyFill="1" applyBorder="1" applyAlignment="1">
      <alignment horizontal="right" wrapText="1"/>
    </xf>
    <xf numFmtId="2" fontId="16" fillId="2" borderId="62" xfId="0" applyNumberFormat="1" applyFont="1" applyFill="1" applyBorder="1" applyAlignment="1">
      <alignment horizontal="right" wrapText="1"/>
    </xf>
    <xf numFmtId="2" fontId="16" fillId="0" borderId="66" xfId="0" applyNumberFormat="1" applyFont="1" applyFill="1" applyBorder="1" applyAlignment="1">
      <alignment horizontal="right" wrapText="1"/>
    </xf>
    <xf numFmtId="0" fontId="16" fillId="2" borderId="44" xfId="0" applyFont="1" applyFill="1" applyBorder="1" applyAlignment="1">
      <alignment horizontal="right" wrapText="1"/>
    </xf>
    <xf numFmtId="1" fontId="16" fillId="2" borderId="10" xfId="0" applyNumberFormat="1" applyFont="1" applyFill="1" applyBorder="1" applyAlignment="1">
      <alignment horizontal="right" wrapText="1"/>
    </xf>
    <xf numFmtId="1" fontId="16" fillId="2" borderId="42" xfId="0" applyNumberFormat="1" applyFont="1" applyFill="1" applyBorder="1" applyAlignment="1">
      <alignment horizontal="right" wrapText="1"/>
    </xf>
    <xf numFmtId="0" fontId="16" fillId="3" borderId="3" xfId="1" applyFont="1" applyFill="1" applyBorder="1" applyAlignment="1">
      <alignment horizontal="left" wrapText="1"/>
    </xf>
    <xf numFmtId="0" fontId="16" fillId="0" borderId="32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1" fillId="2" borderId="4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6" fillId="0" borderId="5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14" fillId="0" borderId="58" xfId="0" applyFont="1" applyFill="1" applyBorder="1" applyAlignment="1">
      <alignment horizontal="right" wrapText="1"/>
    </xf>
    <xf numFmtId="2" fontId="14" fillId="0" borderId="2" xfId="0" applyNumberFormat="1" applyFont="1" applyFill="1" applyBorder="1" applyAlignment="1">
      <alignment horizontal="right" wrapText="1"/>
    </xf>
    <xf numFmtId="2" fontId="16" fillId="0" borderId="26" xfId="0" applyNumberFormat="1" applyFont="1" applyFill="1" applyBorder="1" applyAlignment="1">
      <alignment horizontal="right" wrapText="1"/>
    </xf>
    <xf numFmtId="2" fontId="14" fillId="0" borderId="28" xfId="0" applyNumberFormat="1" applyFont="1" applyFill="1" applyBorder="1" applyAlignment="1">
      <alignment horizontal="right" wrapText="1"/>
    </xf>
    <xf numFmtId="0" fontId="14" fillId="0" borderId="66" xfId="0" applyFont="1" applyFill="1" applyBorder="1" applyAlignment="1">
      <alignment horizontal="right" wrapText="1"/>
    </xf>
    <xf numFmtId="2" fontId="16" fillId="0" borderId="24" xfId="0" applyNumberFormat="1" applyFont="1" applyFill="1" applyBorder="1" applyAlignment="1">
      <alignment horizontal="right" wrapText="1"/>
    </xf>
    <xf numFmtId="2" fontId="14" fillId="0" borderId="66" xfId="0" applyNumberFormat="1" applyFont="1" applyFill="1" applyBorder="1" applyAlignment="1">
      <alignment horizontal="right" wrapText="1"/>
    </xf>
    <xf numFmtId="0" fontId="16" fillId="0" borderId="44" xfId="0" applyFont="1" applyFill="1" applyBorder="1" applyAlignment="1">
      <alignment horizontal="right" wrapText="1"/>
    </xf>
    <xf numFmtId="2" fontId="16" fillId="0" borderId="6" xfId="0" applyNumberFormat="1" applyFont="1" applyFill="1" applyBorder="1" applyAlignment="1">
      <alignment horizontal="right" wrapText="1"/>
    </xf>
    <xf numFmtId="1" fontId="16" fillId="0" borderId="10" xfId="0" applyNumberFormat="1" applyFont="1" applyFill="1" applyBorder="1" applyAlignment="1">
      <alignment horizontal="right" wrapText="1"/>
    </xf>
    <xf numFmtId="1" fontId="14" fillId="0" borderId="12" xfId="0" applyNumberFormat="1" applyFont="1" applyFill="1" applyBorder="1" applyAlignment="1">
      <alignment horizontal="right" wrapText="1"/>
    </xf>
    <xf numFmtId="0" fontId="16" fillId="2" borderId="35" xfId="0" applyFont="1" applyFill="1" applyBorder="1" applyAlignment="1">
      <alignment horizontal="right" wrapText="1"/>
    </xf>
    <xf numFmtId="0" fontId="14" fillId="0" borderId="63" xfId="1" applyFont="1" applyBorder="1" applyAlignment="1">
      <alignment horizontal="right" wrapText="1"/>
    </xf>
    <xf numFmtId="2" fontId="14" fillId="0" borderId="8" xfId="1" applyNumberFormat="1" applyFont="1" applyBorder="1" applyAlignment="1">
      <alignment horizontal="right" wrapText="1"/>
    </xf>
    <xf numFmtId="2" fontId="14" fillId="0" borderId="33" xfId="1" applyNumberFormat="1" applyFont="1" applyBorder="1" applyAlignment="1">
      <alignment horizontal="right" wrapText="1"/>
    </xf>
    <xf numFmtId="2" fontId="16" fillId="3" borderId="27" xfId="1" applyNumberFormat="1" applyFont="1" applyFill="1" applyBorder="1" applyAlignment="1">
      <alignment horizontal="right" wrapText="1"/>
    </xf>
    <xf numFmtId="0" fontId="16" fillId="2" borderId="12" xfId="0" applyFont="1" applyFill="1" applyBorder="1" applyAlignment="1">
      <alignment horizontal="right" wrapText="1"/>
    </xf>
    <xf numFmtId="0" fontId="14" fillId="0" borderId="67" xfId="1" applyFont="1" applyBorder="1" applyAlignment="1">
      <alignment horizontal="right" wrapText="1"/>
    </xf>
    <xf numFmtId="0" fontId="16" fillId="3" borderId="61" xfId="1" applyFont="1" applyFill="1" applyBorder="1" applyAlignment="1">
      <alignment horizontal="right" wrapText="1"/>
    </xf>
    <xf numFmtId="2" fontId="14" fillId="0" borderId="67" xfId="1" applyNumberFormat="1" applyFont="1" applyBorder="1" applyAlignment="1">
      <alignment horizontal="right" wrapText="1"/>
    </xf>
    <xf numFmtId="2" fontId="16" fillId="3" borderId="61" xfId="1" applyNumberFormat="1" applyFont="1" applyFill="1" applyBorder="1" applyAlignment="1">
      <alignment horizontal="right" wrapText="1"/>
    </xf>
    <xf numFmtId="1" fontId="14" fillId="0" borderId="13" xfId="1" applyNumberFormat="1" applyFont="1" applyBorder="1" applyAlignment="1">
      <alignment horizontal="right" wrapText="1"/>
    </xf>
    <xf numFmtId="1" fontId="16" fillId="3" borderId="11" xfId="1" applyNumberFormat="1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left" wrapText="1"/>
    </xf>
    <xf numFmtId="0" fontId="16" fillId="0" borderId="13" xfId="0" applyFont="1" applyFill="1" applyBorder="1" applyAlignment="1">
      <alignment horizontal="right" wrapText="1"/>
    </xf>
    <xf numFmtId="0" fontId="16" fillId="0" borderId="19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left" wrapText="1"/>
    </xf>
    <xf numFmtId="0" fontId="2" fillId="2" borderId="40" xfId="0" applyFont="1" applyFill="1" applyBorder="1" applyAlignment="1">
      <alignment horizontal="left" wrapText="1"/>
    </xf>
    <xf numFmtId="0" fontId="14" fillId="0" borderId="11" xfId="0" applyFont="1" applyBorder="1" applyAlignment="1">
      <alignment horizontal="right" wrapText="1"/>
    </xf>
    <xf numFmtId="0" fontId="14" fillId="0" borderId="21" xfId="0" applyFont="1" applyBorder="1" applyAlignment="1">
      <alignment horizontal="right" wrapText="1"/>
    </xf>
    <xf numFmtId="0" fontId="16" fillId="0" borderId="35" xfId="0" applyFont="1" applyFill="1" applyBorder="1" applyAlignment="1">
      <alignment horizontal="right" wrapText="1"/>
    </xf>
    <xf numFmtId="0" fontId="14" fillId="0" borderId="11" xfId="0" applyFont="1" applyFill="1" applyBorder="1" applyAlignment="1">
      <alignment horizontal="right" wrapText="1"/>
    </xf>
    <xf numFmtId="2" fontId="14" fillId="0" borderId="15" xfId="0" applyNumberFormat="1" applyFont="1" applyBorder="1" applyAlignment="1">
      <alignment horizontal="right" wrapText="1"/>
    </xf>
    <xf numFmtId="2" fontId="16" fillId="0" borderId="47" xfId="0" applyNumberFormat="1" applyFont="1" applyFill="1" applyBorder="1" applyAlignment="1">
      <alignment horizontal="right" wrapText="1"/>
    </xf>
    <xf numFmtId="0" fontId="14" fillId="0" borderId="20" xfId="0" applyFont="1" applyBorder="1" applyAlignment="1">
      <alignment horizontal="right" wrapText="1"/>
    </xf>
    <xf numFmtId="0" fontId="14" fillId="0" borderId="42" xfId="0" applyFont="1" applyBorder="1" applyAlignment="1">
      <alignment horizontal="right" wrapText="1"/>
    </xf>
    <xf numFmtId="0" fontId="16" fillId="0" borderId="12" xfId="0" applyFont="1" applyFill="1" applyBorder="1" applyAlignment="1">
      <alignment horizontal="right" wrapText="1"/>
    </xf>
    <xf numFmtId="0" fontId="14" fillId="0" borderId="20" xfId="0" applyFont="1" applyFill="1" applyBorder="1" applyAlignment="1">
      <alignment horizontal="right" wrapText="1"/>
    </xf>
    <xf numFmtId="2" fontId="14" fillId="0" borderId="43" xfId="0" applyNumberFormat="1" applyFont="1" applyBorder="1" applyAlignment="1">
      <alignment horizontal="right" wrapText="1"/>
    </xf>
    <xf numFmtId="2" fontId="16" fillId="0" borderId="1" xfId="0" applyNumberFormat="1" applyFont="1" applyFill="1" applyBorder="1" applyAlignment="1">
      <alignment horizontal="right" wrapText="1"/>
    </xf>
    <xf numFmtId="0" fontId="0" fillId="0" borderId="33" xfId="0" applyBorder="1"/>
    <xf numFmtId="0" fontId="16" fillId="0" borderId="41" xfId="0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16" fillId="0" borderId="29" xfId="0" applyFont="1" applyBorder="1" applyAlignment="1">
      <alignment horizontal="right"/>
    </xf>
    <xf numFmtId="0" fontId="16" fillId="0" borderId="15" xfId="0" applyFont="1" applyBorder="1" applyAlignment="1">
      <alignment horizontal="right"/>
    </xf>
    <xf numFmtId="0" fontId="16" fillId="0" borderId="47" xfId="0" applyFont="1" applyBorder="1" applyAlignment="1">
      <alignment horizontal="right"/>
    </xf>
    <xf numFmtId="0" fontId="36" fillId="0" borderId="70" xfId="0" applyFont="1" applyBorder="1"/>
    <xf numFmtId="0" fontId="36" fillId="0" borderId="71" xfId="0" applyFont="1" applyBorder="1"/>
    <xf numFmtId="0" fontId="36" fillId="0" borderId="72" xfId="0" applyFont="1" applyBorder="1"/>
    <xf numFmtId="1" fontId="36" fillId="0" borderId="72" xfId="0" applyNumberFormat="1" applyFont="1" applyBorder="1"/>
    <xf numFmtId="0" fontId="36" fillId="0" borderId="73" xfId="0" applyFont="1" applyBorder="1"/>
    <xf numFmtId="0" fontId="36" fillId="0" borderId="74" xfId="0" applyFont="1" applyBorder="1"/>
    <xf numFmtId="0" fontId="19" fillId="0" borderId="0" xfId="0" applyFont="1" applyFill="1" applyBorder="1" applyAlignment="1">
      <alignment horizontal="left" vertical="center"/>
    </xf>
    <xf numFmtId="0" fontId="19" fillId="0" borderId="0" xfId="0" applyFont="1"/>
  </cellXfs>
  <cellStyles count="13">
    <cellStyle name="Excel Built-in Normal" xfId="1"/>
    <cellStyle name="Excel Built-in Normal 1" xfId="7"/>
    <cellStyle name="Excel Built-in Normal 2" xfId="3"/>
    <cellStyle name="TableStyleLight1" xfId="6"/>
    <cellStyle name="Денежный 2" xfId="12"/>
    <cellStyle name="Обычный" xfId="0" builtinId="0"/>
    <cellStyle name="Обычный 2" xfId="8"/>
    <cellStyle name="Обычный 2 2" xfId="9"/>
    <cellStyle name="Обычный 3" xfId="5"/>
    <cellStyle name="Обычный 4" xfId="4"/>
    <cellStyle name="Обычный 4 2" xfId="10"/>
    <cellStyle name="Обычный 5" xfId="11"/>
    <cellStyle name="Процентный" xfId="2" builtinId="5"/>
  </cellStyles>
  <dxfs count="110"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  <color rgb="FFCCFF99"/>
      <color rgb="FFFFCCCC"/>
      <color rgb="FFFF0066"/>
      <color rgb="FFD28764"/>
      <color rgb="FF993300"/>
      <color rgb="FFCC99FF"/>
      <color rgb="FFA0A0A0"/>
      <color rgb="FFEAA4FF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Обществознание </a:t>
            </a:r>
            <a:r>
              <a:rPr lang="ru-RU" b="1" baseline="0"/>
              <a:t>11  ЕГЭ 2021-202</a:t>
            </a:r>
            <a:r>
              <a:rPr lang="en-US" b="1" baseline="0"/>
              <a:t>4</a:t>
            </a:r>
            <a:endParaRPr lang="ru-RU" b="1"/>
          </a:p>
        </c:rich>
      </c:tx>
      <c:layout>
        <c:manualLayout>
          <c:xMode val="edge"/>
          <c:yMode val="edge"/>
          <c:x val="2.3816342957130358E-2"/>
          <c:y val="1.22234542425975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625428869144056E-2"/>
          <c:y val="7.7768298689784257E-2"/>
          <c:w val="0.97998782799964912"/>
          <c:h val="0.56387410392626647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'Общест-11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'Общест-11 диаграмма по районам'!$E$5:$E$121</c:f>
              <c:numCache>
                <c:formatCode>0,00</c:formatCode>
                <c:ptCount val="117"/>
                <c:pt idx="0">
                  <c:v>51.78</c:v>
                </c:pt>
                <c:pt idx="1">
                  <c:v>51.78</c:v>
                </c:pt>
                <c:pt idx="2">
                  <c:v>51.78</c:v>
                </c:pt>
                <c:pt idx="3">
                  <c:v>51.78</c:v>
                </c:pt>
                <c:pt idx="4">
                  <c:v>51.78</c:v>
                </c:pt>
                <c:pt idx="5">
                  <c:v>51.78</c:v>
                </c:pt>
                <c:pt idx="6">
                  <c:v>51.78</c:v>
                </c:pt>
                <c:pt idx="7">
                  <c:v>51.78</c:v>
                </c:pt>
                <c:pt idx="8">
                  <c:v>51.78</c:v>
                </c:pt>
                <c:pt idx="9">
                  <c:v>51.78</c:v>
                </c:pt>
                <c:pt idx="10">
                  <c:v>51.78</c:v>
                </c:pt>
                <c:pt idx="11">
                  <c:v>51.78</c:v>
                </c:pt>
                <c:pt idx="12">
                  <c:v>51.78</c:v>
                </c:pt>
                <c:pt idx="13">
                  <c:v>51.78</c:v>
                </c:pt>
                <c:pt idx="14">
                  <c:v>51.78</c:v>
                </c:pt>
                <c:pt idx="15">
                  <c:v>51.78</c:v>
                </c:pt>
                <c:pt idx="16">
                  <c:v>51.78</c:v>
                </c:pt>
                <c:pt idx="17">
                  <c:v>51.78</c:v>
                </c:pt>
                <c:pt idx="18">
                  <c:v>51.78</c:v>
                </c:pt>
                <c:pt idx="19">
                  <c:v>51.78</c:v>
                </c:pt>
                <c:pt idx="20">
                  <c:v>51.78</c:v>
                </c:pt>
                <c:pt idx="21">
                  <c:v>51.78</c:v>
                </c:pt>
                <c:pt idx="22">
                  <c:v>51.78</c:v>
                </c:pt>
                <c:pt idx="23">
                  <c:v>51.78</c:v>
                </c:pt>
                <c:pt idx="24">
                  <c:v>51.78</c:v>
                </c:pt>
                <c:pt idx="25">
                  <c:v>51.78</c:v>
                </c:pt>
                <c:pt idx="26">
                  <c:v>51.78</c:v>
                </c:pt>
                <c:pt idx="27">
                  <c:v>51.78</c:v>
                </c:pt>
                <c:pt idx="28">
                  <c:v>51.78</c:v>
                </c:pt>
                <c:pt idx="29">
                  <c:v>51.78</c:v>
                </c:pt>
                <c:pt idx="30">
                  <c:v>51.78</c:v>
                </c:pt>
                <c:pt idx="31">
                  <c:v>51.78</c:v>
                </c:pt>
                <c:pt idx="32">
                  <c:v>51.78</c:v>
                </c:pt>
                <c:pt idx="33">
                  <c:v>51.78</c:v>
                </c:pt>
                <c:pt idx="34">
                  <c:v>51.78</c:v>
                </c:pt>
                <c:pt idx="35">
                  <c:v>51.78</c:v>
                </c:pt>
                <c:pt idx="36">
                  <c:v>51.78</c:v>
                </c:pt>
                <c:pt idx="37">
                  <c:v>51.78</c:v>
                </c:pt>
                <c:pt idx="38">
                  <c:v>51.78</c:v>
                </c:pt>
                <c:pt idx="39">
                  <c:v>51.78</c:v>
                </c:pt>
                <c:pt idx="40">
                  <c:v>51.78</c:v>
                </c:pt>
                <c:pt idx="41">
                  <c:v>51.78</c:v>
                </c:pt>
                <c:pt idx="42">
                  <c:v>51.78</c:v>
                </c:pt>
                <c:pt idx="43">
                  <c:v>51.78</c:v>
                </c:pt>
                <c:pt idx="44">
                  <c:v>51.78</c:v>
                </c:pt>
                <c:pt idx="45">
                  <c:v>51.78</c:v>
                </c:pt>
                <c:pt idx="46">
                  <c:v>51.78</c:v>
                </c:pt>
                <c:pt idx="47">
                  <c:v>51.78</c:v>
                </c:pt>
                <c:pt idx="48">
                  <c:v>51.78</c:v>
                </c:pt>
                <c:pt idx="49">
                  <c:v>51.78</c:v>
                </c:pt>
                <c:pt idx="50">
                  <c:v>51.78</c:v>
                </c:pt>
                <c:pt idx="51">
                  <c:v>51.78</c:v>
                </c:pt>
                <c:pt idx="52">
                  <c:v>51.78</c:v>
                </c:pt>
                <c:pt idx="53">
                  <c:v>51.78</c:v>
                </c:pt>
                <c:pt idx="54">
                  <c:v>51.78</c:v>
                </c:pt>
                <c:pt idx="55">
                  <c:v>51.78</c:v>
                </c:pt>
                <c:pt idx="56">
                  <c:v>51.78</c:v>
                </c:pt>
                <c:pt idx="57">
                  <c:v>51.78</c:v>
                </c:pt>
                <c:pt idx="58">
                  <c:v>51.78</c:v>
                </c:pt>
                <c:pt idx="59">
                  <c:v>51.78</c:v>
                </c:pt>
                <c:pt idx="60">
                  <c:v>51.78</c:v>
                </c:pt>
                <c:pt idx="61">
                  <c:v>51.78</c:v>
                </c:pt>
                <c:pt idx="62">
                  <c:v>51.78</c:v>
                </c:pt>
                <c:pt idx="63">
                  <c:v>51.78</c:v>
                </c:pt>
                <c:pt idx="64">
                  <c:v>51.78</c:v>
                </c:pt>
                <c:pt idx="65">
                  <c:v>51.78</c:v>
                </c:pt>
                <c:pt idx="66">
                  <c:v>51.78</c:v>
                </c:pt>
                <c:pt idx="67">
                  <c:v>51.78</c:v>
                </c:pt>
                <c:pt idx="68">
                  <c:v>51.78</c:v>
                </c:pt>
                <c:pt idx="69">
                  <c:v>51.78</c:v>
                </c:pt>
                <c:pt idx="70">
                  <c:v>51.78</c:v>
                </c:pt>
                <c:pt idx="71">
                  <c:v>51.78</c:v>
                </c:pt>
                <c:pt idx="72">
                  <c:v>51.78</c:v>
                </c:pt>
                <c:pt idx="73">
                  <c:v>51.78</c:v>
                </c:pt>
                <c:pt idx="74">
                  <c:v>51.78</c:v>
                </c:pt>
                <c:pt idx="75">
                  <c:v>51.78</c:v>
                </c:pt>
                <c:pt idx="76">
                  <c:v>51.78</c:v>
                </c:pt>
                <c:pt idx="77">
                  <c:v>51.78</c:v>
                </c:pt>
                <c:pt idx="78">
                  <c:v>51.78</c:v>
                </c:pt>
                <c:pt idx="79">
                  <c:v>51.78</c:v>
                </c:pt>
                <c:pt idx="80">
                  <c:v>51.78</c:v>
                </c:pt>
                <c:pt idx="81">
                  <c:v>51.78</c:v>
                </c:pt>
                <c:pt idx="82">
                  <c:v>51.78</c:v>
                </c:pt>
                <c:pt idx="83">
                  <c:v>51.78</c:v>
                </c:pt>
                <c:pt idx="84">
                  <c:v>51.78</c:v>
                </c:pt>
                <c:pt idx="85">
                  <c:v>51.78</c:v>
                </c:pt>
                <c:pt idx="86">
                  <c:v>51.78</c:v>
                </c:pt>
                <c:pt idx="87">
                  <c:v>51.78</c:v>
                </c:pt>
                <c:pt idx="88">
                  <c:v>51.78</c:v>
                </c:pt>
                <c:pt idx="89">
                  <c:v>51.78</c:v>
                </c:pt>
                <c:pt idx="90">
                  <c:v>51.78</c:v>
                </c:pt>
                <c:pt idx="91">
                  <c:v>51.78</c:v>
                </c:pt>
                <c:pt idx="92">
                  <c:v>51.78</c:v>
                </c:pt>
                <c:pt idx="93">
                  <c:v>51.78</c:v>
                </c:pt>
                <c:pt idx="94">
                  <c:v>51.78</c:v>
                </c:pt>
                <c:pt idx="95">
                  <c:v>51.78</c:v>
                </c:pt>
                <c:pt idx="96">
                  <c:v>51.78</c:v>
                </c:pt>
                <c:pt idx="97">
                  <c:v>51.78</c:v>
                </c:pt>
                <c:pt idx="98">
                  <c:v>51.78</c:v>
                </c:pt>
                <c:pt idx="99">
                  <c:v>51.78</c:v>
                </c:pt>
                <c:pt idx="100">
                  <c:v>51.78</c:v>
                </c:pt>
                <c:pt idx="101">
                  <c:v>51.78</c:v>
                </c:pt>
                <c:pt idx="102">
                  <c:v>51.78</c:v>
                </c:pt>
                <c:pt idx="103">
                  <c:v>51.78</c:v>
                </c:pt>
                <c:pt idx="104">
                  <c:v>51.78</c:v>
                </c:pt>
                <c:pt idx="105">
                  <c:v>51.78</c:v>
                </c:pt>
                <c:pt idx="106">
                  <c:v>51.78</c:v>
                </c:pt>
                <c:pt idx="107">
                  <c:v>51.78</c:v>
                </c:pt>
                <c:pt idx="108">
                  <c:v>51.78</c:v>
                </c:pt>
                <c:pt idx="109">
                  <c:v>51.78</c:v>
                </c:pt>
                <c:pt idx="110">
                  <c:v>51.78</c:v>
                </c:pt>
                <c:pt idx="111">
                  <c:v>51.78</c:v>
                </c:pt>
                <c:pt idx="112">
                  <c:v>51.78</c:v>
                </c:pt>
                <c:pt idx="113">
                  <c:v>51.78</c:v>
                </c:pt>
                <c:pt idx="114">
                  <c:v>51.78</c:v>
                </c:pt>
                <c:pt idx="115">
                  <c:v>51.78</c:v>
                </c:pt>
                <c:pt idx="116">
                  <c:v>51.78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'Общест-11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'Общест-11 диаграмма по районам'!$D$5:$D$121</c:f>
              <c:numCache>
                <c:formatCode>0,00</c:formatCode>
                <c:ptCount val="117"/>
                <c:pt idx="0">
                  <c:v>47.152443798032031</c:v>
                </c:pt>
                <c:pt idx="1">
                  <c:v>51.055555555555557</c:v>
                </c:pt>
                <c:pt idx="2">
                  <c:v>44.666666666666664</c:v>
                </c:pt>
                <c:pt idx="3">
                  <c:v>58.6</c:v>
                </c:pt>
                <c:pt idx="4">
                  <c:v>47.285714285714285</c:v>
                </c:pt>
                <c:pt idx="5">
                  <c:v>41.25</c:v>
                </c:pt>
                <c:pt idx="6">
                  <c:v>48.307692307692307</c:v>
                </c:pt>
                <c:pt idx="7">
                  <c:v>45.470588235294116</c:v>
                </c:pt>
                <c:pt idx="8">
                  <c:v>40.583333333333336</c:v>
                </c:pt>
                <c:pt idx="9">
                  <c:v>50.54</c:v>
                </c:pt>
                <c:pt idx="10">
                  <c:v>54.7</c:v>
                </c:pt>
                <c:pt idx="11">
                  <c:v>45</c:v>
                </c:pt>
                <c:pt idx="12">
                  <c:v>63.5</c:v>
                </c:pt>
                <c:pt idx="13">
                  <c:v>60.4</c:v>
                </c:pt>
                <c:pt idx="14">
                  <c:v>52.5</c:v>
                </c:pt>
                <c:pt idx="15">
                  <c:v>46.9</c:v>
                </c:pt>
                <c:pt idx="16">
                  <c:v>46</c:v>
                </c:pt>
                <c:pt idx="19">
                  <c:v>40.9</c:v>
                </c:pt>
                <c:pt idx="20">
                  <c:v>48.2</c:v>
                </c:pt>
                <c:pt idx="21">
                  <c:v>47.3</c:v>
                </c:pt>
                <c:pt idx="22">
                  <c:v>49.133333333333326</c:v>
                </c:pt>
                <c:pt idx="23">
                  <c:v>53.8</c:v>
                </c:pt>
                <c:pt idx="24">
                  <c:v>56</c:v>
                </c:pt>
                <c:pt idx="25">
                  <c:v>54.9</c:v>
                </c:pt>
                <c:pt idx="26">
                  <c:v>55</c:v>
                </c:pt>
                <c:pt idx="27">
                  <c:v>46</c:v>
                </c:pt>
                <c:pt idx="28">
                  <c:v>38.799999999999997</c:v>
                </c:pt>
                <c:pt idx="30">
                  <c:v>50</c:v>
                </c:pt>
                <c:pt idx="31">
                  <c:v>50.9</c:v>
                </c:pt>
                <c:pt idx="33">
                  <c:v>41.4</c:v>
                </c:pt>
                <c:pt idx="34">
                  <c:v>65.8</c:v>
                </c:pt>
                <c:pt idx="35">
                  <c:v>48</c:v>
                </c:pt>
                <c:pt idx="36">
                  <c:v>46.9</c:v>
                </c:pt>
                <c:pt idx="37">
                  <c:v>35.799999999999997</c:v>
                </c:pt>
                <c:pt idx="38">
                  <c:v>51.7</c:v>
                </c:pt>
                <c:pt idx="39">
                  <c:v>42</c:v>
                </c:pt>
                <c:pt idx="40">
                  <c:v>49.391666666666666</c:v>
                </c:pt>
                <c:pt idx="41">
                  <c:v>55.6</c:v>
                </c:pt>
                <c:pt idx="42">
                  <c:v>54</c:v>
                </c:pt>
                <c:pt idx="43">
                  <c:v>53</c:v>
                </c:pt>
                <c:pt idx="44">
                  <c:v>59</c:v>
                </c:pt>
                <c:pt idx="45">
                  <c:v>60</c:v>
                </c:pt>
                <c:pt idx="46">
                  <c:v>53.8</c:v>
                </c:pt>
                <c:pt idx="47">
                  <c:v>48.5</c:v>
                </c:pt>
                <c:pt idx="48">
                  <c:v>49.3</c:v>
                </c:pt>
                <c:pt idx="49">
                  <c:v>35.6</c:v>
                </c:pt>
                <c:pt idx="50">
                  <c:v>44.3</c:v>
                </c:pt>
                <c:pt idx="51">
                  <c:v>37.5</c:v>
                </c:pt>
                <c:pt idx="53">
                  <c:v>45.9</c:v>
                </c:pt>
                <c:pt idx="55">
                  <c:v>48</c:v>
                </c:pt>
                <c:pt idx="56">
                  <c:v>41.5</c:v>
                </c:pt>
                <c:pt idx="57">
                  <c:v>46.8</c:v>
                </c:pt>
                <c:pt idx="58">
                  <c:v>60.1</c:v>
                </c:pt>
                <c:pt idx="59">
                  <c:v>51.15</c:v>
                </c:pt>
                <c:pt idx="60">
                  <c:v>45</c:v>
                </c:pt>
                <c:pt idx="61">
                  <c:v>50.753846153846148</c:v>
                </c:pt>
                <c:pt idx="62">
                  <c:v>51</c:v>
                </c:pt>
                <c:pt idx="63">
                  <c:v>60</c:v>
                </c:pt>
                <c:pt idx="64">
                  <c:v>62</c:v>
                </c:pt>
                <c:pt idx="65">
                  <c:v>51.6</c:v>
                </c:pt>
                <c:pt idx="66">
                  <c:v>42.3</c:v>
                </c:pt>
                <c:pt idx="67">
                  <c:v>47</c:v>
                </c:pt>
                <c:pt idx="69">
                  <c:v>47.6</c:v>
                </c:pt>
                <c:pt idx="70">
                  <c:v>52.5</c:v>
                </c:pt>
                <c:pt idx="71">
                  <c:v>47</c:v>
                </c:pt>
                <c:pt idx="72">
                  <c:v>43.6</c:v>
                </c:pt>
                <c:pt idx="73">
                  <c:v>54.3</c:v>
                </c:pt>
                <c:pt idx="74">
                  <c:v>53.9</c:v>
                </c:pt>
                <c:pt idx="75">
                  <c:v>47</c:v>
                </c:pt>
                <c:pt idx="76">
                  <c:v>50.383103448275854</c:v>
                </c:pt>
                <c:pt idx="77">
                  <c:v>50.2</c:v>
                </c:pt>
                <c:pt idx="78">
                  <c:v>44</c:v>
                </c:pt>
                <c:pt idx="79">
                  <c:v>44</c:v>
                </c:pt>
                <c:pt idx="80">
                  <c:v>56.3</c:v>
                </c:pt>
                <c:pt idx="81">
                  <c:v>52</c:v>
                </c:pt>
                <c:pt idx="82">
                  <c:v>54.4</c:v>
                </c:pt>
                <c:pt idx="84">
                  <c:v>44.8</c:v>
                </c:pt>
                <c:pt idx="85">
                  <c:v>55.7</c:v>
                </c:pt>
                <c:pt idx="86">
                  <c:v>51.7</c:v>
                </c:pt>
                <c:pt idx="87">
                  <c:v>46.6</c:v>
                </c:pt>
                <c:pt idx="88">
                  <c:v>50.71</c:v>
                </c:pt>
                <c:pt idx="89">
                  <c:v>47.9</c:v>
                </c:pt>
                <c:pt idx="90">
                  <c:v>47</c:v>
                </c:pt>
                <c:pt idx="91">
                  <c:v>47.1</c:v>
                </c:pt>
                <c:pt idx="92">
                  <c:v>50.6</c:v>
                </c:pt>
                <c:pt idx="93">
                  <c:v>46.7</c:v>
                </c:pt>
                <c:pt idx="94">
                  <c:v>59.3</c:v>
                </c:pt>
                <c:pt idx="95">
                  <c:v>49</c:v>
                </c:pt>
                <c:pt idx="96">
                  <c:v>54.5</c:v>
                </c:pt>
                <c:pt idx="97">
                  <c:v>48</c:v>
                </c:pt>
                <c:pt idx="98">
                  <c:v>55</c:v>
                </c:pt>
                <c:pt idx="99">
                  <c:v>38.299999999999997</c:v>
                </c:pt>
                <c:pt idx="100">
                  <c:v>52</c:v>
                </c:pt>
                <c:pt idx="101">
                  <c:v>52</c:v>
                </c:pt>
                <c:pt idx="102">
                  <c:v>53.6</c:v>
                </c:pt>
                <c:pt idx="103">
                  <c:v>57.1</c:v>
                </c:pt>
                <c:pt idx="104">
                  <c:v>56.1</c:v>
                </c:pt>
                <c:pt idx="105">
                  <c:v>44</c:v>
                </c:pt>
                <c:pt idx="106">
                  <c:v>52.5</c:v>
                </c:pt>
                <c:pt idx="107">
                  <c:v>54.479858058608059</c:v>
                </c:pt>
                <c:pt idx="108">
                  <c:v>66.5</c:v>
                </c:pt>
                <c:pt idx="109">
                  <c:v>60.12</c:v>
                </c:pt>
                <c:pt idx="110">
                  <c:v>55.583333333333336</c:v>
                </c:pt>
                <c:pt idx="111">
                  <c:v>46.5</c:v>
                </c:pt>
                <c:pt idx="112">
                  <c:v>60.904761904761905</c:v>
                </c:pt>
                <c:pt idx="113">
                  <c:v>49</c:v>
                </c:pt>
                <c:pt idx="115">
                  <c:v>54</c:v>
                </c:pt>
                <c:pt idx="116">
                  <c:v>43.230769230769234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'Общест-11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'Общест-11 диаграмма по районам'!$I$5:$I$121</c:f>
              <c:numCache>
                <c:formatCode>0,00</c:formatCode>
                <c:ptCount val="117"/>
                <c:pt idx="0">
                  <c:v>53.13</c:v>
                </c:pt>
                <c:pt idx="1">
                  <c:v>53.13</c:v>
                </c:pt>
                <c:pt idx="2">
                  <c:v>53.13</c:v>
                </c:pt>
                <c:pt idx="3">
                  <c:v>53.13</c:v>
                </c:pt>
                <c:pt idx="4">
                  <c:v>53.13</c:v>
                </c:pt>
                <c:pt idx="5">
                  <c:v>53.13</c:v>
                </c:pt>
                <c:pt idx="6">
                  <c:v>53.13</c:v>
                </c:pt>
                <c:pt idx="7">
                  <c:v>53.13</c:v>
                </c:pt>
                <c:pt idx="8">
                  <c:v>53.13</c:v>
                </c:pt>
                <c:pt idx="9">
                  <c:v>53.13</c:v>
                </c:pt>
                <c:pt idx="10">
                  <c:v>53.13</c:v>
                </c:pt>
                <c:pt idx="11">
                  <c:v>53.13</c:v>
                </c:pt>
                <c:pt idx="12">
                  <c:v>53.13</c:v>
                </c:pt>
                <c:pt idx="13">
                  <c:v>53.13</c:v>
                </c:pt>
                <c:pt idx="14">
                  <c:v>53.13</c:v>
                </c:pt>
                <c:pt idx="15">
                  <c:v>53.13</c:v>
                </c:pt>
                <c:pt idx="16">
                  <c:v>53.13</c:v>
                </c:pt>
                <c:pt idx="17">
                  <c:v>53.13</c:v>
                </c:pt>
                <c:pt idx="18">
                  <c:v>53.13</c:v>
                </c:pt>
                <c:pt idx="19">
                  <c:v>53.13</c:v>
                </c:pt>
                <c:pt idx="20">
                  <c:v>53.13</c:v>
                </c:pt>
                <c:pt idx="21">
                  <c:v>53.13</c:v>
                </c:pt>
                <c:pt idx="22">
                  <c:v>53.13</c:v>
                </c:pt>
                <c:pt idx="23">
                  <c:v>53.13</c:v>
                </c:pt>
                <c:pt idx="24">
                  <c:v>53.13</c:v>
                </c:pt>
                <c:pt idx="25">
                  <c:v>53.13</c:v>
                </c:pt>
                <c:pt idx="26">
                  <c:v>53.13</c:v>
                </c:pt>
                <c:pt idx="27">
                  <c:v>53.13</c:v>
                </c:pt>
                <c:pt idx="28">
                  <c:v>53.13</c:v>
                </c:pt>
                <c:pt idx="29">
                  <c:v>53.13</c:v>
                </c:pt>
                <c:pt idx="30">
                  <c:v>53.13</c:v>
                </c:pt>
                <c:pt idx="31">
                  <c:v>53.13</c:v>
                </c:pt>
                <c:pt idx="32">
                  <c:v>53.13</c:v>
                </c:pt>
                <c:pt idx="33">
                  <c:v>53.13</c:v>
                </c:pt>
                <c:pt idx="34">
                  <c:v>53.13</c:v>
                </c:pt>
                <c:pt idx="35">
                  <c:v>53.13</c:v>
                </c:pt>
                <c:pt idx="36">
                  <c:v>53.13</c:v>
                </c:pt>
                <c:pt idx="37">
                  <c:v>53.13</c:v>
                </c:pt>
                <c:pt idx="38">
                  <c:v>53.13</c:v>
                </c:pt>
                <c:pt idx="39">
                  <c:v>53.13</c:v>
                </c:pt>
                <c:pt idx="40">
                  <c:v>53.13</c:v>
                </c:pt>
                <c:pt idx="41">
                  <c:v>53.13</c:v>
                </c:pt>
                <c:pt idx="42">
                  <c:v>53.13</c:v>
                </c:pt>
                <c:pt idx="43">
                  <c:v>53.13</c:v>
                </c:pt>
                <c:pt idx="44">
                  <c:v>53.13</c:v>
                </c:pt>
                <c:pt idx="45">
                  <c:v>53.13</c:v>
                </c:pt>
                <c:pt idx="46">
                  <c:v>53.13</c:v>
                </c:pt>
                <c:pt idx="47">
                  <c:v>53.13</c:v>
                </c:pt>
                <c:pt idx="48">
                  <c:v>53.13</c:v>
                </c:pt>
                <c:pt idx="49">
                  <c:v>53.13</c:v>
                </c:pt>
                <c:pt idx="50">
                  <c:v>53.13</c:v>
                </c:pt>
                <c:pt idx="51">
                  <c:v>53.13</c:v>
                </c:pt>
                <c:pt idx="52">
                  <c:v>53.13</c:v>
                </c:pt>
                <c:pt idx="53">
                  <c:v>53.13</c:v>
                </c:pt>
                <c:pt idx="54">
                  <c:v>53.13</c:v>
                </c:pt>
                <c:pt idx="55">
                  <c:v>53.13</c:v>
                </c:pt>
                <c:pt idx="56">
                  <c:v>53.13</c:v>
                </c:pt>
                <c:pt idx="57">
                  <c:v>53.13</c:v>
                </c:pt>
                <c:pt idx="58">
                  <c:v>53.13</c:v>
                </c:pt>
                <c:pt idx="59">
                  <c:v>53.13</c:v>
                </c:pt>
                <c:pt idx="60">
                  <c:v>53.13</c:v>
                </c:pt>
                <c:pt idx="61">
                  <c:v>53.13</c:v>
                </c:pt>
                <c:pt idx="62">
                  <c:v>53.13</c:v>
                </c:pt>
                <c:pt idx="63">
                  <c:v>53.13</c:v>
                </c:pt>
                <c:pt idx="64">
                  <c:v>53.13</c:v>
                </c:pt>
                <c:pt idx="65">
                  <c:v>53.13</c:v>
                </c:pt>
                <c:pt idx="66">
                  <c:v>53.13</c:v>
                </c:pt>
                <c:pt idx="67">
                  <c:v>53.13</c:v>
                </c:pt>
                <c:pt idx="68">
                  <c:v>53.13</c:v>
                </c:pt>
                <c:pt idx="69">
                  <c:v>53.13</c:v>
                </c:pt>
                <c:pt idx="70">
                  <c:v>53.13</c:v>
                </c:pt>
                <c:pt idx="71">
                  <c:v>53.13</c:v>
                </c:pt>
                <c:pt idx="72">
                  <c:v>53.13</c:v>
                </c:pt>
                <c:pt idx="73">
                  <c:v>53.13</c:v>
                </c:pt>
                <c:pt idx="74">
                  <c:v>53.13</c:v>
                </c:pt>
                <c:pt idx="75">
                  <c:v>53.13</c:v>
                </c:pt>
                <c:pt idx="76">
                  <c:v>53.13</c:v>
                </c:pt>
                <c:pt idx="77">
                  <c:v>53.13</c:v>
                </c:pt>
                <c:pt idx="78">
                  <c:v>53.13</c:v>
                </c:pt>
                <c:pt idx="79">
                  <c:v>53.13</c:v>
                </c:pt>
                <c:pt idx="80">
                  <c:v>53.13</c:v>
                </c:pt>
                <c:pt idx="81">
                  <c:v>53.13</c:v>
                </c:pt>
                <c:pt idx="82">
                  <c:v>53.13</c:v>
                </c:pt>
                <c:pt idx="83">
                  <c:v>53.13</c:v>
                </c:pt>
                <c:pt idx="84">
                  <c:v>53.13</c:v>
                </c:pt>
                <c:pt idx="85">
                  <c:v>53.13</c:v>
                </c:pt>
                <c:pt idx="86">
                  <c:v>53.13</c:v>
                </c:pt>
                <c:pt idx="87">
                  <c:v>53.13</c:v>
                </c:pt>
                <c:pt idx="88">
                  <c:v>53.13</c:v>
                </c:pt>
                <c:pt idx="89">
                  <c:v>53.13</c:v>
                </c:pt>
                <c:pt idx="90">
                  <c:v>53.13</c:v>
                </c:pt>
                <c:pt idx="91">
                  <c:v>53.13</c:v>
                </c:pt>
                <c:pt idx="92">
                  <c:v>53.13</c:v>
                </c:pt>
                <c:pt idx="93">
                  <c:v>53.13</c:v>
                </c:pt>
                <c:pt idx="94">
                  <c:v>53.13</c:v>
                </c:pt>
                <c:pt idx="95">
                  <c:v>53.13</c:v>
                </c:pt>
                <c:pt idx="96">
                  <c:v>53.13</c:v>
                </c:pt>
                <c:pt idx="97">
                  <c:v>53.13</c:v>
                </c:pt>
                <c:pt idx="98">
                  <c:v>53.13</c:v>
                </c:pt>
                <c:pt idx="99">
                  <c:v>53.13</c:v>
                </c:pt>
                <c:pt idx="100">
                  <c:v>53.13</c:v>
                </c:pt>
                <c:pt idx="101">
                  <c:v>53.13</c:v>
                </c:pt>
                <c:pt idx="102">
                  <c:v>53.13</c:v>
                </c:pt>
                <c:pt idx="103">
                  <c:v>53.13</c:v>
                </c:pt>
                <c:pt idx="104">
                  <c:v>53.13</c:v>
                </c:pt>
                <c:pt idx="105">
                  <c:v>53.13</c:v>
                </c:pt>
                <c:pt idx="106">
                  <c:v>53.13</c:v>
                </c:pt>
                <c:pt idx="107">
                  <c:v>53.13</c:v>
                </c:pt>
                <c:pt idx="108">
                  <c:v>53.13</c:v>
                </c:pt>
                <c:pt idx="109">
                  <c:v>53.13</c:v>
                </c:pt>
                <c:pt idx="110">
                  <c:v>53.13</c:v>
                </c:pt>
                <c:pt idx="111">
                  <c:v>53.13</c:v>
                </c:pt>
                <c:pt idx="112">
                  <c:v>53.13</c:v>
                </c:pt>
                <c:pt idx="113">
                  <c:v>53.13</c:v>
                </c:pt>
                <c:pt idx="114">
                  <c:v>53.13</c:v>
                </c:pt>
                <c:pt idx="115">
                  <c:v>53.13</c:v>
                </c:pt>
                <c:pt idx="116">
                  <c:v>53.13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'Общест-11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'Общест-11 диаграмма по районам'!$H$5:$H$121</c:f>
              <c:numCache>
                <c:formatCode>0,00</c:formatCode>
                <c:ptCount val="117"/>
                <c:pt idx="0">
                  <c:v>55.641558441558445</c:v>
                </c:pt>
                <c:pt idx="1">
                  <c:v>57</c:v>
                </c:pt>
                <c:pt idx="2">
                  <c:v>53.090909090909093</c:v>
                </c:pt>
                <c:pt idx="3">
                  <c:v>65.400000000000006</c:v>
                </c:pt>
                <c:pt idx="4">
                  <c:v>57.9</c:v>
                </c:pt>
                <c:pt idx="5">
                  <c:v>53.3</c:v>
                </c:pt>
                <c:pt idx="6">
                  <c:v>51</c:v>
                </c:pt>
                <c:pt idx="7">
                  <c:v>51.8</c:v>
                </c:pt>
                <c:pt idx="9">
                  <c:v>50.995454545454542</c:v>
                </c:pt>
                <c:pt idx="10">
                  <c:v>48.2</c:v>
                </c:pt>
                <c:pt idx="11">
                  <c:v>56</c:v>
                </c:pt>
                <c:pt idx="12">
                  <c:v>57.25</c:v>
                </c:pt>
                <c:pt idx="13">
                  <c:v>60.2</c:v>
                </c:pt>
                <c:pt idx="14">
                  <c:v>50.2</c:v>
                </c:pt>
                <c:pt idx="15">
                  <c:v>41</c:v>
                </c:pt>
                <c:pt idx="16">
                  <c:v>54.9</c:v>
                </c:pt>
                <c:pt idx="17">
                  <c:v>50.2</c:v>
                </c:pt>
                <c:pt idx="18">
                  <c:v>55.9</c:v>
                </c:pt>
                <c:pt idx="20">
                  <c:v>46.4</c:v>
                </c:pt>
                <c:pt idx="21">
                  <c:v>40.700000000000003</c:v>
                </c:pt>
                <c:pt idx="22">
                  <c:v>49.957142857142848</c:v>
                </c:pt>
                <c:pt idx="23">
                  <c:v>59</c:v>
                </c:pt>
                <c:pt idx="24">
                  <c:v>63.7</c:v>
                </c:pt>
                <c:pt idx="25">
                  <c:v>49.5</c:v>
                </c:pt>
                <c:pt idx="26">
                  <c:v>62.3</c:v>
                </c:pt>
                <c:pt idx="27">
                  <c:v>48.8</c:v>
                </c:pt>
                <c:pt idx="28">
                  <c:v>32.700000000000003</c:v>
                </c:pt>
                <c:pt idx="31">
                  <c:v>44.1</c:v>
                </c:pt>
                <c:pt idx="33">
                  <c:v>35.200000000000003</c:v>
                </c:pt>
                <c:pt idx="34">
                  <c:v>77.099999999999994</c:v>
                </c:pt>
                <c:pt idx="35">
                  <c:v>34.4</c:v>
                </c:pt>
                <c:pt idx="36">
                  <c:v>53.3</c:v>
                </c:pt>
                <c:pt idx="37">
                  <c:v>46.2</c:v>
                </c:pt>
                <c:pt idx="38">
                  <c:v>46.8</c:v>
                </c:pt>
                <c:pt idx="39">
                  <c:v>46.3</c:v>
                </c:pt>
                <c:pt idx="40">
                  <c:v>52.45000000000001</c:v>
                </c:pt>
                <c:pt idx="41">
                  <c:v>58.8</c:v>
                </c:pt>
                <c:pt idx="42">
                  <c:v>62</c:v>
                </c:pt>
                <c:pt idx="43">
                  <c:v>65.5</c:v>
                </c:pt>
                <c:pt idx="44">
                  <c:v>61.1</c:v>
                </c:pt>
                <c:pt idx="45">
                  <c:v>57.6</c:v>
                </c:pt>
                <c:pt idx="46">
                  <c:v>63.2</c:v>
                </c:pt>
                <c:pt idx="47">
                  <c:v>49</c:v>
                </c:pt>
                <c:pt idx="48">
                  <c:v>51.5</c:v>
                </c:pt>
                <c:pt idx="49">
                  <c:v>49</c:v>
                </c:pt>
                <c:pt idx="51">
                  <c:v>39</c:v>
                </c:pt>
                <c:pt idx="53">
                  <c:v>42.7</c:v>
                </c:pt>
                <c:pt idx="55">
                  <c:v>51</c:v>
                </c:pt>
                <c:pt idx="56">
                  <c:v>37.4</c:v>
                </c:pt>
                <c:pt idx="57">
                  <c:v>41.7</c:v>
                </c:pt>
                <c:pt idx="58">
                  <c:v>62.5</c:v>
                </c:pt>
                <c:pt idx="59">
                  <c:v>47.2</c:v>
                </c:pt>
                <c:pt idx="61">
                  <c:v>53.478571428571435</c:v>
                </c:pt>
                <c:pt idx="62">
                  <c:v>54</c:v>
                </c:pt>
                <c:pt idx="63">
                  <c:v>62.2</c:v>
                </c:pt>
                <c:pt idx="64">
                  <c:v>67.2</c:v>
                </c:pt>
                <c:pt idx="65">
                  <c:v>46</c:v>
                </c:pt>
                <c:pt idx="66">
                  <c:v>65</c:v>
                </c:pt>
                <c:pt idx="67">
                  <c:v>42.4</c:v>
                </c:pt>
                <c:pt idx="68">
                  <c:v>47</c:v>
                </c:pt>
                <c:pt idx="69">
                  <c:v>45</c:v>
                </c:pt>
                <c:pt idx="70">
                  <c:v>47.1</c:v>
                </c:pt>
                <c:pt idx="71">
                  <c:v>60.4</c:v>
                </c:pt>
                <c:pt idx="72">
                  <c:v>41</c:v>
                </c:pt>
                <c:pt idx="73">
                  <c:v>62.7</c:v>
                </c:pt>
                <c:pt idx="74">
                  <c:v>57.1</c:v>
                </c:pt>
                <c:pt idx="75">
                  <c:v>51.6</c:v>
                </c:pt>
                <c:pt idx="76">
                  <c:v>50.453388515879034</c:v>
                </c:pt>
                <c:pt idx="77">
                  <c:v>49.363636363636367</c:v>
                </c:pt>
                <c:pt idx="78">
                  <c:v>26.583333333333332</c:v>
                </c:pt>
                <c:pt idx="79">
                  <c:v>47.421052631578945</c:v>
                </c:pt>
                <c:pt idx="80">
                  <c:v>57.28125</c:v>
                </c:pt>
                <c:pt idx="81">
                  <c:v>49.304347826086953</c:v>
                </c:pt>
                <c:pt idx="82">
                  <c:v>57.93333333333333</c:v>
                </c:pt>
                <c:pt idx="83">
                  <c:v>60.5</c:v>
                </c:pt>
                <c:pt idx="84">
                  <c:v>50.8</c:v>
                </c:pt>
                <c:pt idx="85">
                  <c:v>46.428571428571431</c:v>
                </c:pt>
                <c:pt idx="86">
                  <c:v>43.230769230769234</c:v>
                </c:pt>
                <c:pt idx="87">
                  <c:v>56.53846153846154</c:v>
                </c:pt>
                <c:pt idx="88">
                  <c:v>55.75</c:v>
                </c:pt>
                <c:pt idx="89">
                  <c:v>43.851851851851855</c:v>
                </c:pt>
                <c:pt idx="90">
                  <c:v>46.684210526315788</c:v>
                </c:pt>
                <c:pt idx="91">
                  <c:v>32.25</c:v>
                </c:pt>
                <c:pt idx="92">
                  <c:v>54</c:v>
                </c:pt>
                <c:pt idx="93">
                  <c:v>48</c:v>
                </c:pt>
                <c:pt idx="94">
                  <c:v>43.5</c:v>
                </c:pt>
                <c:pt idx="95">
                  <c:v>53.92</c:v>
                </c:pt>
                <c:pt idx="96">
                  <c:v>50.439393939393938</c:v>
                </c:pt>
                <c:pt idx="97">
                  <c:v>51.526315789473685</c:v>
                </c:pt>
                <c:pt idx="98">
                  <c:v>51.090909090909093</c:v>
                </c:pt>
                <c:pt idx="99">
                  <c:v>50.15625</c:v>
                </c:pt>
                <c:pt idx="100">
                  <c:v>66.15384615384616</c:v>
                </c:pt>
                <c:pt idx="101">
                  <c:v>45.454545454545453</c:v>
                </c:pt>
                <c:pt idx="102">
                  <c:v>51.823529411764703</c:v>
                </c:pt>
                <c:pt idx="103">
                  <c:v>68.806451612903231</c:v>
                </c:pt>
                <c:pt idx="104">
                  <c:v>53.781818181818181</c:v>
                </c:pt>
                <c:pt idx="105">
                  <c:v>49.027777777777779</c:v>
                </c:pt>
                <c:pt idx="106">
                  <c:v>52</c:v>
                </c:pt>
                <c:pt idx="107">
                  <c:v>52.183749999999996</c:v>
                </c:pt>
                <c:pt idx="108">
                  <c:v>67.3</c:v>
                </c:pt>
                <c:pt idx="109">
                  <c:v>54.6</c:v>
                </c:pt>
                <c:pt idx="110">
                  <c:v>59.3</c:v>
                </c:pt>
                <c:pt idx="111">
                  <c:v>44</c:v>
                </c:pt>
                <c:pt idx="112">
                  <c:v>55.9</c:v>
                </c:pt>
                <c:pt idx="113">
                  <c:v>40.270000000000003</c:v>
                </c:pt>
                <c:pt idx="115">
                  <c:v>51.6</c:v>
                </c:pt>
                <c:pt idx="116">
                  <c:v>44.5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'Общест-11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'Общест-11 диаграмма по районам'!$M$5:$M$121</c:f>
              <c:numCache>
                <c:formatCode>0,00</c:formatCode>
                <c:ptCount val="117"/>
                <c:pt idx="0">
                  <c:v>57.5</c:v>
                </c:pt>
                <c:pt idx="1">
                  <c:v>57.5</c:v>
                </c:pt>
                <c:pt idx="2">
                  <c:v>57.5</c:v>
                </c:pt>
                <c:pt idx="3">
                  <c:v>57.5</c:v>
                </c:pt>
                <c:pt idx="4">
                  <c:v>57.5</c:v>
                </c:pt>
                <c:pt idx="5">
                  <c:v>57.5</c:v>
                </c:pt>
                <c:pt idx="6">
                  <c:v>57.5</c:v>
                </c:pt>
                <c:pt idx="7">
                  <c:v>57.5</c:v>
                </c:pt>
                <c:pt idx="8">
                  <c:v>57.5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57.5</c:v>
                </c:pt>
                <c:pt idx="14">
                  <c:v>57.5</c:v>
                </c:pt>
                <c:pt idx="15">
                  <c:v>57.5</c:v>
                </c:pt>
                <c:pt idx="16">
                  <c:v>57.5</c:v>
                </c:pt>
                <c:pt idx="17">
                  <c:v>57.5</c:v>
                </c:pt>
                <c:pt idx="18">
                  <c:v>57.5</c:v>
                </c:pt>
                <c:pt idx="19">
                  <c:v>57.5</c:v>
                </c:pt>
                <c:pt idx="20">
                  <c:v>57.5</c:v>
                </c:pt>
                <c:pt idx="21">
                  <c:v>57.5</c:v>
                </c:pt>
                <c:pt idx="22">
                  <c:v>57.5</c:v>
                </c:pt>
                <c:pt idx="23">
                  <c:v>57.5</c:v>
                </c:pt>
                <c:pt idx="24">
                  <c:v>57.5</c:v>
                </c:pt>
                <c:pt idx="25">
                  <c:v>57.5</c:v>
                </c:pt>
                <c:pt idx="26">
                  <c:v>57.5</c:v>
                </c:pt>
                <c:pt idx="27">
                  <c:v>57.5</c:v>
                </c:pt>
                <c:pt idx="28">
                  <c:v>57.5</c:v>
                </c:pt>
                <c:pt idx="29">
                  <c:v>57.5</c:v>
                </c:pt>
                <c:pt idx="30">
                  <c:v>57.5</c:v>
                </c:pt>
                <c:pt idx="31">
                  <c:v>57.5</c:v>
                </c:pt>
                <c:pt idx="32">
                  <c:v>57.5</c:v>
                </c:pt>
                <c:pt idx="33">
                  <c:v>57.5</c:v>
                </c:pt>
                <c:pt idx="34">
                  <c:v>57.5</c:v>
                </c:pt>
                <c:pt idx="35">
                  <c:v>57.5</c:v>
                </c:pt>
                <c:pt idx="36">
                  <c:v>57.5</c:v>
                </c:pt>
                <c:pt idx="37">
                  <c:v>57.5</c:v>
                </c:pt>
                <c:pt idx="38">
                  <c:v>57.5</c:v>
                </c:pt>
                <c:pt idx="39">
                  <c:v>57.5</c:v>
                </c:pt>
                <c:pt idx="40">
                  <c:v>57.5</c:v>
                </c:pt>
                <c:pt idx="41">
                  <c:v>57.5</c:v>
                </c:pt>
                <c:pt idx="42">
                  <c:v>57.5</c:v>
                </c:pt>
                <c:pt idx="43">
                  <c:v>57.5</c:v>
                </c:pt>
                <c:pt idx="44">
                  <c:v>57.5</c:v>
                </c:pt>
                <c:pt idx="45">
                  <c:v>57.5</c:v>
                </c:pt>
                <c:pt idx="46">
                  <c:v>57.5</c:v>
                </c:pt>
                <c:pt idx="47">
                  <c:v>57.5</c:v>
                </c:pt>
                <c:pt idx="48">
                  <c:v>57.5</c:v>
                </c:pt>
                <c:pt idx="49">
                  <c:v>57.5</c:v>
                </c:pt>
                <c:pt idx="50">
                  <c:v>57.5</c:v>
                </c:pt>
                <c:pt idx="51">
                  <c:v>57.5</c:v>
                </c:pt>
                <c:pt idx="52">
                  <c:v>57.5</c:v>
                </c:pt>
                <c:pt idx="53">
                  <c:v>57.5</c:v>
                </c:pt>
                <c:pt idx="54">
                  <c:v>57.5</c:v>
                </c:pt>
                <c:pt idx="55">
                  <c:v>57.5</c:v>
                </c:pt>
                <c:pt idx="56">
                  <c:v>57.5</c:v>
                </c:pt>
                <c:pt idx="57">
                  <c:v>57.5</c:v>
                </c:pt>
                <c:pt idx="58">
                  <c:v>57.5</c:v>
                </c:pt>
                <c:pt idx="59">
                  <c:v>57.5</c:v>
                </c:pt>
                <c:pt idx="60">
                  <c:v>57.5</c:v>
                </c:pt>
                <c:pt idx="61">
                  <c:v>57.5</c:v>
                </c:pt>
                <c:pt idx="62">
                  <c:v>57.5</c:v>
                </c:pt>
                <c:pt idx="63">
                  <c:v>57.5</c:v>
                </c:pt>
                <c:pt idx="64">
                  <c:v>57.5</c:v>
                </c:pt>
                <c:pt idx="65">
                  <c:v>57.5</c:v>
                </c:pt>
                <c:pt idx="66">
                  <c:v>57.5</c:v>
                </c:pt>
                <c:pt idx="67">
                  <c:v>57.5</c:v>
                </c:pt>
                <c:pt idx="68">
                  <c:v>57.5</c:v>
                </c:pt>
                <c:pt idx="69">
                  <c:v>57.5</c:v>
                </c:pt>
                <c:pt idx="70">
                  <c:v>57.5</c:v>
                </c:pt>
                <c:pt idx="71">
                  <c:v>57.5</c:v>
                </c:pt>
                <c:pt idx="72">
                  <c:v>57.5</c:v>
                </c:pt>
                <c:pt idx="73">
                  <c:v>57.5</c:v>
                </c:pt>
                <c:pt idx="74">
                  <c:v>57.5</c:v>
                </c:pt>
                <c:pt idx="75">
                  <c:v>57.5</c:v>
                </c:pt>
                <c:pt idx="76">
                  <c:v>57.5</c:v>
                </c:pt>
                <c:pt idx="77">
                  <c:v>57.5</c:v>
                </c:pt>
                <c:pt idx="78">
                  <c:v>57.5</c:v>
                </c:pt>
                <c:pt idx="79">
                  <c:v>57.5</c:v>
                </c:pt>
                <c:pt idx="80">
                  <c:v>57.5</c:v>
                </c:pt>
                <c:pt idx="81">
                  <c:v>57.5</c:v>
                </c:pt>
                <c:pt idx="82">
                  <c:v>57.5</c:v>
                </c:pt>
                <c:pt idx="83">
                  <c:v>57.5</c:v>
                </c:pt>
                <c:pt idx="84">
                  <c:v>57.5</c:v>
                </c:pt>
                <c:pt idx="85">
                  <c:v>57.5</c:v>
                </c:pt>
                <c:pt idx="86">
                  <c:v>57.5</c:v>
                </c:pt>
                <c:pt idx="87">
                  <c:v>57.5</c:v>
                </c:pt>
                <c:pt idx="88">
                  <c:v>57.5</c:v>
                </c:pt>
                <c:pt idx="89">
                  <c:v>57.5</c:v>
                </c:pt>
                <c:pt idx="90">
                  <c:v>57.5</c:v>
                </c:pt>
                <c:pt idx="91">
                  <c:v>57.5</c:v>
                </c:pt>
                <c:pt idx="92">
                  <c:v>57.5</c:v>
                </c:pt>
                <c:pt idx="93">
                  <c:v>57.5</c:v>
                </c:pt>
                <c:pt idx="94">
                  <c:v>57.5</c:v>
                </c:pt>
                <c:pt idx="95">
                  <c:v>57.5</c:v>
                </c:pt>
                <c:pt idx="96">
                  <c:v>57.5</c:v>
                </c:pt>
                <c:pt idx="97">
                  <c:v>57.5</c:v>
                </c:pt>
                <c:pt idx="98">
                  <c:v>57.5</c:v>
                </c:pt>
                <c:pt idx="99">
                  <c:v>57.5</c:v>
                </c:pt>
                <c:pt idx="100">
                  <c:v>57.5</c:v>
                </c:pt>
                <c:pt idx="101">
                  <c:v>57.5</c:v>
                </c:pt>
                <c:pt idx="102">
                  <c:v>57.5</c:v>
                </c:pt>
                <c:pt idx="103">
                  <c:v>57.5</c:v>
                </c:pt>
                <c:pt idx="104">
                  <c:v>57.5</c:v>
                </c:pt>
                <c:pt idx="105">
                  <c:v>57.5</c:v>
                </c:pt>
                <c:pt idx="106">
                  <c:v>57.5</c:v>
                </c:pt>
                <c:pt idx="107">
                  <c:v>57.5</c:v>
                </c:pt>
                <c:pt idx="108">
                  <c:v>57.5</c:v>
                </c:pt>
                <c:pt idx="109">
                  <c:v>57.5</c:v>
                </c:pt>
                <c:pt idx="110">
                  <c:v>57.5</c:v>
                </c:pt>
                <c:pt idx="111">
                  <c:v>57.5</c:v>
                </c:pt>
                <c:pt idx="112">
                  <c:v>57.5</c:v>
                </c:pt>
                <c:pt idx="113">
                  <c:v>57.5</c:v>
                </c:pt>
                <c:pt idx="114">
                  <c:v>57.5</c:v>
                </c:pt>
                <c:pt idx="115">
                  <c:v>57.5</c:v>
                </c:pt>
                <c:pt idx="116">
                  <c:v>57.5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'Общест-11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'Общест-11 диаграмма по районам'!$L$5:$L$121</c:f>
              <c:numCache>
                <c:formatCode>0,00</c:formatCode>
                <c:ptCount val="117"/>
                <c:pt idx="0">
                  <c:v>57.416054994591178</c:v>
                </c:pt>
                <c:pt idx="1">
                  <c:v>57.871794871794869</c:v>
                </c:pt>
                <c:pt idx="2">
                  <c:v>56.3125</c:v>
                </c:pt>
                <c:pt idx="3">
                  <c:v>67.629629629629633</c:v>
                </c:pt>
                <c:pt idx="4">
                  <c:v>57.875</c:v>
                </c:pt>
                <c:pt idx="5">
                  <c:v>57.071428571428569</c:v>
                </c:pt>
                <c:pt idx="6">
                  <c:v>61.714285714285715</c:v>
                </c:pt>
                <c:pt idx="7">
                  <c:v>49.222222222222221</c:v>
                </c:pt>
                <c:pt idx="8">
                  <c:v>51.631578947368418</c:v>
                </c:pt>
                <c:pt idx="9">
                  <c:v>57.19</c:v>
                </c:pt>
                <c:pt idx="10">
                  <c:v>56.4</c:v>
                </c:pt>
                <c:pt idx="11">
                  <c:v>62.8</c:v>
                </c:pt>
                <c:pt idx="12">
                  <c:v>64.7</c:v>
                </c:pt>
                <c:pt idx="13">
                  <c:v>64</c:v>
                </c:pt>
                <c:pt idx="14">
                  <c:v>58.8</c:v>
                </c:pt>
                <c:pt idx="15">
                  <c:v>58</c:v>
                </c:pt>
                <c:pt idx="16">
                  <c:v>58.2</c:v>
                </c:pt>
                <c:pt idx="19">
                  <c:v>40.700000000000003</c:v>
                </c:pt>
                <c:pt idx="20">
                  <c:v>54.8</c:v>
                </c:pt>
                <c:pt idx="21">
                  <c:v>53.5</c:v>
                </c:pt>
                <c:pt idx="22">
                  <c:v>53.65</c:v>
                </c:pt>
                <c:pt idx="23">
                  <c:v>60.3</c:v>
                </c:pt>
                <c:pt idx="24">
                  <c:v>60.7</c:v>
                </c:pt>
                <c:pt idx="25">
                  <c:v>59.8</c:v>
                </c:pt>
                <c:pt idx="26">
                  <c:v>50.9</c:v>
                </c:pt>
                <c:pt idx="27">
                  <c:v>57.7</c:v>
                </c:pt>
                <c:pt idx="30">
                  <c:v>45.9</c:v>
                </c:pt>
                <c:pt idx="31">
                  <c:v>51.7</c:v>
                </c:pt>
                <c:pt idx="33">
                  <c:v>48</c:v>
                </c:pt>
                <c:pt idx="34">
                  <c:v>66.099999999999994</c:v>
                </c:pt>
                <c:pt idx="35">
                  <c:v>44</c:v>
                </c:pt>
                <c:pt idx="36">
                  <c:v>47.1</c:v>
                </c:pt>
                <c:pt idx="37">
                  <c:v>53.8</c:v>
                </c:pt>
                <c:pt idx="38">
                  <c:v>56.9</c:v>
                </c:pt>
                <c:pt idx="39">
                  <c:v>48.2</c:v>
                </c:pt>
                <c:pt idx="40">
                  <c:v>57.448823529411754</c:v>
                </c:pt>
                <c:pt idx="41">
                  <c:v>62.3</c:v>
                </c:pt>
                <c:pt idx="42">
                  <c:v>61</c:v>
                </c:pt>
                <c:pt idx="43">
                  <c:v>61.04</c:v>
                </c:pt>
                <c:pt idx="44">
                  <c:v>58.1</c:v>
                </c:pt>
                <c:pt idx="45">
                  <c:v>64.59</c:v>
                </c:pt>
                <c:pt idx="46">
                  <c:v>62.9</c:v>
                </c:pt>
                <c:pt idx="47">
                  <c:v>53.9</c:v>
                </c:pt>
                <c:pt idx="48">
                  <c:v>66.2</c:v>
                </c:pt>
                <c:pt idx="49">
                  <c:v>57.6</c:v>
                </c:pt>
                <c:pt idx="51">
                  <c:v>43.4</c:v>
                </c:pt>
                <c:pt idx="53">
                  <c:v>56.5</c:v>
                </c:pt>
                <c:pt idx="54">
                  <c:v>48.8</c:v>
                </c:pt>
                <c:pt idx="55">
                  <c:v>57</c:v>
                </c:pt>
                <c:pt idx="56">
                  <c:v>51.4</c:v>
                </c:pt>
                <c:pt idx="57">
                  <c:v>45.1</c:v>
                </c:pt>
                <c:pt idx="58">
                  <c:v>69.900000000000006</c:v>
                </c:pt>
                <c:pt idx="59">
                  <c:v>56.9</c:v>
                </c:pt>
                <c:pt idx="61">
                  <c:v>53.871428571428567</c:v>
                </c:pt>
                <c:pt idx="62">
                  <c:v>51</c:v>
                </c:pt>
                <c:pt idx="63">
                  <c:v>63.5</c:v>
                </c:pt>
                <c:pt idx="64">
                  <c:v>60.8</c:v>
                </c:pt>
                <c:pt idx="65">
                  <c:v>53.7</c:v>
                </c:pt>
                <c:pt idx="66">
                  <c:v>53.8</c:v>
                </c:pt>
                <c:pt idx="67">
                  <c:v>49</c:v>
                </c:pt>
                <c:pt idx="68">
                  <c:v>53</c:v>
                </c:pt>
                <c:pt idx="69">
                  <c:v>53.5</c:v>
                </c:pt>
                <c:pt idx="70">
                  <c:v>41.2</c:v>
                </c:pt>
                <c:pt idx="71">
                  <c:v>60.4</c:v>
                </c:pt>
                <c:pt idx="72">
                  <c:v>37</c:v>
                </c:pt>
                <c:pt idx="73">
                  <c:v>59</c:v>
                </c:pt>
                <c:pt idx="74">
                  <c:v>56.3</c:v>
                </c:pt>
                <c:pt idx="75">
                  <c:v>62</c:v>
                </c:pt>
                <c:pt idx="76">
                  <c:v>55.968965517241379</c:v>
                </c:pt>
                <c:pt idx="77">
                  <c:v>56</c:v>
                </c:pt>
                <c:pt idx="79">
                  <c:v>55</c:v>
                </c:pt>
                <c:pt idx="80">
                  <c:v>58.4</c:v>
                </c:pt>
                <c:pt idx="81">
                  <c:v>55</c:v>
                </c:pt>
                <c:pt idx="82">
                  <c:v>57</c:v>
                </c:pt>
                <c:pt idx="83">
                  <c:v>57.4</c:v>
                </c:pt>
                <c:pt idx="84">
                  <c:v>49.8</c:v>
                </c:pt>
                <c:pt idx="85">
                  <c:v>51</c:v>
                </c:pt>
                <c:pt idx="86">
                  <c:v>55.9</c:v>
                </c:pt>
                <c:pt idx="87">
                  <c:v>61.7</c:v>
                </c:pt>
                <c:pt idx="88">
                  <c:v>61.4</c:v>
                </c:pt>
                <c:pt idx="89">
                  <c:v>52.6</c:v>
                </c:pt>
                <c:pt idx="90">
                  <c:v>52.4</c:v>
                </c:pt>
                <c:pt idx="91">
                  <c:v>48</c:v>
                </c:pt>
                <c:pt idx="92">
                  <c:v>44</c:v>
                </c:pt>
                <c:pt idx="93">
                  <c:v>54.2</c:v>
                </c:pt>
                <c:pt idx="94">
                  <c:v>56</c:v>
                </c:pt>
                <c:pt idx="95">
                  <c:v>61.5</c:v>
                </c:pt>
                <c:pt idx="96">
                  <c:v>59.4</c:v>
                </c:pt>
                <c:pt idx="97">
                  <c:v>57.1</c:v>
                </c:pt>
                <c:pt idx="98">
                  <c:v>58</c:v>
                </c:pt>
                <c:pt idx="99">
                  <c:v>56.6</c:v>
                </c:pt>
                <c:pt idx="100">
                  <c:v>61</c:v>
                </c:pt>
                <c:pt idx="101">
                  <c:v>58</c:v>
                </c:pt>
                <c:pt idx="102">
                  <c:v>57</c:v>
                </c:pt>
                <c:pt idx="103">
                  <c:v>60.9</c:v>
                </c:pt>
                <c:pt idx="104">
                  <c:v>58</c:v>
                </c:pt>
                <c:pt idx="105">
                  <c:v>51.8</c:v>
                </c:pt>
                <c:pt idx="106">
                  <c:v>58</c:v>
                </c:pt>
                <c:pt idx="107">
                  <c:v>56.793448920911047</c:v>
                </c:pt>
                <c:pt idx="108">
                  <c:v>67.604166666666671</c:v>
                </c:pt>
                <c:pt idx="109">
                  <c:v>67.79069767441861</c:v>
                </c:pt>
                <c:pt idx="110">
                  <c:v>67.027777777777771</c:v>
                </c:pt>
                <c:pt idx="111">
                  <c:v>48.4</c:v>
                </c:pt>
                <c:pt idx="112">
                  <c:v>61.782608695652172</c:v>
                </c:pt>
                <c:pt idx="113">
                  <c:v>46.52</c:v>
                </c:pt>
                <c:pt idx="114">
                  <c:v>59</c:v>
                </c:pt>
                <c:pt idx="115">
                  <c:v>52.7</c:v>
                </c:pt>
                <c:pt idx="116">
                  <c:v>40.315789473684212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'Общест-11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'Общест-11 диаграмма по районам'!$Q$5:$Q$121</c:f>
              <c:numCache>
                <c:formatCode>0,00</c:formatCode>
                <c:ptCount val="117"/>
                <c:pt idx="0">
                  <c:v>56.63</c:v>
                </c:pt>
                <c:pt idx="1">
                  <c:v>56.63</c:v>
                </c:pt>
                <c:pt idx="2">
                  <c:v>56.63</c:v>
                </c:pt>
                <c:pt idx="3">
                  <c:v>56.63</c:v>
                </c:pt>
                <c:pt idx="4">
                  <c:v>56.63</c:v>
                </c:pt>
                <c:pt idx="5">
                  <c:v>56.63</c:v>
                </c:pt>
                <c:pt idx="6">
                  <c:v>56.63</c:v>
                </c:pt>
                <c:pt idx="7">
                  <c:v>56.63</c:v>
                </c:pt>
                <c:pt idx="8">
                  <c:v>56.63</c:v>
                </c:pt>
                <c:pt idx="9">
                  <c:v>56.63</c:v>
                </c:pt>
                <c:pt idx="10">
                  <c:v>56.63</c:v>
                </c:pt>
                <c:pt idx="11">
                  <c:v>56.63</c:v>
                </c:pt>
                <c:pt idx="12">
                  <c:v>56.63</c:v>
                </c:pt>
                <c:pt idx="13">
                  <c:v>56.63</c:v>
                </c:pt>
                <c:pt idx="14">
                  <c:v>56.63</c:v>
                </c:pt>
                <c:pt idx="15">
                  <c:v>56.63</c:v>
                </c:pt>
                <c:pt idx="16">
                  <c:v>56.63</c:v>
                </c:pt>
                <c:pt idx="17">
                  <c:v>56.63</c:v>
                </c:pt>
                <c:pt idx="18">
                  <c:v>56.63</c:v>
                </c:pt>
                <c:pt idx="19">
                  <c:v>56.63</c:v>
                </c:pt>
                <c:pt idx="20">
                  <c:v>56.63</c:v>
                </c:pt>
                <c:pt idx="21">
                  <c:v>56.63</c:v>
                </c:pt>
                <c:pt idx="22">
                  <c:v>56.63</c:v>
                </c:pt>
                <c:pt idx="23">
                  <c:v>56.63</c:v>
                </c:pt>
                <c:pt idx="24">
                  <c:v>56.63</c:v>
                </c:pt>
                <c:pt idx="25">
                  <c:v>56.63</c:v>
                </c:pt>
                <c:pt idx="26">
                  <c:v>56.63</c:v>
                </c:pt>
                <c:pt idx="27">
                  <c:v>56.63</c:v>
                </c:pt>
                <c:pt idx="28">
                  <c:v>56.63</c:v>
                </c:pt>
                <c:pt idx="29">
                  <c:v>56.63</c:v>
                </c:pt>
                <c:pt idx="30">
                  <c:v>56.63</c:v>
                </c:pt>
                <c:pt idx="31">
                  <c:v>56.63</c:v>
                </c:pt>
                <c:pt idx="32">
                  <c:v>56.63</c:v>
                </c:pt>
                <c:pt idx="33">
                  <c:v>56.63</c:v>
                </c:pt>
                <c:pt idx="34">
                  <c:v>56.63</c:v>
                </c:pt>
                <c:pt idx="35">
                  <c:v>56.63</c:v>
                </c:pt>
                <c:pt idx="36">
                  <c:v>56.63</c:v>
                </c:pt>
                <c:pt idx="37">
                  <c:v>56.63</c:v>
                </c:pt>
                <c:pt idx="38">
                  <c:v>56.63</c:v>
                </c:pt>
                <c:pt idx="39">
                  <c:v>56.63</c:v>
                </c:pt>
                <c:pt idx="40">
                  <c:v>56.63</c:v>
                </c:pt>
                <c:pt idx="41">
                  <c:v>56.63</c:v>
                </c:pt>
                <c:pt idx="42">
                  <c:v>56.63</c:v>
                </c:pt>
                <c:pt idx="43">
                  <c:v>56.63</c:v>
                </c:pt>
                <c:pt idx="44">
                  <c:v>56.63</c:v>
                </c:pt>
                <c:pt idx="45">
                  <c:v>56.63</c:v>
                </c:pt>
                <c:pt idx="46">
                  <c:v>56.63</c:v>
                </c:pt>
                <c:pt idx="47">
                  <c:v>56.63</c:v>
                </c:pt>
                <c:pt idx="48">
                  <c:v>56.63</c:v>
                </c:pt>
                <c:pt idx="49">
                  <c:v>56.63</c:v>
                </c:pt>
                <c:pt idx="50">
                  <c:v>56.63</c:v>
                </c:pt>
                <c:pt idx="51">
                  <c:v>56.63</c:v>
                </c:pt>
                <c:pt idx="52">
                  <c:v>56.63</c:v>
                </c:pt>
                <c:pt idx="53">
                  <c:v>56.63</c:v>
                </c:pt>
                <c:pt idx="54">
                  <c:v>56.63</c:v>
                </c:pt>
                <c:pt idx="55">
                  <c:v>56.63</c:v>
                </c:pt>
                <c:pt idx="56">
                  <c:v>56.63</c:v>
                </c:pt>
                <c:pt idx="57">
                  <c:v>56.63</c:v>
                </c:pt>
                <c:pt idx="58">
                  <c:v>56.63</c:v>
                </c:pt>
                <c:pt idx="59">
                  <c:v>56.63</c:v>
                </c:pt>
                <c:pt idx="60">
                  <c:v>56.63</c:v>
                </c:pt>
                <c:pt idx="61">
                  <c:v>56.63</c:v>
                </c:pt>
                <c:pt idx="62">
                  <c:v>56.63</c:v>
                </c:pt>
                <c:pt idx="63">
                  <c:v>56.63</c:v>
                </c:pt>
                <c:pt idx="64">
                  <c:v>56.63</c:v>
                </c:pt>
                <c:pt idx="65">
                  <c:v>56.63</c:v>
                </c:pt>
                <c:pt idx="66">
                  <c:v>56.63</c:v>
                </c:pt>
                <c:pt idx="67">
                  <c:v>56.63</c:v>
                </c:pt>
                <c:pt idx="68">
                  <c:v>56.63</c:v>
                </c:pt>
                <c:pt idx="69">
                  <c:v>56.63</c:v>
                </c:pt>
                <c:pt idx="70">
                  <c:v>56.63</c:v>
                </c:pt>
                <c:pt idx="71">
                  <c:v>56.63</c:v>
                </c:pt>
                <c:pt idx="72">
                  <c:v>56.63</c:v>
                </c:pt>
                <c:pt idx="73">
                  <c:v>56.63</c:v>
                </c:pt>
                <c:pt idx="74">
                  <c:v>56.63</c:v>
                </c:pt>
                <c:pt idx="75">
                  <c:v>56.63</c:v>
                </c:pt>
                <c:pt idx="76">
                  <c:v>56.63</c:v>
                </c:pt>
                <c:pt idx="77">
                  <c:v>56.63</c:v>
                </c:pt>
                <c:pt idx="78">
                  <c:v>56.63</c:v>
                </c:pt>
                <c:pt idx="79">
                  <c:v>56.63</c:v>
                </c:pt>
                <c:pt idx="80">
                  <c:v>56.63</c:v>
                </c:pt>
                <c:pt idx="81">
                  <c:v>56.63</c:v>
                </c:pt>
                <c:pt idx="82">
                  <c:v>56.63</c:v>
                </c:pt>
                <c:pt idx="83">
                  <c:v>56.63</c:v>
                </c:pt>
                <c:pt idx="84">
                  <c:v>56.63</c:v>
                </c:pt>
                <c:pt idx="85">
                  <c:v>56.63</c:v>
                </c:pt>
                <c:pt idx="86">
                  <c:v>56.63</c:v>
                </c:pt>
                <c:pt idx="87">
                  <c:v>56.63</c:v>
                </c:pt>
                <c:pt idx="88">
                  <c:v>56.63</c:v>
                </c:pt>
                <c:pt idx="89">
                  <c:v>56.63</c:v>
                </c:pt>
                <c:pt idx="90">
                  <c:v>56.63</c:v>
                </c:pt>
                <c:pt idx="91">
                  <c:v>56.63</c:v>
                </c:pt>
                <c:pt idx="92">
                  <c:v>56.63</c:v>
                </c:pt>
                <c:pt idx="93">
                  <c:v>56.63</c:v>
                </c:pt>
                <c:pt idx="94">
                  <c:v>56.63</c:v>
                </c:pt>
                <c:pt idx="95">
                  <c:v>56.63</c:v>
                </c:pt>
                <c:pt idx="96">
                  <c:v>56.63</c:v>
                </c:pt>
                <c:pt idx="97">
                  <c:v>56.63</c:v>
                </c:pt>
                <c:pt idx="98">
                  <c:v>56.63</c:v>
                </c:pt>
                <c:pt idx="99">
                  <c:v>56.63</c:v>
                </c:pt>
                <c:pt idx="100">
                  <c:v>56.63</c:v>
                </c:pt>
                <c:pt idx="101">
                  <c:v>56.63</c:v>
                </c:pt>
                <c:pt idx="102">
                  <c:v>56.63</c:v>
                </c:pt>
                <c:pt idx="103">
                  <c:v>56.63</c:v>
                </c:pt>
                <c:pt idx="104">
                  <c:v>56.63</c:v>
                </c:pt>
                <c:pt idx="105">
                  <c:v>56.63</c:v>
                </c:pt>
                <c:pt idx="106">
                  <c:v>56.63</c:v>
                </c:pt>
                <c:pt idx="107">
                  <c:v>56.63</c:v>
                </c:pt>
                <c:pt idx="108">
                  <c:v>56.63</c:v>
                </c:pt>
                <c:pt idx="109">
                  <c:v>56.63</c:v>
                </c:pt>
                <c:pt idx="110">
                  <c:v>56.63</c:v>
                </c:pt>
                <c:pt idx="111">
                  <c:v>56.63</c:v>
                </c:pt>
                <c:pt idx="112">
                  <c:v>56.63</c:v>
                </c:pt>
                <c:pt idx="113">
                  <c:v>56.63</c:v>
                </c:pt>
                <c:pt idx="114">
                  <c:v>56.63</c:v>
                </c:pt>
                <c:pt idx="115">
                  <c:v>56.63</c:v>
                </c:pt>
                <c:pt idx="116">
                  <c:v>56.63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'Общест-11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'Общест-11 диаграмма по районам'!$P$5:$P$121</c:f>
              <c:numCache>
                <c:formatCode>0,00</c:formatCode>
                <c:ptCount val="117"/>
                <c:pt idx="0">
                  <c:v>56.46575336970475</c:v>
                </c:pt>
                <c:pt idx="1">
                  <c:v>55.2</c:v>
                </c:pt>
                <c:pt idx="2">
                  <c:v>58.853658536585364</c:v>
                </c:pt>
                <c:pt idx="3">
                  <c:v>70.666666666666671</c:v>
                </c:pt>
                <c:pt idx="4">
                  <c:v>55.94736842105263</c:v>
                </c:pt>
                <c:pt idx="5">
                  <c:v>53.35</c:v>
                </c:pt>
                <c:pt idx="6">
                  <c:v>52</c:v>
                </c:pt>
                <c:pt idx="7">
                  <c:v>52.375</c:v>
                </c:pt>
                <c:pt idx="8">
                  <c:v>53.333333333333336</c:v>
                </c:pt>
                <c:pt idx="9">
                  <c:v>55.158333333333331</c:v>
                </c:pt>
                <c:pt idx="10">
                  <c:v>61.1</c:v>
                </c:pt>
                <c:pt idx="11">
                  <c:v>66.400000000000006</c:v>
                </c:pt>
                <c:pt idx="12">
                  <c:v>63</c:v>
                </c:pt>
                <c:pt idx="13">
                  <c:v>64.5</c:v>
                </c:pt>
                <c:pt idx="14">
                  <c:v>58.2</c:v>
                </c:pt>
                <c:pt idx="15">
                  <c:v>43.8</c:v>
                </c:pt>
                <c:pt idx="16">
                  <c:v>57.4</c:v>
                </c:pt>
                <c:pt idx="17">
                  <c:v>57.5</c:v>
                </c:pt>
                <c:pt idx="18">
                  <c:v>53.3</c:v>
                </c:pt>
                <c:pt idx="19">
                  <c:v>37</c:v>
                </c:pt>
                <c:pt idx="20">
                  <c:v>52.2</c:v>
                </c:pt>
                <c:pt idx="21">
                  <c:v>47.5</c:v>
                </c:pt>
                <c:pt idx="22">
                  <c:v>52.881250000000009</c:v>
                </c:pt>
                <c:pt idx="23">
                  <c:v>63.8</c:v>
                </c:pt>
                <c:pt idx="24">
                  <c:v>57.3</c:v>
                </c:pt>
                <c:pt idx="25">
                  <c:v>60.2</c:v>
                </c:pt>
                <c:pt idx="26">
                  <c:v>48.1</c:v>
                </c:pt>
                <c:pt idx="27">
                  <c:v>53.9</c:v>
                </c:pt>
                <c:pt idx="28">
                  <c:v>35.1</c:v>
                </c:pt>
                <c:pt idx="29">
                  <c:v>60.4</c:v>
                </c:pt>
                <c:pt idx="31">
                  <c:v>46.8</c:v>
                </c:pt>
                <c:pt idx="32">
                  <c:v>49.6</c:v>
                </c:pt>
                <c:pt idx="33">
                  <c:v>52.9</c:v>
                </c:pt>
                <c:pt idx="34">
                  <c:v>67.400000000000006</c:v>
                </c:pt>
                <c:pt idx="35">
                  <c:v>49</c:v>
                </c:pt>
                <c:pt idx="36">
                  <c:v>45.1</c:v>
                </c:pt>
                <c:pt idx="37">
                  <c:v>53.6</c:v>
                </c:pt>
                <c:pt idx="38">
                  <c:v>52.7</c:v>
                </c:pt>
                <c:pt idx="39">
                  <c:v>50.2</c:v>
                </c:pt>
                <c:pt idx="40">
                  <c:v>58.337499999999999</c:v>
                </c:pt>
                <c:pt idx="41">
                  <c:v>64</c:v>
                </c:pt>
                <c:pt idx="42">
                  <c:v>64</c:v>
                </c:pt>
                <c:pt idx="43">
                  <c:v>62.4</c:v>
                </c:pt>
                <c:pt idx="44">
                  <c:v>65.900000000000006</c:v>
                </c:pt>
                <c:pt idx="45">
                  <c:v>52.9</c:v>
                </c:pt>
                <c:pt idx="46">
                  <c:v>65</c:v>
                </c:pt>
                <c:pt idx="47">
                  <c:v>61.6</c:v>
                </c:pt>
                <c:pt idx="48">
                  <c:v>61</c:v>
                </c:pt>
                <c:pt idx="50">
                  <c:v>57</c:v>
                </c:pt>
                <c:pt idx="52">
                  <c:v>66.900000000000006</c:v>
                </c:pt>
                <c:pt idx="53">
                  <c:v>54.4</c:v>
                </c:pt>
                <c:pt idx="55">
                  <c:v>62</c:v>
                </c:pt>
                <c:pt idx="56">
                  <c:v>40.6</c:v>
                </c:pt>
                <c:pt idx="57">
                  <c:v>68.7</c:v>
                </c:pt>
                <c:pt idx="58">
                  <c:v>42</c:v>
                </c:pt>
                <c:pt idx="59">
                  <c:v>45</c:v>
                </c:pt>
                <c:pt idx="61">
                  <c:v>54.536363636363632</c:v>
                </c:pt>
                <c:pt idx="62">
                  <c:v>59</c:v>
                </c:pt>
                <c:pt idx="63">
                  <c:v>65</c:v>
                </c:pt>
                <c:pt idx="64">
                  <c:v>56.7</c:v>
                </c:pt>
                <c:pt idx="65">
                  <c:v>53.3</c:v>
                </c:pt>
                <c:pt idx="66">
                  <c:v>47.9</c:v>
                </c:pt>
                <c:pt idx="67">
                  <c:v>45</c:v>
                </c:pt>
                <c:pt idx="68">
                  <c:v>54</c:v>
                </c:pt>
                <c:pt idx="69">
                  <c:v>52.4</c:v>
                </c:pt>
                <c:pt idx="71">
                  <c:v>56.5</c:v>
                </c:pt>
                <c:pt idx="73">
                  <c:v>45.4</c:v>
                </c:pt>
                <c:pt idx="74">
                  <c:v>64.7</c:v>
                </c:pt>
                <c:pt idx="76">
                  <c:v>53.758214285714281</c:v>
                </c:pt>
                <c:pt idx="77">
                  <c:v>48</c:v>
                </c:pt>
                <c:pt idx="79">
                  <c:v>53</c:v>
                </c:pt>
                <c:pt idx="80">
                  <c:v>61</c:v>
                </c:pt>
                <c:pt idx="81">
                  <c:v>53</c:v>
                </c:pt>
                <c:pt idx="82">
                  <c:v>59</c:v>
                </c:pt>
                <c:pt idx="83">
                  <c:v>56</c:v>
                </c:pt>
                <c:pt idx="84">
                  <c:v>50.43</c:v>
                </c:pt>
                <c:pt idx="85">
                  <c:v>42.1</c:v>
                </c:pt>
                <c:pt idx="86">
                  <c:v>50.4</c:v>
                </c:pt>
                <c:pt idx="87">
                  <c:v>60.5</c:v>
                </c:pt>
                <c:pt idx="88">
                  <c:v>58.7</c:v>
                </c:pt>
                <c:pt idx="89">
                  <c:v>50.8</c:v>
                </c:pt>
                <c:pt idx="90">
                  <c:v>39.799999999999997</c:v>
                </c:pt>
                <c:pt idx="91">
                  <c:v>48.8</c:v>
                </c:pt>
                <c:pt idx="92">
                  <c:v>44.3</c:v>
                </c:pt>
                <c:pt idx="93">
                  <c:v>45</c:v>
                </c:pt>
                <c:pt idx="94">
                  <c:v>60.7</c:v>
                </c:pt>
                <c:pt idx="95">
                  <c:v>58.3</c:v>
                </c:pt>
                <c:pt idx="96">
                  <c:v>54.6</c:v>
                </c:pt>
                <c:pt idx="97">
                  <c:v>63.7</c:v>
                </c:pt>
                <c:pt idx="98">
                  <c:v>60</c:v>
                </c:pt>
                <c:pt idx="99">
                  <c:v>45</c:v>
                </c:pt>
                <c:pt idx="100">
                  <c:v>56</c:v>
                </c:pt>
                <c:pt idx="101">
                  <c:v>58</c:v>
                </c:pt>
                <c:pt idx="102">
                  <c:v>52</c:v>
                </c:pt>
                <c:pt idx="103">
                  <c:v>71</c:v>
                </c:pt>
                <c:pt idx="104">
                  <c:v>56.5</c:v>
                </c:pt>
                <c:pt idx="105">
                  <c:v>48.6</c:v>
                </c:pt>
                <c:pt idx="107">
                  <c:v>59.040501188123471</c:v>
                </c:pt>
                <c:pt idx="108">
                  <c:v>69.099999999999994</c:v>
                </c:pt>
                <c:pt idx="109">
                  <c:v>60.840909090909093</c:v>
                </c:pt>
                <c:pt idx="110">
                  <c:v>66.608695652173907</c:v>
                </c:pt>
                <c:pt idx="111">
                  <c:v>49.133333333333333</c:v>
                </c:pt>
                <c:pt idx="112">
                  <c:v>63.9</c:v>
                </c:pt>
                <c:pt idx="113">
                  <c:v>55.666666666666664</c:v>
                </c:pt>
                <c:pt idx="115">
                  <c:v>54.645833333333336</c:v>
                </c:pt>
                <c:pt idx="116">
                  <c:v>52.428571428571431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5136"/>
        <c:axId val="86405120"/>
      </c:lineChart>
      <c:catAx>
        <c:axId val="86395136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05120"/>
        <c:crosses val="autoZero"/>
        <c:auto val="1"/>
        <c:lblAlgn val="ctr"/>
        <c:lblOffset val="100"/>
        <c:noMultiLvlLbl val="0"/>
      </c:catAx>
      <c:valAx>
        <c:axId val="86405120"/>
        <c:scaling>
          <c:orientation val="minMax"/>
          <c:max val="9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395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026075355445057"/>
          <c:y val="2.0234705298709174E-2"/>
          <c:w val="0.61501457888576705"/>
          <c:h val="4.222519948773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Обществознание </a:t>
            </a:r>
            <a:r>
              <a:rPr lang="ru-RU" b="1" baseline="0"/>
              <a:t>11  ЕГЭ 2021-2024</a:t>
            </a:r>
            <a:endParaRPr lang="ru-RU" b="1"/>
          </a:p>
        </c:rich>
      </c:tx>
      <c:layout>
        <c:manualLayout>
          <c:xMode val="edge"/>
          <c:yMode val="edge"/>
          <c:x val="1.7379935103048829E-2"/>
          <c:y val="4.468764359109168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080595660650842E-2"/>
          <c:y val="6.9713556593026332E-2"/>
          <c:w val="0.9809072074945856"/>
          <c:h val="0.57482226142471105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'Общест-11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СШ № 19</c:v>
                </c:pt>
                <c:pt idx="4">
                  <c:v>МАОУ Лицей № 28</c:v>
                </c:pt>
                <c:pt idx="5">
                  <c:v>МАОУ СШ № 32</c:v>
                </c:pt>
                <c:pt idx="6">
                  <c:v>МАОУ Гимназия № 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СШ № 90</c:v>
                </c:pt>
                <c:pt idx="15">
                  <c:v>МАОУ СШ № 135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Гимназия № 6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МАОУ Гимназия № 15</c:v>
                </c:pt>
                <c:pt idx="27">
                  <c:v>МБОУ Гимназия № 7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МБОУ СШ № 31</c:v>
                </c:pt>
                <c:pt idx="31">
                  <c:v>МАОУ СШ № 65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МАОУ СШ № 148</c:v>
                </c:pt>
                <c:pt idx="35">
                  <c:v>МАОУ СШ № 53</c:v>
                </c:pt>
                <c:pt idx="36">
                  <c:v>МБОУ СШ № 13</c:v>
                </c:pt>
                <c:pt idx="37">
                  <c:v>МАОУ СШ № 89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Лицей № 8</c:v>
                </c:pt>
                <c:pt idx="43">
                  <c:v>МАОУ Лицей № 1</c:v>
                </c:pt>
                <c:pt idx="44">
                  <c:v>МАОУ "КУГ № 1 - Универс"</c:v>
                </c:pt>
                <c:pt idx="45">
                  <c:v>МБОУ Гимназия № 3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МБОУ СШ № 133 </c:v>
                </c:pt>
                <c:pt idx="49">
                  <c:v>МАОУ СШ № 3</c:v>
                </c:pt>
                <c:pt idx="50">
                  <c:v>МАОУ Школа-интернат № 1 </c:v>
                </c:pt>
                <c:pt idx="51">
                  <c:v>МАОУ СШ № 82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30</c:v>
                </c:pt>
                <c:pt idx="56">
                  <c:v>МБОУ СШ № 84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Лицей № 9 "Лидер"</c:v>
                </c:pt>
                <c:pt idx="64">
                  <c:v>МАОУ СШ № 93</c:v>
                </c:pt>
                <c:pt idx="65">
                  <c:v>МАОУ СШ № 137</c:v>
                </c:pt>
                <c:pt idx="66">
                  <c:v>МБОУ СШ № 62</c:v>
                </c:pt>
                <c:pt idx="67">
                  <c:v>МАОУ СШ № 17</c:v>
                </c:pt>
                <c:pt idx="68">
                  <c:v>МАОУ Гимназия № 14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23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139</c:v>
                </c:pt>
                <c:pt idx="78">
                  <c:v>МАОУ СШ № 152</c:v>
                </c:pt>
                <c:pt idx="79">
                  <c:v>МАОУ СШ № 7</c:v>
                </c:pt>
                <c:pt idx="80">
                  <c:v>МАОУ СШ № 154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143</c:v>
                </c:pt>
                <c:pt idx="84">
                  <c:v>МАОУ СШ № 24</c:v>
                </c:pt>
                <c:pt idx="85">
                  <c:v>МАОУ СШ № 151</c:v>
                </c:pt>
                <c:pt idx="86">
                  <c:v>МАОУ СШ № 157</c:v>
                </c:pt>
                <c:pt idx="87">
                  <c:v>МАОУ СШ № 149</c:v>
                </c:pt>
                <c:pt idx="88">
                  <c:v>МАОУ СШ № 150</c:v>
                </c:pt>
                <c:pt idx="89">
                  <c:v>МАОУ СШ № 18</c:v>
                </c:pt>
                <c:pt idx="90">
                  <c:v>МАОУ СШ № 85</c:v>
                </c:pt>
                <c:pt idx="91">
                  <c:v>МАОУ СШ № 98</c:v>
                </c:pt>
                <c:pt idx="92">
                  <c:v>МАОУ СШ № 129</c:v>
                </c:pt>
                <c:pt idx="93">
                  <c:v>МАОУ СШ № 1</c:v>
                </c:pt>
                <c:pt idx="94">
                  <c:v>МАОУ СШ № 141</c:v>
                </c:pt>
                <c:pt idx="95">
                  <c:v>МАОУ СШ № 144</c:v>
                </c:pt>
                <c:pt idx="96">
                  <c:v>МАОУ СШ № 108</c:v>
                </c:pt>
                <c:pt idx="97">
                  <c:v>МАОУ СШ № 121</c:v>
                </c:pt>
                <c:pt idx="98">
                  <c:v>МАОУ СШ № 115</c:v>
                </c:pt>
                <c:pt idx="99">
                  <c:v>МАОУ СШ № 134</c:v>
                </c:pt>
                <c:pt idx="100">
                  <c:v>МАОУ СШ № 91</c:v>
                </c:pt>
                <c:pt idx="101">
                  <c:v>МАОУ СШ № 66</c:v>
                </c:pt>
                <c:pt idx="102">
                  <c:v>МАОУ СШ № 156</c:v>
                </c:pt>
                <c:pt idx="103">
                  <c:v>МАОУ СШ № 5</c:v>
                </c:pt>
                <c:pt idx="104">
                  <c:v>МБОУ СШ № 2</c:v>
                </c:pt>
                <c:pt idx="105">
                  <c:v>МАОУ СШ № 147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27</c:v>
                </c:pt>
                <c:pt idx="114">
                  <c:v>МБОУ СШ № 4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'Общест-11 диаграмма'!$E$5:$E$121</c:f>
              <c:numCache>
                <c:formatCode>0,00</c:formatCode>
                <c:ptCount val="117"/>
                <c:pt idx="0">
                  <c:v>51.78</c:v>
                </c:pt>
                <c:pt idx="1">
                  <c:v>51.78</c:v>
                </c:pt>
                <c:pt idx="2">
                  <c:v>51.78</c:v>
                </c:pt>
                <c:pt idx="3">
                  <c:v>51.78</c:v>
                </c:pt>
                <c:pt idx="4">
                  <c:v>51.78</c:v>
                </c:pt>
                <c:pt idx="5">
                  <c:v>51.78</c:v>
                </c:pt>
                <c:pt idx="6">
                  <c:v>51.78</c:v>
                </c:pt>
                <c:pt idx="7">
                  <c:v>51.78</c:v>
                </c:pt>
                <c:pt idx="8">
                  <c:v>51.78</c:v>
                </c:pt>
                <c:pt idx="9">
                  <c:v>51.78</c:v>
                </c:pt>
                <c:pt idx="10">
                  <c:v>51.78</c:v>
                </c:pt>
                <c:pt idx="11">
                  <c:v>51.78</c:v>
                </c:pt>
                <c:pt idx="12">
                  <c:v>51.78</c:v>
                </c:pt>
                <c:pt idx="13">
                  <c:v>51.78</c:v>
                </c:pt>
                <c:pt idx="14">
                  <c:v>51.78</c:v>
                </c:pt>
                <c:pt idx="15">
                  <c:v>51.78</c:v>
                </c:pt>
                <c:pt idx="16">
                  <c:v>51.78</c:v>
                </c:pt>
                <c:pt idx="17">
                  <c:v>51.78</c:v>
                </c:pt>
                <c:pt idx="18">
                  <c:v>51.78</c:v>
                </c:pt>
                <c:pt idx="19">
                  <c:v>51.78</c:v>
                </c:pt>
                <c:pt idx="20">
                  <c:v>51.78</c:v>
                </c:pt>
                <c:pt idx="21">
                  <c:v>51.78</c:v>
                </c:pt>
                <c:pt idx="22">
                  <c:v>51.78</c:v>
                </c:pt>
                <c:pt idx="23">
                  <c:v>51.78</c:v>
                </c:pt>
                <c:pt idx="24">
                  <c:v>51.78</c:v>
                </c:pt>
                <c:pt idx="25">
                  <c:v>51.78</c:v>
                </c:pt>
                <c:pt idx="26">
                  <c:v>51.78</c:v>
                </c:pt>
                <c:pt idx="27">
                  <c:v>51.78</c:v>
                </c:pt>
                <c:pt idx="28">
                  <c:v>51.78</c:v>
                </c:pt>
                <c:pt idx="29">
                  <c:v>51.78</c:v>
                </c:pt>
                <c:pt idx="30">
                  <c:v>51.78</c:v>
                </c:pt>
                <c:pt idx="31">
                  <c:v>51.78</c:v>
                </c:pt>
                <c:pt idx="32">
                  <c:v>51.78</c:v>
                </c:pt>
                <c:pt idx="33">
                  <c:v>51.78</c:v>
                </c:pt>
                <c:pt idx="34">
                  <c:v>51.78</c:v>
                </c:pt>
                <c:pt idx="35">
                  <c:v>51.78</c:v>
                </c:pt>
                <c:pt idx="36">
                  <c:v>51.78</c:v>
                </c:pt>
                <c:pt idx="37">
                  <c:v>51.78</c:v>
                </c:pt>
                <c:pt idx="38">
                  <c:v>51.78</c:v>
                </c:pt>
                <c:pt idx="39">
                  <c:v>51.78</c:v>
                </c:pt>
                <c:pt idx="40">
                  <c:v>51.78</c:v>
                </c:pt>
                <c:pt idx="41">
                  <c:v>51.78</c:v>
                </c:pt>
                <c:pt idx="42">
                  <c:v>51.78</c:v>
                </c:pt>
                <c:pt idx="43">
                  <c:v>51.78</c:v>
                </c:pt>
                <c:pt idx="44">
                  <c:v>51.78</c:v>
                </c:pt>
                <c:pt idx="45">
                  <c:v>51.78</c:v>
                </c:pt>
                <c:pt idx="46">
                  <c:v>51.78</c:v>
                </c:pt>
                <c:pt idx="47">
                  <c:v>51.78</c:v>
                </c:pt>
                <c:pt idx="48">
                  <c:v>51.78</c:v>
                </c:pt>
                <c:pt idx="49">
                  <c:v>51.78</c:v>
                </c:pt>
                <c:pt idx="50">
                  <c:v>51.78</c:v>
                </c:pt>
                <c:pt idx="51">
                  <c:v>51.78</c:v>
                </c:pt>
                <c:pt idx="52">
                  <c:v>51.78</c:v>
                </c:pt>
                <c:pt idx="53">
                  <c:v>51.78</c:v>
                </c:pt>
                <c:pt idx="54">
                  <c:v>51.78</c:v>
                </c:pt>
                <c:pt idx="55">
                  <c:v>51.78</c:v>
                </c:pt>
                <c:pt idx="56">
                  <c:v>51.78</c:v>
                </c:pt>
                <c:pt idx="57">
                  <c:v>51.78</c:v>
                </c:pt>
                <c:pt idx="58">
                  <c:v>51.78</c:v>
                </c:pt>
                <c:pt idx="59">
                  <c:v>51.78</c:v>
                </c:pt>
                <c:pt idx="60">
                  <c:v>51.78</c:v>
                </c:pt>
                <c:pt idx="61">
                  <c:v>51.78</c:v>
                </c:pt>
                <c:pt idx="62">
                  <c:v>51.78</c:v>
                </c:pt>
                <c:pt idx="63">
                  <c:v>51.78</c:v>
                </c:pt>
                <c:pt idx="64">
                  <c:v>51.78</c:v>
                </c:pt>
                <c:pt idx="65">
                  <c:v>51.78</c:v>
                </c:pt>
                <c:pt idx="66">
                  <c:v>51.78</c:v>
                </c:pt>
                <c:pt idx="67">
                  <c:v>51.78</c:v>
                </c:pt>
                <c:pt idx="68">
                  <c:v>51.78</c:v>
                </c:pt>
                <c:pt idx="69">
                  <c:v>51.78</c:v>
                </c:pt>
                <c:pt idx="70">
                  <c:v>51.78</c:v>
                </c:pt>
                <c:pt idx="71">
                  <c:v>51.78</c:v>
                </c:pt>
                <c:pt idx="72">
                  <c:v>51.78</c:v>
                </c:pt>
                <c:pt idx="73">
                  <c:v>51.78</c:v>
                </c:pt>
                <c:pt idx="74">
                  <c:v>51.78</c:v>
                </c:pt>
                <c:pt idx="75">
                  <c:v>51.78</c:v>
                </c:pt>
                <c:pt idx="76">
                  <c:v>51.78</c:v>
                </c:pt>
                <c:pt idx="77">
                  <c:v>51.78</c:v>
                </c:pt>
                <c:pt idx="78">
                  <c:v>51.78</c:v>
                </c:pt>
                <c:pt idx="79">
                  <c:v>51.78</c:v>
                </c:pt>
                <c:pt idx="80">
                  <c:v>51.78</c:v>
                </c:pt>
                <c:pt idx="81">
                  <c:v>51.78</c:v>
                </c:pt>
                <c:pt idx="82">
                  <c:v>51.78</c:v>
                </c:pt>
                <c:pt idx="83">
                  <c:v>51.78</c:v>
                </c:pt>
                <c:pt idx="84">
                  <c:v>51.78</c:v>
                </c:pt>
                <c:pt idx="85">
                  <c:v>51.78</c:v>
                </c:pt>
                <c:pt idx="86">
                  <c:v>51.78</c:v>
                </c:pt>
                <c:pt idx="87">
                  <c:v>51.78</c:v>
                </c:pt>
                <c:pt idx="88">
                  <c:v>51.78</c:v>
                </c:pt>
                <c:pt idx="89">
                  <c:v>51.78</c:v>
                </c:pt>
                <c:pt idx="90">
                  <c:v>51.78</c:v>
                </c:pt>
                <c:pt idx="91">
                  <c:v>51.78</c:v>
                </c:pt>
                <c:pt idx="92">
                  <c:v>51.78</c:v>
                </c:pt>
                <c:pt idx="93">
                  <c:v>51.78</c:v>
                </c:pt>
                <c:pt idx="94">
                  <c:v>51.78</c:v>
                </c:pt>
                <c:pt idx="95">
                  <c:v>51.78</c:v>
                </c:pt>
                <c:pt idx="96">
                  <c:v>51.78</c:v>
                </c:pt>
                <c:pt idx="97">
                  <c:v>51.78</c:v>
                </c:pt>
                <c:pt idx="98">
                  <c:v>51.78</c:v>
                </c:pt>
                <c:pt idx="99">
                  <c:v>51.78</c:v>
                </c:pt>
                <c:pt idx="100">
                  <c:v>51.78</c:v>
                </c:pt>
                <c:pt idx="101">
                  <c:v>51.78</c:v>
                </c:pt>
                <c:pt idx="102">
                  <c:v>51.78</c:v>
                </c:pt>
                <c:pt idx="103">
                  <c:v>51.78</c:v>
                </c:pt>
                <c:pt idx="104">
                  <c:v>51.78</c:v>
                </c:pt>
                <c:pt idx="105">
                  <c:v>51.78</c:v>
                </c:pt>
                <c:pt idx="106">
                  <c:v>51.78</c:v>
                </c:pt>
                <c:pt idx="107">
                  <c:v>51.78</c:v>
                </c:pt>
                <c:pt idx="108">
                  <c:v>51.78</c:v>
                </c:pt>
                <c:pt idx="109">
                  <c:v>51.78</c:v>
                </c:pt>
                <c:pt idx="110">
                  <c:v>51.78</c:v>
                </c:pt>
                <c:pt idx="111">
                  <c:v>51.78</c:v>
                </c:pt>
                <c:pt idx="112">
                  <c:v>51.78</c:v>
                </c:pt>
                <c:pt idx="113">
                  <c:v>51.78</c:v>
                </c:pt>
                <c:pt idx="114">
                  <c:v>51.78</c:v>
                </c:pt>
                <c:pt idx="115">
                  <c:v>51.78</c:v>
                </c:pt>
                <c:pt idx="116">
                  <c:v>51.78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'Общест-11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СШ № 19</c:v>
                </c:pt>
                <c:pt idx="4">
                  <c:v>МАОУ Лицей № 28</c:v>
                </c:pt>
                <c:pt idx="5">
                  <c:v>МАОУ СШ № 32</c:v>
                </c:pt>
                <c:pt idx="6">
                  <c:v>МАОУ Гимназия № 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СШ № 90</c:v>
                </c:pt>
                <c:pt idx="15">
                  <c:v>МАОУ СШ № 135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Гимназия № 6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МАОУ Гимназия № 15</c:v>
                </c:pt>
                <c:pt idx="27">
                  <c:v>МБОУ Гимназия № 7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МБОУ СШ № 31</c:v>
                </c:pt>
                <c:pt idx="31">
                  <c:v>МАОУ СШ № 65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МАОУ СШ № 148</c:v>
                </c:pt>
                <c:pt idx="35">
                  <c:v>МАОУ СШ № 53</c:v>
                </c:pt>
                <c:pt idx="36">
                  <c:v>МБОУ СШ № 13</c:v>
                </c:pt>
                <c:pt idx="37">
                  <c:v>МАОУ СШ № 89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Лицей № 8</c:v>
                </c:pt>
                <c:pt idx="43">
                  <c:v>МАОУ Лицей № 1</c:v>
                </c:pt>
                <c:pt idx="44">
                  <c:v>МАОУ "КУГ № 1 - Универс"</c:v>
                </c:pt>
                <c:pt idx="45">
                  <c:v>МБОУ Гимназия № 3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МБОУ СШ № 133 </c:v>
                </c:pt>
                <c:pt idx="49">
                  <c:v>МАОУ СШ № 3</c:v>
                </c:pt>
                <c:pt idx="50">
                  <c:v>МАОУ Школа-интернат № 1 </c:v>
                </c:pt>
                <c:pt idx="51">
                  <c:v>МАОУ СШ № 82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30</c:v>
                </c:pt>
                <c:pt idx="56">
                  <c:v>МБОУ СШ № 84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Лицей № 9 "Лидер"</c:v>
                </c:pt>
                <c:pt idx="64">
                  <c:v>МАОУ СШ № 93</c:v>
                </c:pt>
                <c:pt idx="65">
                  <c:v>МАОУ СШ № 137</c:v>
                </c:pt>
                <c:pt idx="66">
                  <c:v>МБОУ СШ № 62</c:v>
                </c:pt>
                <c:pt idx="67">
                  <c:v>МАОУ СШ № 17</c:v>
                </c:pt>
                <c:pt idx="68">
                  <c:v>МАОУ Гимназия № 14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23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139</c:v>
                </c:pt>
                <c:pt idx="78">
                  <c:v>МАОУ СШ № 152</c:v>
                </c:pt>
                <c:pt idx="79">
                  <c:v>МАОУ СШ № 7</c:v>
                </c:pt>
                <c:pt idx="80">
                  <c:v>МАОУ СШ № 154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143</c:v>
                </c:pt>
                <c:pt idx="84">
                  <c:v>МАОУ СШ № 24</c:v>
                </c:pt>
                <c:pt idx="85">
                  <c:v>МАОУ СШ № 151</c:v>
                </c:pt>
                <c:pt idx="86">
                  <c:v>МАОУ СШ № 157</c:v>
                </c:pt>
                <c:pt idx="87">
                  <c:v>МАОУ СШ № 149</c:v>
                </c:pt>
                <c:pt idx="88">
                  <c:v>МАОУ СШ № 150</c:v>
                </c:pt>
                <c:pt idx="89">
                  <c:v>МАОУ СШ № 18</c:v>
                </c:pt>
                <c:pt idx="90">
                  <c:v>МАОУ СШ № 85</c:v>
                </c:pt>
                <c:pt idx="91">
                  <c:v>МАОУ СШ № 98</c:v>
                </c:pt>
                <c:pt idx="92">
                  <c:v>МАОУ СШ № 129</c:v>
                </c:pt>
                <c:pt idx="93">
                  <c:v>МАОУ СШ № 1</c:v>
                </c:pt>
                <c:pt idx="94">
                  <c:v>МАОУ СШ № 141</c:v>
                </c:pt>
                <c:pt idx="95">
                  <c:v>МАОУ СШ № 144</c:v>
                </c:pt>
                <c:pt idx="96">
                  <c:v>МАОУ СШ № 108</c:v>
                </c:pt>
                <c:pt idx="97">
                  <c:v>МАОУ СШ № 121</c:v>
                </c:pt>
                <c:pt idx="98">
                  <c:v>МАОУ СШ № 115</c:v>
                </c:pt>
                <c:pt idx="99">
                  <c:v>МАОУ СШ № 134</c:v>
                </c:pt>
                <c:pt idx="100">
                  <c:v>МАОУ СШ № 91</c:v>
                </c:pt>
                <c:pt idx="101">
                  <c:v>МАОУ СШ № 66</c:v>
                </c:pt>
                <c:pt idx="102">
                  <c:v>МАОУ СШ № 156</c:v>
                </c:pt>
                <c:pt idx="103">
                  <c:v>МАОУ СШ № 5</c:v>
                </c:pt>
                <c:pt idx="104">
                  <c:v>МБОУ СШ № 2</c:v>
                </c:pt>
                <c:pt idx="105">
                  <c:v>МАОУ СШ № 147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27</c:v>
                </c:pt>
                <c:pt idx="114">
                  <c:v>МБОУ СШ № 4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'Общест-11 диаграмма'!$D$5:$D$121</c:f>
              <c:numCache>
                <c:formatCode>0,00</c:formatCode>
                <c:ptCount val="117"/>
                <c:pt idx="0">
                  <c:v>47.152443798032031</c:v>
                </c:pt>
                <c:pt idx="1">
                  <c:v>58.6</c:v>
                </c:pt>
                <c:pt idx="2">
                  <c:v>51.055555555555557</c:v>
                </c:pt>
                <c:pt idx="3">
                  <c:v>48.307692307692307</c:v>
                </c:pt>
                <c:pt idx="4">
                  <c:v>47.285714285714285</c:v>
                </c:pt>
                <c:pt idx="5">
                  <c:v>45.470588235294116</c:v>
                </c:pt>
                <c:pt idx="6">
                  <c:v>44.666666666666664</c:v>
                </c:pt>
                <c:pt idx="7">
                  <c:v>41.25</c:v>
                </c:pt>
                <c:pt idx="8">
                  <c:v>40.583333333333336</c:v>
                </c:pt>
                <c:pt idx="9">
                  <c:v>50.54</c:v>
                </c:pt>
                <c:pt idx="10">
                  <c:v>63.5</c:v>
                </c:pt>
                <c:pt idx="11">
                  <c:v>60.4</c:v>
                </c:pt>
                <c:pt idx="12">
                  <c:v>54.7</c:v>
                </c:pt>
                <c:pt idx="13">
                  <c:v>52.5</c:v>
                </c:pt>
                <c:pt idx="14">
                  <c:v>48.2</c:v>
                </c:pt>
                <c:pt idx="15">
                  <c:v>47.3</c:v>
                </c:pt>
                <c:pt idx="16">
                  <c:v>46.9</c:v>
                </c:pt>
                <c:pt idx="17">
                  <c:v>46</c:v>
                </c:pt>
                <c:pt idx="18">
                  <c:v>45</c:v>
                </c:pt>
                <c:pt idx="19">
                  <c:v>40.9</c:v>
                </c:pt>
                <c:pt idx="22">
                  <c:v>49.133333333333326</c:v>
                </c:pt>
                <c:pt idx="23">
                  <c:v>65.8</c:v>
                </c:pt>
                <c:pt idx="24">
                  <c:v>56</c:v>
                </c:pt>
                <c:pt idx="25">
                  <c:v>55</c:v>
                </c:pt>
                <c:pt idx="26">
                  <c:v>54.9</c:v>
                </c:pt>
                <c:pt idx="27">
                  <c:v>53.8</c:v>
                </c:pt>
                <c:pt idx="28">
                  <c:v>51.7</c:v>
                </c:pt>
                <c:pt idx="29">
                  <c:v>50.9</c:v>
                </c:pt>
                <c:pt idx="30">
                  <c:v>50</c:v>
                </c:pt>
                <c:pt idx="31">
                  <c:v>48</c:v>
                </c:pt>
                <c:pt idx="32">
                  <c:v>46.9</c:v>
                </c:pt>
                <c:pt idx="33">
                  <c:v>46</c:v>
                </c:pt>
                <c:pt idx="34">
                  <c:v>42</c:v>
                </c:pt>
                <c:pt idx="35">
                  <c:v>41.4</c:v>
                </c:pt>
                <c:pt idx="36">
                  <c:v>38.799999999999997</c:v>
                </c:pt>
                <c:pt idx="37">
                  <c:v>35.799999999999997</c:v>
                </c:pt>
                <c:pt idx="40">
                  <c:v>49.391666666666666</c:v>
                </c:pt>
                <c:pt idx="41">
                  <c:v>60.1</c:v>
                </c:pt>
                <c:pt idx="42">
                  <c:v>60</c:v>
                </c:pt>
                <c:pt idx="43">
                  <c:v>59</c:v>
                </c:pt>
                <c:pt idx="44">
                  <c:v>55.6</c:v>
                </c:pt>
                <c:pt idx="45">
                  <c:v>54</c:v>
                </c:pt>
                <c:pt idx="46">
                  <c:v>53.8</c:v>
                </c:pt>
                <c:pt idx="47">
                  <c:v>53</c:v>
                </c:pt>
                <c:pt idx="48">
                  <c:v>51.15</c:v>
                </c:pt>
                <c:pt idx="49">
                  <c:v>49.3</c:v>
                </c:pt>
                <c:pt idx="50">
                  <c:v>48.5</c:v>
                </c:pt>
                <c:pt idx="51">
                  <c:v>48</c:v>
                </c:pt>
                <c:pt idx="52">
                  <c:v>46.8</c:v>
                </c:pt>
                <c:pt idx="53">
                  <c:v>45.9</c:v>
                </c:pt>
                <c:pt idx="54">
                  <c:v>45</c:v>
                </c:pt>
                <c:pt idx="55">
                  <c:v>44.3</c:v>
                </c:pt>
                <c:pt idx="56">
                  <c:v>41.5</c:v>
                </c:pt>
                <c:pt idx="57">
                  <c:v>37.5</c:v>
                </c:pt>
                <c:pt idx="58">
                  <c:v>35.6</c:v>
                </c:pt>
                <c:pt idx="61">
                  <c:v>50.753846153846162</c:v>
                </c:pt>
                <c:pt idx="62">
                  <c:v>62</c:v>
                </c:pt>
                <c:pt idx="63">
                  <c:v>60</c:v>
                </c:pt>
                <c:pt idx="64">
                  <c:v>54.3</c:v>
                </c:pt>
                <c:pt idx="65">
                  <c:v>53.9</c:v>
                </c:pt>
                <c:pt idx="66">
                  <c:v>52.5</c:v>
                </c:pt>
                <c:pt idx="67">
                  <c:v>51.6</c:v>
                </c:pt>
                <c:pt idx="68">
                  <c:v>51</c:v>
                </c:pt>
                <c:pt idx="69">
                  <c:v>47.6</c:v>
                </c:pt>
                <c:pt idx="70">
                  <c:v>47</c:v>
                </c:pt>
                <c:pt idx="71">
                  <c:v>47</c:v>
                </c:pt>
                <c:pt idx="72">
                  <c:v>47</c:v>
                </c:pt>
                <c:pt idx="73">
                  <c:v>43.6</c:v>
                </c:pt>
                <c:pt idx="74">
                  <c:v>42.3</c:v>
                </c:pt>
                <c:pt idx="76">
                  <c:v>50.383103448275861</c:v>
                </c:pt>
                <c:pt idx="77">
                  <c:v>59.3</c:v>
                </c:pt>
                <c:pt idx="78">
                  <c:v>57.1</c:v>
                </c:pt>
                <c:pt idx="79">
                  <c:v>56.3</c:v>
                </c:pt>
                <c:pt idx="80">
                  <c:v>56.1</c:v>
                </c:pt>
                <c:pt idx="81">
                  <c:v>55.7</c:v>
                </c:pt>
                <c:pt idx="82">
                  <c:v>55</c:v>
                </c:pt>
                <c:pt idx="83">
                  <c:v>54.5</c:v>
                </c:pt>
                <c:pt idx="84">
                  <c:v>54.4</c:v>
                </c:pt>
                <c:pt idx="85">
                  <c:v>53.6</c:v>
                </c:pt>
                <c:pt idx="86">
                  <c:v>52.5</c:v>
                </c:pt>
                <c:pt idx="87">
                  <c:v>52</c:v>
                </c:pt>
                <c:pt idx="88">
                  <c:v>52</c:v>
                </c:pt>
                <c:pt idx="89">
                  <c:v>52</c:v>
                </c:pt>
                <c:pt idx="90">
                  <c:v>51.7</c:v>
                </c:pt>
                <c:pt idx="91">
                  <c:v>50.71</c:v>
                </c:pt>
                <c:pt idx="92">
                  <c:v>50.6</c:v>
                </c:pt>
                <c:pt idx="93">
                  <c:v>50.2</c:v>
                </c:pt>
                <c:pt idx="94">
                  <c:v>49</c:v>
                </c:pt>
                <c:pt idx="95">
                  <c:v>48</c:v>
                </c:pt>
                <c:pt idx="96">
                  <c:v>47.9</c:v>
                </c:pt>
                <c:pt idx="97">
                  <c:v>47.1</c:v>
                </c:pt>
                <c:pt idx="98">
                  <c:v>47</c:v>
                </c:pt>
                <c:pt idx="99">
                  <c:v>46.7</c:v>
                </c:pt>
                <c:pt idx="100">
                  <c:v>46.6</c:v>
                </c:pt>
                <c:pt idx="101">
                  <c:v>44.8</c:v>
                </c:pt>
                <c:pt idx="102">
                  <c:v>44</c:v>
                </c:pt>
                <c:pt idx="103">
                  <c:v>44</c:v>
                </c:pt>
                <c:pt idx="104">
                  <c:v>44</c:v>
                </c:pt>
                <c:pt idx="105">
                  <c:v>38.299999999999997</c:v>
                </c:pt>
                <c:pt idx="107">
                  <c:v>54.479858058608059</c:v>
                </c:pt>
                <c:pt idx="108">
                  <c:v>66.5</c:v>
                </c:pt>
                <c:pt idx="109">
                  <c:v>60.904761904761905</c:v>
                </c:pt>
                <c:pt idx="110">
                  <c:v>60.12</c:v>
                </c:pt>
                <c:pt idx="111">
                  <c:v>55.583333333333336</c:v>
                </c:pt>
                <c:pt idx="112">
                  <c:v>54</c:v>
                </c:pt>
                <c:pt idx="113">
                  <c:v>49</c:v>
                </c:pt>
                <c:pt idx="114">
                  <c:v>46.5</c:v>
                </c:pt>
                <c:pt idx="115">
                  <c:v>43.230769230769234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'Общест-11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СШ № 19</c:v>
                </c:pt>
                <c:pt idx="4">
                  <c:v>МАОУ Лицей № 28</c:v>
                </c:pt>
                <c:pt idx="5">
                  <c:v>МАОУ СШ № 32</c:v>
                </c:pt>
                <c:pt idx="6">
                  <c:v>МАОУ Гимназия № 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СШ № 90</c:v>
                </c:pt>
                <c:pt idx="15">
                  <c:v>МАОУ СШ № 135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Гимназия № 6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МАОУ Гимназия № 15</c:v>
                </c:pt>
                <c:pt idx="27">
                  <c:v>МБОУ Гимназия № 7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МБОУ СШ № 31</c:v>
                </c:pt>
                <c:pt idx="31">
                  <c:v>МАОУ СШ № 65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МАОУ СШ № 148</c:v>
                </c:pt>
                <c:pt idx="35">
                  <c:v>МАОУ СШ № 53</c:v>
                </c:pt>
                <c:pt idx="36">
                  <c:v>МБОУ СШ № 13</c:v>
                </c:pt>
                <c:pt idx="37">
                  <c:v>МАОУ СШ № 89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Лицей № 8</c:v>
                </c:pt>
                <c:pt idx="43">
                  <c:v>МАОУ Лицей № 1</c:v>
                </c:pt>
                <c:pt idx="44">
                  <c:v>МАОУ "КУГ № 1 - Универс"</c:v>
                </c:pt>
                <c:pt idx="45">
                  <c:v>МБОУ Гимназия № 3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МБОУ СШ № 133 </c:v>
                </c:pt>
                <c:pt idx="49">
                  <c:v>МАОУ СШ № 3</c:v>
                </c:pt>
                <c:pt idx="50">
                  <c:v>МАОУ Школа-интернат № 1 </c:v>
                </c:pt>
                <c:pt idx="51">
                  <c:v>МАОУ СШ № 82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30</c:v>
                </c:pt>
                <c:pt idx="56">
                  <c:v>МБОУ СШ № 84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Лицей № 9 "Лидер"</c:v>
                </c:pt>
                <c:pt idx="64">
                  <c:v>МАОУ СШ № 93</c:v>
                </c:pt>
                <c:pt idx="65">
                  <c:v>МАОУ СШ № 137</c:v>
                </c:pt>
                <c:pt idx="66">
                  <c:v>МБОУ СШ № 62</c:v>
                </c:pt>
                <c:pt idx="67">
                  <c:v>МАОУ СШ № 17</c:v>
                </c:pt>
                <c:pt idx="68">
                  <c:v>МАОУ Гимназия № 14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23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139</c:v>
                </c:pt>
                <c:pt idx="78">
                  <c:v>МАОУ СШ № 152</c:v>
                </c:pt>
                <c:pt idx="79">
                  <c:v>МАОУ СШ № 7</c:v>
                </c:pt>
                <c:pt idx="80">
                  <c:v>МАОУ СШ № 154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143</c:v>
                </c:pt>
                <c:pt idx="84">
                  <c:v>МАОУ СШ № 24</c:v>
                </c:pt>
                <c:pt idx="85">
                  <c:v>МАОУ СШ № 151</c:v>
                </c:pt>
                <c:pt idx="86">
                  <c:v>МАОУ СШ № 157</c:v>
                </c:pt>
                <c:pt idx="87">
                  <c:v>МАОУ СШ № 149</c:v>
                </c:pt>
                <c:pt idx="88">
                  <c:v>МАОУ СШ № 150</c:v>
                </c:pt>
                <c:pt idx="89">
                  <c:v>МАОУ СШ № 18</c:v>
                </c:pt>
                <c:pt idx="90">
                  <c:v>МАОУ СШ № 85</c:v>
                </c:pt>
                <c:pt idx="91">
                  <c:v>МАОУ СШ № 98</c:v>
                </c:pt>
                <c:pt idx="92">
                  <c:v>МАОУ СШ № 129</c:v>
                </c:pt>
                <c:pt idx="93">
                  <c:v>МАОУ СШ № 1</c:v>
                </c:pt>
                <c:pt idx="94">
                  <c:v>МАОУ СШ № 141</c:v>
                </c:pt>
                <c:pt idx="95">
                  <c:v>МАОУ СШ № 144</c:v>
                </c:pt>
                <c:pt idx="96">
                  <c:v>МАОУ СШ № 108</c:v>
                </c:pt>
                <c:pt idx="97">
                  <c:v>МАОУ СШ № 121</c:v>
                </c:pt>
                <c:pt idx="98">
                  <c:v>МАОУ СШ № 115</c:v>
                </c:pt>
                <c:pt idx="99">
                  <c:v>МАОУ СШ № 134</c:v>
                </c:pt>
                <c:pt idx="100">
                  <c:v>МАОУ СШ № 91</c:v>
                </c:pt>
                <c:pt idx="101">
                  <c:v>МАОУ СШ № 66</c:v>
                </c:pt>
                <c:pt idx="102">
                  <c:v>МАОУ СШ № 156</c:v>
                </c:pt>
                <c:pt idx="103">
                  <c:v>МАОУ СШ № 5</c:v>
                </c:pt>
                <c:pt idx="104">
                  <c:v>МБОУ СШ № 2</c:v>
                </c:pt>
                <c:pt idx="105">
                  <c:v>МАОУ СШ № 147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27</c:v>
                </c:pt>
                <c:pt idx="114">
                  <c:v>МБОУ СШ № 4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'Общест-11 диаграмма'!$I$5:$I$121</c:f>
              <c:numCache>
                <c:formatCode>0,00</c:formatCode>
                <c:ptCount val="117"/>
                <c:pt idx="0">
                  <c:v>53.13</c:v>
                </c:pt>
                <c:pt idx="1">
                  <c:v>53.13</c:v>
                </c:pt>
                <c:pt idx="2">
                  <c:v>53.13</c:v>
                </c:pt>
                <c:pt idx="3">
                  <c:v>53.13</c:v>
                </c:pt>
                <c:pt idx="4">
                  <c:v>53.13</c:v>
                </c:pt>
                <c:pt idx="5">
                  <c:v>53.13</c:v>
                </c:pt>
                <c:pt idx="6">
                  <c:v>53.13</c:v>
                </c:pt>
                <c:pt idx="7">
                  <c:v>53.13</c:v>
                </c:pt>
                <c:pt idx="8">
                  <c:v>53.13</c:v>
                </c:pt>
                <c:pt idx="9">
                  <c:v>53.13</c:v>
                </c:pt>
                <c:pt idx="10">
                  <c:v>53.13</c:v>
                </c:pt>
                <c:pt idx="11">
                  <c:v>53.13</c:v>
                </c:pt>
                <c:pt idx="12">
                  <c:v>53.13</c:v>
                </c:pt>
                <c:pt idx="13">
                  <c:v>53.13</c:v>
                </c:pt>
                <c:pt idx="14">
                  <c:v>53.13</c:v>
                </c:pt>
                <c:pt idx="15">
                  <c:v>53.13</c:v>
                </c:pt>
                <c:pt idx="16">
                  <c:v>53.13</c:v>
                </c:pt>
                <c:pt idx="17">
                  <c:v>53.13</c:v>
                </c:pt>
                <c:pt idx="18">
                  <c:v>53.13</c:v>
                </c:pt>
                <c:pt idx="19">
                  <c:v>53.13</c:v>
                </c:pt>
                <c:pt idx="20">
                  <c:v>53.13</c:v>
                </c:pt>
                <c:pt idx="21">
                  <c:v>53.13</c:v>
                </c:pt>
                <c:pt idx="22">
                  <c:v>53.13</c:v>
                </c:pt>
                <c:pt idx="23">
                  <c:v>53.13</c:v>
                </c:pt>
                <c:pt idx="24">
                  <c:v>53.13</c:v>
                </c:pt>
                <c:pt idx="25">
                  <c:v>53.13</c:v>
                </c:pt>
                <c:pt idx="26">
                  <c:v>53.13</c:v>
                </c:pt>
                <c:pt idx="27">
                  <c:v>53.13</c:v>
                </c:pt>
                <c:pt idx="28">
                  <c:v>53.13</c:v>
                </c:pt>
                <c:pt idx="29">
                  <c:v>53.13</c:v>
                </c:pt>
                <c:pt idx="30">
                  <c:v>53.13</c:v>
                </c:pt>
                <c:pt idx="31">
                  <c:v>53.13</c:v>
                </c:pt>
                <c:pt idx="32">
                  <c:v>53.13</c:v>
                </c:pt>
                <c:pt idx="33">
                  <c:v>53.13</c:v>
                </c:pt>
                <c:pt idx="34">
                  <c:v>53.13</c:v>
                </c:pt>
                <c:pt idx="35">
                  <c:v>53.13</c:v>
                </c:pt>
                <c:pt idx="36">
                  <c:v>53.13</c:v>
                </c:pt>
                <c:pt idx="37">
                  <c:v>53.13</c:v>
                </c:pt>
                <c:pt idx="38">
                  <c:v>53.13</c:v>
                </c:pt>
                <c:pt idx="39">
                  <c:v>53.13</c:v>
                </c:pt>
                <c:pt idx="40">
                  <c:v>53.13</c:v>
                </c:pt>
                <c:pt idx="41">
                  <c:v>53.13</c:v>
                </c:pt>
                <c:pt idx="42">
                  <c:v>53.13</c:v>
                </c:pt>
                <c:pt idx="43">
                  <c:v>53.13</c:v>
                </c:pt>
                <c:pt idx="44">
                  <c:v>53.13</c:v>
                </c:pt>
                <c:pt idx="45">
                  <c:v>53.13</c:v>
                </c:pt>
                <c:pt idx="46">
                  <c:v>53.13</c:v>
                </c:pt>
                <c:pt idx="47">
                  <c:v>53.13</c:v>
                </c:pt>
                <c:pt idx="48">
                  <c:v>53.13</c:v>
                </c:pt>
                <c:pt idx="49">
                  <c:v>53.13</c:v>
                </c:pt>
                <c:pt idx="50">
                  <c:v>53.13</c:v>
                </c:pt>
                <c:pt idx="51">
                  <c:v>53.13</c:v>
                </c:pt>
                <c:pt idx="52">
                  <c:v>53.13</c:v>
                </c:pt>
                <c:pt idx="53">
                  <c:v>53.13</c:v>
                </c:pt>
                <c:pt idx="54">
                  <c:v>53.13</c:v>
                </c:pt>
                <c:pt idx="55">
                  <c:v>53.13</c:v>
                </c:pt>
                <c:pt idx="56">
                  <c:v>53.13</c:v>
                </c:pt>
                <c:pt idx="57">
                  <c:v>53.13</c:v>
                </c:pt>
                <c:pt idx="58">
                  <c:v>53.13</c:v>
                </c:pt>
                <c:pt idx="59">
                  <c:v>53.13</c:v>
                </c:pt>
                <c:pt idx="60">
                  <c:v>53.13</c:v>
                </c:pt>
                <c:pt idx="61">
                  <c:v>53.13</c:v>
                </c:pt>
                <c:pt idx="62">
                  <c:v>53.13</c:v>
                </c:pt>
                <c:pt idx="63">
                  <c:v>53.13</c:v>
                </c:pt>
                <c:pt idx="64">
                  <c:v>53.13</c:v>
                </c:pt>
                <c:pt idx="65">
                  <c:v>53.13</c:v>
                </c:pt>
                <c:pt idx="66">
                  <c:v>53.13</c:v>
                </c:pt>
                <c:pt idx="67">
                  <c:v>53.13</c:v>
                </c:pt>
                <c:pt idx="68">
                  <c:v>53.13</c:v>
                </c:pt>
                <c:pt idx="69">
                  <c:v>53.13</c:v>
                </c:pt>
                <c:pt idx="70">
                  <c:v>53.13</c:v>
                </c:pt>
                <c:pt idx="71">
                  <c:v>53.13</c:v>
                </c:pt>
                <c:pt idx="72">
                  <c:v>53.13</c:v>
                </c:pt>
                <c:pt idx="73">
                  <c:v>53.13</c:v>
                </c:pt>
                <c:pt idx="74">
                  <c:v>53.13</c:v>
                </c:pt>
                <c:pt idx="75">
                  <c:v>53.13</c:v>
                </c:pt>
                <c:pt idx="76">
                  <c:v>53.13</c:v>
                </c:pt>
                <c:pt idx="77">
                  <c:v>53.13</c:v>
                </c:pt>
                <c:pt idx="78">
                  <c:v>53.13</c:v>
                </c:pt>
                <c:pt idx="79">
                  <c:v>53.13</c:v>
                </c:pt>
                <c:pt idx="80">
                  <c:v>53.13</c:v>
                </c:pt>
                <c:pt idx="81">
                  <c:v>53.13</c:v>
                </c:pt>
                <c:pt idx="82">
                  <c:v>53.13</c:v>
                </c:pt>
                <c:pt idx="83">
                  <c:v>53.13</c:v>
                </c:pt>
                <c:pt idx="84">
                  <c:v>53.13</c:v>
                </c:pt>
                <c:pt idx="85">
                  <c:v>53.13</c:v>
                </c:pt>
                <c:pt idx="86">
                  <c:v>53.13</c:v>
                </c:pt>
                <c:pt idx="87">
                  <c:v>53.13</c:v>
                </c:pt>
                <c:pt idx="88">
                  <c:v>53.13</c:v>
                </c:pt>
                <c:pt idx="89">
                  <c:v>53.13</c:v>
                </c:pt>
                <c:pt idx="90">
                  <c:v>53.13</c:v>
                </c:pt>
                <c:pt idx="91">
                  <c:v>53.13</c:v>
                </c:pt>
                <c:pt idx="92">
                  <c:v>53.13</c:v>
                </c:pt>
                <c:pt idx="93">
                  <c:v>53.13</c:v>
                </c:pt>
                <c:pt idx="94">
                  <c:v>53.13</c:v>
                </c:pt>
                <c:pt idx="95">
                  <c:v>53.13</c:v>
                </c:pt>
                <c:pt idx="96">
                  <c:v>53.13</c:v>
                </c:pt>
                <c:pt idx="97">
                  <c:v>53.13</c:v>
                </c:pt>
                <c:pt idx="98">
                  <c:v>53.13</c:v>
                </c:pt>
                <c:pt idx="99">
                  <c:v>53.13</c:v>
                </c:pt>
                <c:pt idx="100">
                  <c:v>53.13</c:v>
                </c:pt>
                <c:pt idx="101">
                  <c:v>53.13</c:v>
                </c:pt>
                <c:pt idx="102">
                  <c:v>53.13</c:v>
                </c:pt>
                <c:pt idx="103">
                  <c:v>53.13</c:v>
                </c:pt>
                <c:pt idx="104">
                  <c:v>53.13</c:v>
                </c:pt>
                <c:pt idx="105">
                  <c:v>53.13</c:v>
                </c:pt>
                <c:pt idx="106">
                  <c:v>53.13</c:v>
                </c:pt>
                <c:pt idx="107">
                  <c:v>53.13</c:v>
                </c:pt>
                <c:pt idx="108">
                  <c:v>53.13</c:v>
                </c:pt>
                <c:pt idx="109">
                  <c:v>53.13</c:v>
                </c:pt>
                <c:pt idx="110">
                  <c:v>53.13</c:v>
                </c:pt>
                <c:pt idx="111">
                  <c:v>53.13</c:v>
                </c:pt>
                <c:pt idx="112">
                  <c:v>53.13</c:v>
                </c:pt>
                <c:pt idx="113">
                  <c:v>53.13</c:v>
                </c:pt>
                <c:pt idx="114">
                  <c:v>53.13</c:v>
                </c:pt>
                <c:pt idx="115">
                  <c:v>53.13</c:v>
                </c:pt>
                <c:pt idx="116">
                  <c:v>53.13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'Общест-11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СШ № 19</c:v>
                </c:pt>
                <c:pt idx="4">
                  <c:v>МАОУ Лицей № 28</c:v>
                </c:pt>
                <c:pt idx="5">
                  <c:v>МАОУ СШ № 32</c:v>
                </c:pt>
                <c:pt idx="6">
                  <c:v>МАОУ Гимназия № 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СШ № 90</c:v>
                </c:pt>
                <c:pt idx="15">
                  <c:v>МАОУ СШ № 135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Гимназия № 6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МАОУ Гимназия № 15</c:v>
                </c:pt>
                <c:pt idx="27">
                  <c:v>МБОУ Гимназия № 7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МБОУ СШ № 31</c:v>
                </c:pt>
                <c:pt idx="31">
                  <c:v>МАОУ СШ № 65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МАОУ СШ № 148</c:v>
                </c:pt>
                <c:pt idx="35">
                  <c:v>МАОУ СШ № 53</c:v>
                </c:pt>
                <c:pt idx="36">
                  <c:v>МБОУ СШ № 13</c:v>
                </c:pt>
                <c:pt idx="37">
                  <c:v>МАОУ СШ № 89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Лицей № 8</c:v>
                </c:pt>
                <c:pt idx="43">
                  <c:v>МАОУ Лицей № 1</c:v>
                </c:pt>
                <c:pt idx="44">
                  <c:v>МАОУ "КУГ № 1 - Универс"</c:v>
                </c:pt>
                <c:pt idx="45">
                  <c:v>МБОУ Гимназия № 3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МБОУ СШ № 133 </c:v>
                </c:pt>
                <c:pt idx="49">
                  <c:v>МАОУ СШ № 3</c:v>
                </c:pt>
                <c:pt idx="50">
                  <c:v>МАОУ Школа-интернат № 1 </c:v>
                </c:pt>
                <c:pt idx="51">
                  <c:v>МАОУ СШ № 82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30</c:v>
                </c:pt>
                <c:pt idx="56">
                  <c:v>МБОУ СШ № 84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Лицей № 9 "Лидер"</c:v>
                </c:pt>
                <c:pt idx="64">
                  <c:v>МАОУ СШ № 93</c:v>
                </c:pt>
                <c:pt idx="65">
                  <c:v>МАОУ СШ № 137</c:v>
                </c:pt>
                <c:pt idx="66">
                  <c:v>МБОУ СШ № 62</c:v>
                </c:pt>
                <c:pt idx="67">
                  <c:v>МАОУ СШ № 17</c:v>
                </c:pt>
                <c:pt idx="68">
                  <c:v>МАОУ Гимназия № 14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23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139</c:v>
                </c:pt>
                <c:pt idx="78">
                  <c:v>МАОУ СШ № 152</c:v>
                </c:pt>
                <c:pt idx="79">
                  <c:v>МАОУ СШ № 7</c:v>
                </c:pt>
                <c:pt idx="80">
                  <c:v>МАОУ СШ № 154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143</c:v>
                </c:pt>
                <c:pt idx="84">
                  <c:v>МАОУ СШ № 24</c:v>
                </c:pt>
                <c:pt idx="85">
                  <c:v>МАОУ СШ № 151</c:v>
                </c:pt>
                <c:pt idx="86">
                  <c:v>МАОУ СШ № 157</c:v>
                </c:pt>
                <c:pt idx="87">
                  <c:v>МАОУ СШ № 149</c:v>
                </c:pt>
                <c:pt idx="88">
                  <c:v>МАОУ СШ № 150</c:v>
                </c:pt>
                <c:pt idx="89">
                  <c:v>МАОУ СШ № 18</c:v>
                </c:pt>
                <c:pt idx="90">
                  <c:v>МАОУ СШ № 85</c:v>
                </c:pt>
                <c:pt idx="91">
                  <c:v>МАОУ СШ № 98</c:v>
                </c:pt>
                <c:pt idx="92">
                  <c:v>МАОУ СШ № 129</c:v>
                </c:pt>
                <c:pt idx="93">
                  <c:v>МАОУ СШ № 1</c:v>
                </c:pt>
                <c:pt idx="94">
                  <c:v>МАОУ СШ № 141</c:v>
                </c:pt>
                <c:pt idx="95">
                  <c:v>МАОУ СШ № 144</c:v>
                </c:pt>
                <c:pt idx="96">
                  <c:v>МАОУ СШ № 108</c:v>
                </c:pt>
                <c:pt idx="97">
                  <c:v>МАОУ СШ № 121</c:v>
                </c:pt>
                <c:pt idx="98">
                  <c:v>МАОУ СШ № 115</c:v>
                </c:pt>
                <c:pt idx="99">
                  <c:v>МАОУ СШ № 134</c:v>
                </c:pt>
                <c:pt idx="100">
                  <c:v>МАОУ СШ № 91</c:v>
                </c:pt>
                <c:pt idx="101">
                  <c:v>МАОУ СШ № 66</c:v>
                </c:pt>
                <c:pt idx="102">
                  <c:v>МАОУ СШ № 156</c:v>
                </c:pt>
                <c:pt idx="103">
                  <c:v>МАОУ СШ № 5</c:v>
                </c:pt>
                <c:pt idx="104">
                  <c:v>МБОУ СШ № 2</c:v>
                </c:pt>
                <c:pt idx="105">
                  <c:v>МАОУ СШ № 147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27</c:v>
                </c:pt>
                <c:pt idx="114">
                  <c:v>МБОУ СШ № 4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'Общест-11 диаграмма'!$H$5:$H$121</c:f>
              <c:numCache>
                <c:formatCode>0,00</c:formatCode>
                <c:ptCount val="117"/>
                <c:pt idx="0">
                  <c:v>55.641558441558452</c:v>
                </c:pt>
                <c:pt idx="1">
                  <c:v>65.400000000000006</c:v>
                </c:pt>
                <c:pt idx="2">
                  <c:v>57</c:v>
                </c:pt>
                <c:pt idx="3">
                  <c:v>51</c:v>
                </c:pt>
                <c:pt idx="4">
                  <c:v>57.9</c:v>
                </c:pt>
                <c:pt idx="5">
                  <c:v>51.8</c:v>
                </c:pt>
                <c:pt idx="6">
                  <c:v>53.090909090909093</c:v>
                </c:pt>
                <c:pt idx="7">
                  <c:v>53.3</c:v>
                </c:pt>
                <c:pt idx="9">
                  <c:v>50.995454545454542</c:v>
                </c:pt>
                <c:pt idx="10">
                  <c:v>57.25</c:v>
                </c:pt>
                <c:pt idx="11">
                  <c:v>60.2</c:v>
                </c:pt>
                <c:pt idx="12">
                  <c:v>48.2</c:v>
                </c:pt>
                <c:pt idx="13">
                  <c:v>50.2</c:v>
                </c:pt>
                <c:pt idx="14">
                  <c:v>46.4</c:v>
                </c:pt>
                <c:pt idx="15">
                  <c:v>40.700000000000003</c:v>
                </c:pt>
                <c:pt idx="16">
                  <c:v>41</c:v>
                </c:pt>
                <c:pt idx="17">
                  <c:v>54.9</c:v>
                </c:pt>
                <c:pt idx="18">
                  <c:v>56</c:v>
                </c:pt>
                <c:pt idx="20">
                  <c:v>50.2</c:v>
                </c:pt>
                <c:pt idx="21">
                  <c:v>55.9</c:v>
                </c:pt>
                <c:pt idx="22">
                  <c:v>49.957142857142863</c:v>
                </c:pt>
                <c:pt idx="23">
                  <c:v>77.099999999999994</c:v>
                </c:pt>
                <c:pt idx="24">
                  <c:v>63.7</c:v>
                </c:pt>
                <c:pt idx="25">
                  <c:v>62.3</c:v>
                </c:pt>
                <c:pt idx="26">
                  <c:v>49.5</c:v>
                </c:pt>
                <c:pt idx="27">
                  <c:v>59</c:v>
                </c:pt>
                <c:pt idx="28">
                  <c:v>46.8</c:v>
                </c:pt>
                <c:pt idx="29">
                  <c:v>44.1</c:v>
                </c:pt>
                <c:pt idx="31">
                  <c:v>34.4</c:v>
                </c:pt>
                <c:pt idx="32">
                  <c:v>53.3</c:v>
                </c:pt>
                <c:pt idx="33">
                  <c:v>48.8</c:v>
                </c:pt>
                <c:pt idx="34">
                  <c:v>46.3</c:v>
                </c:pt>
                <c:pt idx="35">
                  <c:v>35.200000000000003</c:v>
                </c:pt>
                <c:pt idx="36">
                  <c:v>32.700000000000003</c:v>
                </c:pt>
                <c:pt idx="37">
                  <c:v>46.2</c:v>
                </c:pt>
                <c:pt idx="40">
                  <c:v>52.45</c:v>
                </c:pt>
                <c:pt idx="41">
                  <c:v>62.5</c:v>
                </c:pt>
                <c:pt idx="42">
                  <c:v>57.6</c:v>
                </c:pt>
                <c:pt idx="43">
                  <c:v>61.1</c:v>
                </c:pt>
                <c:pt idx="44">
                  <c:v>58.8</c:v>
                </c:pt>
                <c:pt idx="45">
                  <c:v>62</c:v>
                </c:pt>
                <c:pt idx="46">
                  <c:v>63.2</c:v>
                </c:pt>
                <c:pt idx="47">
                  <c:v>65.5</c:v>
                </c:pt>
                <c:pt idx="48">
                  <c:v>47.2</c:v>
                </c:pt>
                <c:pt idx="49">
                  <c:v>51.5</c:v>
                </c:pt>
                <c:pt idx="50">
                  <c:v>49</c:v>
                </c:pt>
                <c:pt idx="51">
                  <c:v>51</c:v>
                </c:pt>
                <c:pt idx="52">
                  <c:v>41.7</c:v>
                </c:pt>
                <c:pt idx="53">
                  <c:v>42.7</c:v>
                </c:pt>
                <c:pt idx="56">
                  <c:v>37.4</c:v>
                </c:pt>
                <c:pt idx="57">
                  <c:v>39</c:v>
                </c:pt>
                <c:pt idx="58">
                  <c:v>49</c:v>
                </c:pt>
                <c:pt idx="61">
                  <c:v>53.478571428571435</c:v>
                </c:pt>
                <c:pt idx="62">
                  <c:v>67.2</c:v>
                </c:pt>
                <c:pt idx="63">
                  <c:v>62.2</c:v>
                </c:pt>
                <c:pt idx="64">
                  <c:v>62.7</c:v>
                </c:pt>
                <c:pt idx="65">
                  <c:v>57.1</c:v>
                </c:pt>
                <c:pt idx="66">
                  <c:v>47.1</c:v>
                </c:pt>
                <c:pt idx="67">
                  <c:v>46</c:v>
                </c:pt>
                <c:pt idx="68">
                  <c:v>54</c:v>
                </c:pt>
                <c:pt idx="69">
                  <c:v>45</c:v>
                </c:pt>
                <c:pt idx="70">
                  <c:v>51.6</c:v>
                </c:pt>
                <c:pt idx="71">
                  <c:v>42.4</c:v>
                </c:pt>
                <c:pt idx="72">
                  <c:v>60.4</c:v>
                </c:pt>
                <c:pt idx="73">
                  <c:v>41</c:v>
                </c:pt>
                <c:pt idx="74">
                  <c:v>65</c:v>
                </c:pt>
                <c:pt idx="75">
                  <c:v>47</c:v>
                </c:pt>
                <c:pt idx="76">
                  <c:v>50.453388515879034</c:v>
                </c:pt>
                <c:pt idx="77">
                  <c:v>43.5</c:v>
                </c:pt>
                <c:pt idx="78">
                  <c:v>68.806451612903231</c:v>
                </c:pt>
                <c:pt idx="79">
                  <c:v>57.28125</c:v>
                </c:pt>
                <c:pt idx="80">
                  <c:v>53.781818181818181</c:v>
                </c:pt>
                <c:pt idx="81">
                  <c:v>46.428571428571431</c:v>
                </c:pt>
                <c:pt idx="82">
                  <c:v>51.090909090909093</c:v>
                </c:pt>
                <c:pt idx="83">
                  <c:v>50.439393939393938</c:v>
                </c:pt>
                <c:pt idx="84">
                  <c:v>57.93333333333333</c:v>
                </c:pt>
                <c:pt idx="85">
                  <c:v>51.823529411764703</c:v>
                </c:pt>
                <c:pt idx="86">
                  <c:v>52</c:v>
                </c:pt>
                <c:pt idx="87">
                  <c:v>66.15384615384616</c:v>
                </c:pt>
                <c:pt idx="88">
                  <c:v>45.454545454545453</c:v>
                </c:pt>
                <c:pt idx="89">
                  <c:v>49.304347826086953</c:v>
                </c:pt>
                <c:pt idx="90">
                  <c:v>43.230769230769234</c:v>
                </c:pt>
                <c:pt idx="91">
                  <c:v>55.75</c:v>
                </c:pt>
                <c:pt idx="92">
                  <c:v>54</c:v>
                </c:pt>
                <c:pt idx="93">
                  <c:v>49.363636363636367</c:v>
                </c:pt>
                <c:pt idx="94">
                  <c:v>53.92</c:v>
                </c:pt>
                <c:pt idx="95">
                  <c:v>51.526315789473685</c:v>
                </c:pt>
                <c:pt idx="96">
                  <c:v>43.851851851851855</c:v>
                </c:pt>
                <c:pt idx="97">
                  <c:v>32.25</c:v>
                </c:pt>
                <c:pt idx="98">
                  <c:v>46.684210526315788</c:v>
                </c:pt>
                <c:pt idx="99">
                  <c:v>48</c:v>
                </c:pt>
                <c:pt idx="100">
                  <c:v>56.53846153846154</c:v>
                </c:pt>
                <c:pt idx="101">
                  <c:v>50.8</c:v>
                </c:pt>
                <c:pt idx="102">
                  <c:v>49.027777777777779</c:v>
                </c:pt>
                <c:pt idx="103">
                  <c:v>47.421052631578945</c:v>
                </c:pt>
                <c:pt idx="104">
                  <c:v>26.583333333333332</c:v>
                </c:pt>
                <c:pt idx="105">
                  <c:v>50.15625</c:v>
                </c:pt>
                <c:pt idx="106">
                  <c:v>60.5</c:v>
                </c:pt>
                <c:pt idx="107">
                  <c:v>52.183749999999996</c:v>
                </c:pt>
                <c:pt idx="108">
                  <c:v>67.3</c:v>
                </c:pt>
                <c:pt idx="109">
                  <c:v>55.9</c:v>
                </c:pt>
                <c:pt idx="110">
                  <c:v>54.6</c:v>
                </c:pt>
                <c:pt idx="111">
                  <c:v>59.3</c:v>
                </c:pt>
                <c:pt idx="112">
                  <c:v>51.6</c:v>
                </c:pt>
                <c:pt idx="113">
                  <c:v>40.270000000000003</c:v>
                </c:pt>
                <c:pt idx="114">
                  <c:v>44</c:v>
                </c:pt>
                <c:pt idx="115">
                  <c:v>44.5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'Общест-11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СШ № 19</c:v>
                </c:pt>
                <c:pt idx="4">
                  <c:v>МАОУ Лицей № 28</c:v>
                </c:pt>
                <c:pt idx="5">
                  <c:v>МАОУ СШ № 32</c:v>
                </c:pt>
                <c:pt idx="6">
                  <c:v>МАОУ Гимназия № 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СШ № 90</c:v>
                </c:pt>
                <c:pt idx="15">
                  <c:v>МАОУ СШ № 135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Гимназия № 6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МАОУ Гимназия № 15</c:v>
                </c:pt>
                <c:pt idx="27">
                  <c:v>МБОУ Гимназия № 7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МБОУ СШ № 31</c:v>
                </c:pt>
                <c:pt idx="31">
                  <c:v>МАОУ СШ № 65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МАОУ СШ № 148</c:v>
                </c:pt>
                <c:pt idx="35">
                  <c:v>МАОУ СШ № 53</c:v>
                </c:pt>
                <c:pt idx="36">
                  <c:v>МБОУ СШ № 13</c:v>
                </c:pt>
                <c:pt idx="37">
                  <c:v>МАОУ СШ № 89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Лицей № 8</c:v>
                </c:pt>
                <c:pt idx="43">
                  <c:v>МАОУ Лицей № 1</c:v>
                </c:pt>
                <c:pt idx="44">
                  <c:v>МАОУ "КУГ № 1 - Универс"</c:v>
                </c:pt>
                <c:pt idx="45">
                  <c:v>МБОУ Гимназия № 3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МБОУ СШ № 133 </c:v>
                </c:pt>
                <c:pt idx="49">
                  <c:v>МАОУ СШ № 3</c:v>
                </c:pt>
                <c:pt idx="50">
                  <c:v>МАОУ Школа-интернат № 1 </c:v>
                </c:pt>
                <c:pt idx="51">
                  <c:v>МАОУ СШ № 82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30</c:v>
                </c:pt>
                <c:pt idx="56">
                  <c:v>МБОУ СШ № 84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Лицей № 9 "Лидер"</c:v>
                </c:pt>
                <c:pt idx="64">
                  <c:v>МАОУ СШ № 93</c:v>
                </c:pt>
                <c:pt idx="65">
                  <c:v>МАОУ СШ № 137</c:v>
                </c:pt>
                <c:pt idx="66">
                  <c:v>МБОУ СШ № 62</c:v>
                </c:pt>
                <c:pt idx="67">
                  <c:v>МАОУ СШ № 17</c:v>
                </c:pt>
                <c:pt idx="68">
                  <c:v>МАОУ Гимназия № 14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23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139</c:v>
                </c:pt>
                <c:pt idx="78">
                  <c:v>МАОУ СШ № 152</c:v>
                </c:pt>
                <c:pt idx="79">
                  <c:v>МАОУ СШ № 7</c:v>
                </c:pt>
                <c:pt idx="80">
                  <c:v>МАОУ СШ № 154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143</c:v>
                </c:pt>
                <c:pt idx="84">
                  <c:v>МАОУ СШ № 24</c:v>
                </c:pt>
                <c:pt idx="85">
                  <c:v>МАОУ СШ № 151</c:v>
                </c:pt>
                <c:pt idx="86">
                  <c:v>МАОУ СШ № 157</c:v>
                </c:pt>
                <c:pt idx="87">
                  <c:v>МАОУ СШ № 149</c:v>
                </c:pt>
                <c:pt idx="88">
                  <c:v>МАОУ СШ № 150</c:v>
                </c:pt>
                <c:pt idx="89">
                  <c:v>МАОУ СШ № 18</c:v>
                </c:pt>
                <c:pt idx="90">
                  <c:v>МАОУ СШ № 85</c:v>
                </c:pt>
                <c:pt idx="91">
                  <c:v>МАОУ СШ № 98</c:v>
                </c:pt>
                <c:pt idx="92">
                  <c:v>МАОУ СШ № 129</c:v>
                </c:pt>
                <c:pt idx="93">
                  <c:v>МАОУ СШ № 1</c:v>
                </c:pt>
                <c:pt idx="94">
                  <c:v>МАОУ СШ № 141</c:v>
                </c:pt>
                <c:pt idx="95">
                  <c:v>МАОУ СШ № 144</c:v>
                </c:pt>
                <c:pt idx="96">
                  <c:v>МАОУ СШ № 108</c:v>
                </c:pt>
                <c:pt idx="97">
                  <c:v>МАОУ СШ № 121</c:v>
                </c:pt>
                <c:pt idx="98">
                  <c:v>МАОУ СШ № 115</c:v>
                </c:pt>
                <c:pt idx="99">
                  <c:v>МАОУ СШ № 134</c:v>
                </c:pt>
                <c:pt idx="100">
                  <c:v>МАОУ СШ № 91</c:v>
                </c:pt>
                <c:pt idx="101">
                  <c:v>МАОУ СШ № 66</c:v>
                </c:pt>
                <c:pt idx="102">
                  <c:v>МАОУ СШ № 156</c:v>
                </c:pt>
                <c:pt idx="103">
                  <c:v>МАОУ СШ № 5</c:v>
                </c:pt>
                <c:pt idx="104">
                  <c:v>МБОУ СШ № 2</c:v>
                </c:pt>
                <c:pt idx="105">
                  <c:v>МАОУ СШ № 147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27</c:v>
                </c:pt>
                <c:pt idx="114">
                  <c:v>МБОУ СШ № 4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'Общест-11 диаграмма'!$M$5:$M$121</c:f>
              <c:numCache>
                <c:formatCode>0,00</c:formatCode>
                <c:ptCount val="117"/>
                <c:pt idx="0">
                  <c:v>57.5</c:v>
                </c:pt>
                <c:pt idx="1">
                  <c:v>57.5</c:v>
                </c:pt>
                <c:pt idx="2">
                  <c:v>57.5</c:v>
                </c:pt>
                <c:pt idx="3">
                  <c:v>57.5</c:v>
                </c:pt>
                <c:pt idx="4">
                  <c:v>57.5</c:v>
                </c:pt>
                <c:pt idx="5">
                  <c:v>57.5</c:v>
                </c:pt>
                <c:pt idx="6">
                  <c:v>57.5</c:v>
                </c:pt>
                <c:pt idx="7">
                  <c:v>57.5</c:v>
                </c:pt>
                <c:pt idx="8">
                  <c:v>57.5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57.5</c:v>
                </c:pt>
                <c:pt idx="14">
                  <c:v>57.5</c:v>
                </c:pt>
                <c:pt idx="15">
                  <c:v>57.5</c:v>
                </c:pt>
                <c:pt idx="16">
                  <c:v>57.5</c:v>
                </c:pt>
                <c:pt idx="17">
                  <c:v>57.5</c:v>
                </c:pt>
                <c:pt idx="18">
                  <c:v>57.5</c:v>
                </c:pt>
                <c:pt idx="19">
                  <c:v>57.5</c:v>
                </c:pt>
                <c:pt idx="20">
                  <c:v>57.5</c:v>
                </c:pt>
                <c:pt idx="21">
                  <c:v>57.5</c:v>
                </c:pt>
                <c:pt idx="22">
                  <c:v>57.5</c:v>
                </c:pt>
                <c:pt idx="23">
                  <c:v>57.5</c:v>
                </c:pt>
                <c:pt idx="24">
                  <c:v>57.5</c:v>
                </c:pt>
                <c:pt idx="25">
                  <c:v>57.5</c:v>
                </c:pt>
                <c:pt idx="26">
                  <c:v>57.5</c:v>
                </c:pt>
                <c:pt idx="27">
                  <c:v>57.5</c:v>
                </c:pt>
                <c:pt idx="28">
                  <c:v>57.5</c:v>
                </c:pt>
                <c:pt idx="29">
                  <c:v>57.5</c:v>
                </c:pt>
                <c:pt idx="30">
                  <c:v>57.5</c:v>
                </c:pt>
                <c:pt idx="31">
                  <c:v>57.5</c:v>
                </c:pt>
                <c:pt idx="32">
                  <c:v>57.5</c:v>
                </c:pt>
                <c:pt idx="33">
                  <c:v>57.5</c:v>
                </c:pt>
                <c:pt idx="34">
                  <c:v>57.5</c:v>
                </c:pt>
                <c:pt idx="35">
                  <c:v>57.5</c:v>
                </c:pt>
                <c:pt idx="36">
                  <c:v>57.5</c:v>
                </c:pt>
                <c:pt idx="37">
                  <c:v>57.5</c:v>
                </c:pt>
                <c:pt idx="38">
                  <c:v>57.5</c:v>
                </c:pt>
                <c:pt idx="39">
                  <c:v>57.5</c:v>
                </c:pt>
                <c:pt idx="40">
                  <c:v>57.5</c:v>
                </c:pt>
                <c:pt idx="41">
                  <c:v>57.5</c:v>
                </c:pt>
                <c:pt idx="42">
                  <c:v>57.5</c:v>
                </c:pt>
                <c:pt idx="43">
                  <c:v>57.5</c:v>
                </c:pt>
                <c:pt idx="44">
                  <c:v>57.5</c:v>
                </c:pt>
                <c:pt idx="45">
                  <c:v>57.5</c:v>
                </c:pt>
                <c:pt idx="46">
                  <c:v>57.5</c:v>
                </c:pt>
                <c:pt idx="47">
                  <c:v>57.5</c:v>
                </c:pt>
                <c:pt idx="48">
                  <c:v>57.5</c:v>
                </c:pt>
                <c:pt idx="49">
                  <c:v>57.5</c:v>
                </c:pt>
                <c:pt idx="50">
                  <c:v>57.5</c:v>
                </c:pt>
                <c:pt idx="51">
                  <c:v>57.5</c:v>
                </c:pt>
                <c:pt idx="52">
                  <c:v>57.5</c:v>
                </c:pt>
                <c:pt idx="53">
                  <c:v>57.5</c:v>
                </c:pt>
                <c:pt idx="54">
                  <c:v>57.5</c:v>
                </c:pt>
                <c:pt idx="55">
                  <c:v>57.5</c:v>
                </c:pt>
                <c:pt idx="56">
                  <c:v>57.5</c:v>
                </c:pt>
                <c:pt idx="57">
                  <c:v>57.5</c:v>
                </c:pt>
                <c:pt idx="58">
                  <c:v>57.5</c:v>
                </c:pt>
                <c:pt idx="59">
                  <c:v>57.5</c:v>
                </c:pt>
                <c:pt idx="60">
                  <c:v>57.5</c:v>
                </c:pt>
                <c:pt idx="61">
                  <c:v>57.5</c:v>
                </c:pt>
                <c:pt idx="62">
                  <c:v>57.5</c:v>
                </c:pt>
                <c:pt idx="63">
                  <c:v>57.5</c:v>
                </c:pt>
                <c:pt idx="64">
                  <c:v>57.5</c:v>
                </c:pt>
                <c:pt idx="65">
                  <c:v>57.5</c:v>
                </c:pt>
                <c:pt idx="66">
                  <c:v>57.5</c:v>
                </c:pt>
                <c:pt idx="67">
                  <c:v>57.5</c:v>
                </c:pt>
                <c:pt idx="68">
                  <c:v>57.5</c:v>
                </c:pt>
                <c:pt idx="69">
                  <c:v>57.5</c:v>
                </c:pt>
                <c:pt idx="70">
                  <c:v>57.5</c:v>
                </c:pt>
                <c:pt idx="71">
                  <c:v>57.5</c:v>
                </c:pt>
                <c:pt idx="72">
                  <c:v>57.5</c:v>
                </c:pt>
                <c:pt idx="73">
                  <c:v>57.5</c:v>
                </c:pt>
                <c:pt idx="74">
                  <c:v>57.5</c:v>
                </c:pt>
                <c:pt idx="75">
                  <c:v>57.5</c:v>
                </c:pt>
                <c:pt idx="76">
                  <c:v>57.5</c:v>
                </c:pt>
                <c:pt idx="77">
                  <c:v>57.5</c:v>
                </c:pt>
                <c:pt idx="78">
                  <c:v>57.5</c:v>
                </c:pt>
                <c:pt idx="79">
                  <c:v>57.5</c:v>
                </c:pt>
                <c:pt idx="80">
                  <c:v>57.5</c:v>
                </c:pt>
                <c:pt idx="81">
                  <c:v>57.5</c:v>
                </c:pt>
                <c:pt idx="82">
                  <c:v>57.5</c:v>
                </c:pt>
                <c:pt idx="83">
                  <c:v>57.5</c:v>
                </c:pt>
                <c:pt idx="84">
                  <c:v>57.5</c:v>
                </c:pt>
                <c:pt idx="85">
                  <c:v>57.5</c:v>
                </c:pt>
                <c:pt idx="86">
                  <c:v>57.5</c:v>
                </c:pt>
                <c:pt idx="87">
                  <c:v>57.5</c:v>
                </c:pt>
                <c:pt idx="88">
                  <c:v>57.5</c:v>
                </c:pt>
                <c:pt idx="89">
                  <c:v>57.5</c:v>
                </c:pt>
                <c:pt idx="90">
                  <c:v>57.5</c:v>
                </c:pt>
                <c:pt idx="91">
                  <c:v>57.5</c:v>
                </c:pt>
                <c:pt idx="92">
                  <c:v>57.5</c:v>
                </c:pt>
                <c:pt idx="93">
                  <c:v>57.5</c:v>
                </c:pt>
                <c:pt idx="94">
                  <c:v>57.5</c:v>
                </c:pt>
                <c:pt idx="95">
                  <c:v>57.5</c:v>
                </c:pt>
                <c:pt idx="96">
                  <c:v>57.5</c:v>
                </c:pt>
                <c:pt idx="97">
                  <c:v>57.5</c:v>
                </c:pt>
                <c:pt idx="98">
                  <c:v>57.5</c:v>
                </c:pt>
                <c:pt idx="99">
                  <c:v>57.5</c:v>
                </c:pt>
                <c:pt idx="100">
                  <c:v>57.5</c:v>
                </c:pt>
                <c:pt idx="101">
                  <c:v>57.5</c:v>
                </c:pt>
                <c:pt idx="102">
                  <c:v>57.5</c:v>
                </c:pt>
                <c:pt idx="103">
                  <c:v>57.5</c:v>
                </c:pt>
                <c:pt idx="104">
                  <c:v>57.5</c:v>
                </c:pt>
                <c:pt idx="105">
                  <c:v>57.5</c:v>
                </c:pt>
                <c:pt idx="106">
                  <c:v>57.5</c:v>
                </c:pt>
                <c:pt idx="107">
                  <c:v>57.5</c:v>
                </c:pt>
                <c:pt idx="108">
                  <c:v>57.5</c:v>
                </c:pt>
                <c:pt idx="109">
                  <c:v>57.5</c:v>
                </c:pt>
                <c:pt idx="110">
                  <c:v>57.5</c:v>
                </c:pt>
                <c:pt idx="111">
                  <c:v>57.5</c:v>
                </c:pt>
                <c:pt idx="112">
                  <c:v>57.5</c:v>
                </c:pt>
                <c:pt idx="113">
                  <c:v>57.5</c:v>
                </c:pt>
                <c:pt idx="114">
                  <c:v>57.5</c:v>
                </c:pt>
                <c:pt idx="115">
                  <c:v>57.5</c:v>
                </c:pt>
                <c:pt idx="116">
                  <c:v>57.5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'Общест-11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СШ № 19</c:v>
                </c:pt>
                <c:pt idx="4">
                  <c:v>МАОУ Лицей № 28</c:v>
                </c:pt>
                <c:pt idx="5">
                  <c:v>МАОУ СШ № 32</c:v>
                </c:pt>
                <c:pt idx="6">
                  <c:v>МАОУ Гимназия № 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СШ № 90</c:v>
                </c:pt>
                <c:pt idx="15">
                  <c:v>МАОУ СШ № 135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Гимназия № 6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МАОУ Гимназия № 15</c:v>
                </c:pt>
                <c:pt idx="27">
                  <c:v>МБОУ Гимназия № 7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МБОУ СШ № 31</c:v>
                </c:pt>
                <c:pt idx="31">
                  <c:v>МАОУ СШ № 65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МАОУ СШ № 148</c:v>
                </c:pt>
                <c:pt idx="35">
                  <c:v>МАОУ СШ № 53</c:v>
                </c:pt>
                <c:pt idx="36">
                  <c:v>МБОУ СШ № 13</c:v>
                </c:pt>
                <c:pt idx="37">
                  <c:v>МАОУ СШ № 89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Лицей № 8</c:v>
                </c:pt>
                <c:pt idx="43">
                  <c:v>МАОУ Лицей № 1</c:v>
                </c:pt>
                <c:pt idx="44">
                  <c:v>МАОУ "КУГ № 1 - Универс"</c:v>
                </c:pt>
                <c:pt idx="45">
                  <c:v>МБОУ Гимназия № 3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МБОУ СШ № 133 </c:v>
                </c:pt>
                <c:pt idx="49">
                  <c:v>МАОУ СШ № 3</c:v>
                </c:pt>
                <c:pt idx="50">
                  <c:v>МАОУ Школа-интернат № 1 </c:v>
                </c:pt>
                <c:pt idx="51">
                  <c:v>МАОУ СШ № 82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30</c:v>
                </c:pt>
                <c:pt idx="56">
                  <c:v>МБОУ СШ № 84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Лицей № 9 "Лидер"</c:v>
                </c:pt>
                <c:pt idx="64">
                  <c:v>МАОУ СШ № 93</c:v>
                </c:pt>
                <c:pt idx="65">
                  <c:v>МАОУ СШ № 137</c:v>
                </c:pt>
                <c:pt idx="66">
                  <c:v>МБОУ СШ № 62</c:v>
                </c:pt>
                <c:pt idx="67">
                  <c:v>МАОУ СШ № 17</c:v>
                </c:pt>
                <c:pt idx="68">
                  <c:v>МАОУ Гимназия № 14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23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139</c:v>
                </c:pt>
                <c:pt idx="78">
                  <c:v>МАОУ СШ № 152</c:v>
                </c:pt>
                <c:pt idx="79">
                  <c:v>МАОУ СШ № 7</c:v>
                </c:pt>
                <c:pt idx="80">
                  <c:v>МАОУ СШ № 154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143</c:v>
                </c:pt>
                <c:pt idx="84">
                  <c:v>МАОУ СШ № 24</c:v>
                </c:pt>
                <c:pt idx="85">
                  <c:v>МАОУ СШ № 151</c:v>
                </c:pt>
                <c:pt idx="86">
                  <c:v>МАОУ СШ № 157</c:v>
                </c:pt>
                <c:pt idx="87">
                  <c:v>МАОУ СШ № 149</c:v>
                </c:pt>
                <c:pt idx="88">
                  <c:v>МАОУ СШ № 150</c:v>
                </c:pt>
                <c:pt idx="89">
                  <c:v>МАОУ СШ № 18</c:v>
                </c:pt>
                <c:pt idx="90">
                  <c:v>МАОУ СШ № 85</c:v>
                </c:pt>
                <c:pt idx="91">
                  <c:v>МАОУ СШ № 98</c:v>
                </c:pt>
                <c:pt idx="92">
                  <c:v>МАОУ СШ № 129</c:v>
                </c:pt>
                <c:pt idx="93">
                  <c:v>МАОУ СШ № 1</c:v>
                </c:pt>
                <c:pt idx="94">
                  <c:v>МАОУ СШ № 141</c:v>
                </c:pt>
                <c:pt idx="95">
                  <c:v>МАОУ СШ № 144</c:v>
                </c:pt>
                <c:pt idx="96">
                  <c:v>МАОУ СШ № 108</c:v>
                </c:pt>
                <c:pt idx="97">
                  <c:v>МАОУ СШ № 121</c:v>
                </c:pt>
                <c:pt idx="98">
                  <c:v>МАОУ СШ № 115</c:v>
                </c:pt>
                <c:pt idx="99">
                  <c:v>МАОУ СШ № 134</c:v>
                </c:pt>
                <c:pt idx="100">
                  <c:v>МАОУ СШ № 91</c:v>
                </c:pt>
                <c:pt idx="101">
                  <c:v>МАОУ СШ № 66</c:v>
                </c:pt>
                <c:pt idx="102">
                  <c:v>МАОУ СШ № 156</c:v>
                </c:pt>
                <c:pt idx="103">
                  <c:v>МАОУ СШ № 5</c:v>
                </c:pt>
                <c:pt idx="104">
                  <c:v>МБОУ СШ № 2</c:v>
                </c:pt>
                <c:pt idx="105">
                  <c:v>МАОУ СШ № 147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27</c:v>
                </c:pt>
                <c:pt idx="114">
                  <c:v>МБОУ СШ № 4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'Общест-11 диаграмма'!$L$5:$L$121</c:f>
              <c:numCache>
                <c:formatCode>0,00</c:formatCode>
                <c:ptCount val="117"/>
                <c:pt idx="0">
                  <c:v>57.416054994591178</c:v>
                </c:pt>
                <c:pt idx="1">
                  <c:v>67.629629629629633</c:v>
                </c:pt>
                <c:pt idx="2">
                  <c:v>57.871794871794869</c:v>
                </c:pt>
                <c:pt idx="3">
                  <c:v>61.714285714285715</c:v>
                </c:pt>
                <c:pt idx="4">
                  <c:v>57.875</c:v>
                </c:pt>
                <c:pt idx="5">
                  <c:v>49.222222222222221</c:v>
                </c:pt>
                <c:pt idx="6">
                  <c:v>56.3125</c:v>
                </c:pt>
                <c:pt idx="7">
                  <c:v>57.071428571428569</c:v>
                </c:pt>
                <c:pt idx="8">
                  <c:v>51.631578947368418</c:v>
                </c:pt>
                <c:pt idx="9">
                  <c:v>57.19</c:v>
                </c:pt>
                <c:pt idx="10">
                  <c:v>64.7</c:v>
                </c:pt>
                <c:pt idx="11">
                  <c:v>64</c:v>
                </c:pt>
                <c:pt idx="12">
                  <c:v>56.4</c:v>
                </c:pt>
                <c:pt idx="13">
                  <c:v>58.8</c:v>
                </c:pt>
                <c:pt idx="14">
                  <c:v>54.8</c:v>
                </c:pt>
                <c:pt idx="15">
                  <c:v>53.5</c:v>
                </c:pt>
                <c:pt idx="16">
                  <c:v>58</c:v>
                </c:pt>
                <c:pt idx="17">
                  <c:v>58.2</c:v>
                </c:pt>
                <c:pt idx="18">
                  <c:v>62.8</c:v>
                </c:pt>
                <c:pt idx="19">
                  <c:v>40.700000000000003</c:v>
                </c:pt>
                <c:pt idx="22">
                  <c:v>53.65</c:v>
                </c:pt>
                <c:pt idx="23">
                  <c:v>66.099999999999994</c:v>
                </c:pt>
                <c:pt idx="24">
                  <c:v>60.7</c:v>
                </c:pt>
                <c:pt idx="25">
                  <c:v>50.9</c:v>
                </c:pt>
                <c:pt idx="26">
                  <c:v>59.8</c:v>
                </c:pt>
                <c:pt idx="27">
                  <c:v>60.3</c:v>
                </c:pt>
                <c:pt idx="28">
                  <c:v>56.9</c:v>
                </c:pt>
                <c:pt idx="29">
                  <c:v>51.7</c:v>
                </c:pt>
                <c:pt idx="30">
                  <c:v>45.9</c:v>
                </c:pt>
                <c:pt idx="31">
                  <c:v>44</c:v>
                </c:pt>
                <c:pt idx="32">
                  <c:v>47.1</c:v>
                </c:pt>
                <c:pt idx="33">
                  <c:v>57.7</c:v>
                </c:pt>
                <c:pt idx="34">
                  <c:v>48.2</c:v>
                </c:pt>
                <c:pt idx="35">
                  <c:v>48</c:v>
                </c:pt>
                <c:pt idx="37">
                  <c:v>53.8</c:v>
                </c:pt>
                <c:pt idx="40">
                  <c:v>57.448823529411754</c:v>
                </c:pt>
                <c:pt idx="41">
                  <c:v>69.900000000000006</c:v>
                </c:pt>
                <c:pt idx="42">
                  <c:v>64.59</c:v>
                </c:pt>
                <c:pt idx="43">
                  <c:v>58.1</c:v>
                </c:pt>
                <c:pt idx="44">
                  <c:v>62.3</c:v>
                </c:pt>
                <c:pt idx="45">
                  <c:v>61</c:v>
                </c:pt>
                <c:pt idx="46">
                  <c:v>62.9</c:v>
                </c:pt>
                <c:pt idx="47">
                  <c:v>61.04</c:v>
                </c:pt>
                <c:pt idx="48">
                  <c:v>56.9</c:v>
                </c:pt>
                <c:pt idx="49">
                  <c:v>66.2</c:v>
                </c:pt>
                <c:pt idx="50">
                  <c:v>53.9</c:v>
                </c:pt>
                <c:pt idx="51">
                  <c:v>57</c:v>
                </c:pt>
                <c:pt idx="52">
                  <c:v>45.1</c:v>
                </c:pt>
                <c:pt idx="53">
                  <c:v>56.5</c:v>
                </c:pt>
                <c:pt idx="56">
                  <c:v>51.4</c:v>
                </c:pt>
                <c:pt idx="57">
                  <c:v>43.4</c:v>
                </c:pt>
                <c:pt idx="58">
                  <c:v>57.6</c:v>
                </c:pt>
                <c:pt idx="60">
                  <c:v>48.8</c:v>
                </c:pt>
                <c:pt idx="61">
                  <c:v>53.871428571428567</c:v>
                </c:pt>
                <c:pt idx="62">
                  <c:v>60.8</c:v>
                </c:pt>
                <c:pt idx="63">
                  <c:v>63.5</c:v>
                </c:pt>
                <c:pt idx="64">
                  <c:v>59</c:v>
                </c:pt>
                <c:pt idx="65">
                  <c:v>56.3</c:v>
                </c:pt>
                <c:pt idx="66">
                  <c:v>41.2</c:v>
                </c:pt>
                <c:pt idx="67">
                  <c:v>53.7</c:v>
                </c:pt>
                <c:pt idx="68">
                  <c:v>51</c:v>
                </c:pt>
                <c:pt idx="69">
                  <c:v>53.5</c:v>
                </c:pt>
                <c:pt idx="70">
                  <c:v>62</c:v>
                </c:pt>
                <c:pt idx="71">
                  <c:v>49</c:v>
                </c:pt>
                <c:pt idx="72">
                  <c:v>60.4</c:v>
                </c:pt>
                <c:pt idx="73">
                  <c:v>37</c:v>
                </c:pt>
                <c:pt idx="74">
                  <c:v>53.8</c:v>
                </c:pt>
                <c:pt idx="75">
                  <c:v>53</c:v>
                </c:pt>
                <c:pt idx="76">
                  <c:v>55.968965517241379</c:v>
                </c:pt>
                <c:pt idx="77">
                  <c:v>56</c:v>
                </c:pt>
                <c:pt idx="78">
                  <c:v>60.9</c:v>
                </c:pt>
                <c:pt idx="79">
                  <c:v>58.4</c:v>
                </c:pt>
                <c:pt idx="80">
                  <c:v>58</c:v>
                </c:pt>
                <c:pt idx="81">
                  <c:v>51</c:v>
                </c:pt>
                <c:pt idx="82">
                  <c:v>58</c:v>
                </c:pt>
                <c:pt idx="83">
                  <c:v>59.4</c:v>
                </c:pt>
                <c:pt idx="84">
                  <c:v>57</c:v>
                </c:pt>
                <c:pt idx="85">
                  <c:v>57</c:v>
                </c:pt>
                <c:pt idx="86">
                  <c:v>58</c:v>
                </c:pt>
                <c:pt idx="87">
                  <c:v>61</c:v>
                </c:pt>
                <c:pt idx="88">
                  <c:v>58</c:v>
                </c:pt>
                <c:pt idx="89">
                  <c:v>55</c:v>
                </c:pt>
                <c:pt idx="90">
                  <c:v>55.9</c:v>
                </c:pt>
                <c:pt idx="91">
                  <c:v>61.4</c:v>
                </c:pt>
                <c:pt idx="92">
                  <c:v>44</c:v>
                </c:pt>
                <c:pt idx="93">
                  <c:v>56</c:v>
                </c:pt>
                <c:pt idx="94">
                  <c:v>61.5</c:v>
                </c:pt>
                <c:pt idx="95">
                  <c:v>57.1</c:v>
                </c:pt>
                <c:pt idx="96">
                  <c:v>52.6</c:v>
                </c:pt>
                <c:pt idx="97">
                  <c:v>48</c:v>
                </c:pt>
                <c:pt idx="98">
                  <c:v>52.4</c:v>
                </c:pt>
                <c:pt idx="99">
                  <c:v>54.2</c:v>
                </c:pt>
                <c:pt idx="100">
                  <c:v>61.7</c:v>
                </c:pt>
                <c:pt idx="101">
                  <c:v>49.8</c:v>
                </c:pt>
                <c:pt idx="102">
                  <c:v>51.8</c:v>
                </c:pt>
                <c:pt idx="103">
                  <c:v>55</c:v>
                </c:pt>
                <c:pt idx="105">
                  <c:v>56.6</c:v>
                </c:pt>
                <c:pt idx="106">
                  <c:v>57.4</c:v>
                </c:pt>
                <c:pt idx="107">
                  <c:v>56.793448920911047</c:v>
                </c:pt>
                <c:pt idx="108">
                  <c:v>67.604166666666671</c:v>
                </c:pt>
                <c:pt idx="109">
                  <c:v>61.782608695652172</c:v>
                </c:pt>
                <c:pt idx="110">
                  <c:v>67.79069767441861</c:v>
                </c:pt>
                <c:pt idx="111">
                  <c:v>67.027777777777771</c:v>
                </c:pt>
                <c:pt idx="112">
                  <c:v>52.7</c:v>
                </c:pt>
                <c:pt idx="113">
                  <c:v>46.52</c:v>
                </c:pt>
                <c:pt idx="114">
                  <c:v>48.4</c:v>
                </c:pt>
                <c:pt idx="115">
                  <c:v>40.315789473684212</c:v>
                </c:pt>
                <c:pt idx="116">
                  <c:v>59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'Общест-11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СШ № 19</c:v>
                </c:pt>
                <c:pt idx="4">
                  <c:v>МАОУ Лицей № 28</c:v>
                </c:pt>
                <c:pt idx="5">
                  <c:v>МАОУ СШ № 32</c:v>
                </c:pt>
                <c:pt idx="6">
                  <c:v>МАОУ Гимназия № 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СШ № 90</c:v>
                </c:pt>
                <c:pt idx="15">
                  <c:v>МАОУ СШ № 135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Гимназия № 6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МАОУ Гимназия № 15</c:v>
                </c:pt>
                <c:pt idx="27">
                  <c:v>МБОУ Гимназия № 7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МБОУ СШ № 31</c:v>
                </c:pt>
                <c:pt idx="31">
                  <c:v>МАОУ СШ № 65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МАОУ СШ № 148</c:v>
                </c:pt>
                <c:pt idx="35">
                  <c:v>МАОУ СШ № 53</c:v>
                </c:pt>
                <c:pt idx="36">
                  <c:v>МБОУ СШ № 13</c:v>
                </c:pt>
                <c:pt idx="37">
                  <c:v>МАОУ СШ № 89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Лицей № 8</c:v>
                </c:pt>
                <c:pt idx="43">
                  <c:v>МАОУ Лицей № 1</c:v>
                </c:pt>
                <c:pt idx="44">
                  <c:v>МАОУ "КУГ № 1 - Универс"</c:v>
                </c:pt>
                <c:pt idx="45">
                  <c:v>МБОУ Гимназия № 3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МБОУ СШ № 133 </c:v>
                </c:pt>
                <c:pt idx="49">
                  <c:v>МАОУ СШ № 3</c:v>
                </c:pt>
                <c:pt idx="50">
                  <c:v>МАОУ Школа-интернат № 1 </c:v>
                </c:pt>
                <c:pt idx="51">
                  <c:v>МАОУ СШ № 82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30</c:v>
                </c:pt>
                <c:pt idx="56">
                  <c:v>МБОУ СШ № 84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Лицей № 9 "Лидер"</c:v>
                </c:pt>
                <c:pt idx="64">
                  <c:v>МАОУ СШ № 93</c:v>
                </c:pt>
                <c:pt idx="65">
                  <c:v>МАОУ СШ № 137</c:v>
                </c:pt>
                <c:pt idx="66">
                  <c:v>МБОУ СШ № 62</c:v>
                </c:pt>
                <c:pt idx="67">
                  <c:v>МАОУ СШ № 17</c:v>
                </c:pt>
                <c:pt idx="68">
                  <c:v>МАОУ Гимназия № 14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23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139</c:v>
                </c:pt>
                <c:pt idx="78">
                  <c:v>МАОУ СШ № 152</c:v>
                </c:pt>
                <c:pt idx="79">
                  <c:v>МАОУ СШ № 7</c:v>
                </c:pt>
                <c:pt idx="80">
                  <c:v>МАОУ СШ № 154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143</c:v>
                </c:pt>
                <c:pt idx="84">
                  <c:v>МАОУ СШ № 24</c:v>
                </c:pt>
                <c:pt idx="85">
                  <c:v>МАОУ СШ № 151</c:v>
                </c:pt>
                <c:pt idx="86">
                  <c:v>МАОУ СШ № 157</c:v>
                </c:pt>
                <c:pt idx="87">
                  <c:v>МАОУ СШ № 149</c:v>
                </c:pt>
                <c:pt idx="88">
                  <c:v>МАОУ СШ № 150</c:v>
                </c:pt>
                <c:pt idx="89">
                  <c:v>МАОУ СШ № 18</c:v>
                </c:pt>
                <c:pt idx="90">
                  <c:v>МАОУ СШ № 85</c:v>
                </c:pt>
                <c:pt idx="91">
                  <c:v>МАОУ СШ № 98</c:v>
                </c:pt>
                <c:pt idx="92">
                  <c:v>МАОУ СШ № 129</c:v>
                </c:pt>
                <c:pt idx="93">
                  <c:v>МАОУ СШ № 1</c:v>
                </c:pt>
                <c:pt idx="94">
                  <c:v>МАОУ СШ № 141</c:v>
                </c:pt>
                <c:pt idx="95">
                  <c:v>МАОУ СШ № 144</c:v>
                </c:pt>
                <c:pt idx="96">
                  <c:v>МАОУ СШ № 108</c:v>
                </c:pt>
                <c:pt idx="97">
                  <c:v>МАОУ СШ № 121</c:v>
                </c:pt>
                <c:pt idx="98">
                  <c:v>МАОУ СШ № 115</c:v>
                </c:pt>
                <c:pt idx="99">
                  <c:v>МАОУ СШ № 134</c:v>
                </c:pt>
                <c:pt idx="100">
                  <c:v>МАОУ СШ № 91</c:v>
                </c:pt>
                <c:pt idx="101">
                  <c:v>МАОУ СШ № 66</c:v>
                </c:pt>
                <c:pt idx="102">
                  <c:v>МАОУ СШ № 156</c:v>
                </c:pt>
                <c:pt idx="103">
                  <c:v>МАОУ СШ № 5</c:v>
                </c:pt>
                <c:pt idx="104">
                  <c:v>МБОУ СШ № 2</c:v>
                </c:pt>
                <c:pt idx="105">
                  <c:v>МАОУ СШ № 147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27</c:v>
                </c:pt>
                <c:pt idx="114">
                  <c:v>МБОУ СШ № 4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'Общест-11 диаграмма'!$Q$5:$Q$121</c:f>
              <c:numCache>
                <c:formatCode>0,00</c:formatCode>
                <c:ptCount val="117"/>
                <c:pt idx="0">
                  <c:v>56.63</c:v>
                </c:pt>
                <c:pt idx="1">
                  <c:v>56.63</c:v>
                </c:pt>
                <c:pt idx="2">
                  <c:v>56.63</c:v>
                </c:pt>
                <c:pt idx="3">
                  <c:v>56.63</c:v>
                </c:pt>
                <c:pt idx="4">
                  <c:v>56.63</c:v>
                </c:pt>
                <c:pt idx="5">
                  <c:v>56.63</c:v>
                </c:pt>
                <c:pt idx="6">
                  <c:v>56.63</c:v>
                </c:pt>
                <c:pt idx="7">
                  <c:v>56.63</c:v>
                </c:pt>
                <c:pt idx="8">
                  <c:v>56.63</c:v>
                </c:pt>
                <c:pt idx="9">
                  <c:v>56.63</c:v>
                </c:pt>
                <c:pt idx="10">
                  <c:v>56.63</c:v>
                </c:pt>
                <c:pt idx="11">
                  <c:v>56.63</c:v>
                </c:pt>
                <c:pt idx="12">
                  <c:v>56.63</c:v>
                </c:pt>
                <c:pt idx="13">
                  <c:v>56.63</c:v>
                </c:pt>
                <c:pt idx="14">
                  <c:v>56.63</c:v>
                </c:pt>
                <c:pt idx="15">
                  <c:v>56.63</c:v>
                </c:pt>
                <c:pt idx="16">
                  <c:v>56.63</c:v>
                </c:pt>
                <c:pt idx="17">
                  <c:v>56.63</c:v>
                </c:pt>
                <c:pt idx="18">
                  <c:v>56.63</c:v>
                </c:pt>
                <c:pt idx="19">
                  <c:v>56.63</c:v>
                </c:pt>
                <c:pt idx="20">
                  <c:v>56.63</c:v>
                </c:pt>
                <c:pt idx="21">
                  <c:v>56.63</c:v>
                </c:pt>
                <c:pt idx="22">
                  <c:v>56.63</c:v>
                </c:pt>
                <c:pt idx="23">
                  <c:v>56.63</c:v>
                </c:pt>
                <c:pt idx="24">
                  <c:v>56.63</c:v>
                </c:pt>
                <c:pt idx="25">
                  <c:v>56.63</c:v>
                </c:pt>
                <c:pt idx="26">
                  <c:v>56.63</c:v>
                </c:pt>
                <c:pt idx="27">
                  <c:v>56.63</c:v>
                </c:pt>
                <c:pt idx="28">
                  <c:v>56.63</c:v>
                </c:pt>
                <c:pt idx="29">
                  <c:v>56.63</c:v>
                </c:pt>
                <c:pt idx="30">
                  <c:v>56.63</c:v>
                </c:pt>
                <c:pt idx="31">
                  <c:v>56.63</c:v>
                </c:pt>
                <c:pt idx="32">
                  <c:v>56.63</c:v>
                </c:pt>
                <c:pt idx="33">
                  <c:v>56.63</c:v>
                </c:pt>
                <c:pt idx="34">
                  <c:v>56.63</c:v>
                </c:pt>
                <c:pt idx="35">
                  <c:v>56.63</c:v>
                </c:pt>
                <c:pt idx="36">
                  <c:v>56.63</c:v>
                </c:pt>
                <c:pt idx="37">
                  <c:v>56.63</c:v>
                </c:pt>
                <c:pt idx="38">
                  <c:v>56.63</c:v>
                </c:pt>
                <c:pt idx="39">
                  <c:v>56.63</c:v>
                </c:pt>
                <c:pt idx="40">
                  <c:v>56.63</c:v>
                </c:pt>
                <c:pt idx="41">
                  <c:v>56.63</c:v>
                </c:pt>
                <c:pt idx="42">
                  <c:v>56.63</c:v>
                </c:pt>
                <c:pt idx="43">
                  <c:v>56.63</c:v>
                </c:pt>
                <c:pt idx="44">
                  <c:v>56.63</c:v>
                </c:pt>
                <c:pt idx="45">
                  <c:v>56.63</c:v>
                </c:pt>
                <c:pt idx="46">
                  <c:v>56.63</c:v>
                </c:pt>
                <c:pt idx="47">
                  <c:v>56.63</c:v>
                </c:pt>
                <c:pt idx="48">
                  <c:v>56.63</c:v>
                </c:pt>
                <c:pt idx="49">
                  <c:v>56.63</c:v>
                </c:pt>
                <c:pt idx="50">
                  <c:v>56.63</c:v>
                </c:pt>
                <c:pt idx="51">
                  <c:v>56.63</c:v>
                </c:pt>
                <c:pt idx="52">
                  <c:v>56.63</c:v>
                </c:pt>
                <c:pt idx="53">
                  <c:v>56.63</c:v>
                </c:pt>
                <c:pt idx="54">
                  <c:v>56.63</c:v>
                </c:pt>
                <c:pt idx="55">
                  <c:v>56.63</c:v>
                </c:pt>
                <c:pt idx="56">
                  <c:v>56.63</c:v>
                </c:pt>
                <c:pt idx="57">
                  <c:v>56.63</c:v>
                </c:pt>
                <c:pt idx="58">
                  <c:v>56.63</c:v>
                </c:pt>
                <c:pt idx="59">
                  <c:v>56.63</c:v>
                </c:pt>
                <c:pt idx="60">
                  <c:v>56.63</c:v>
                </c:pt>
                <c:pt idx="61">
                  <c:v>56.63</c:v>
                </c:pt>
                <c:pt idx="62">
                  <c:v>56.63</c:v>
                </c:pt>
                <c:pt idx="63">
                  <c:v>56.63</c:v>
                </c:pt>
                <c:pt idx="64">
                  <c:v>56.63</c:v>
                </c:pt>
                <c:pt idx="65">
                  <c:v>56.63</c:v>
                </c:pt>
                <c:pt idx="66">
                  <c:v>56.63</c:v>
                </c:pt>
                <c:pt idx="67">
                  <c:v>56.63</c:v>
                </c:pt>
                <c:pt idx="68">
                  <c:v>56.63</c:v>
                </c:pt>
                <c:pt idx="69">
                  <c:v>56.63</c:v>
                </c:pt>
                <c:pt idx="70">
                  <c:v>56.63</c:v>
                </c:pt>
                <c:pt idx="71">
                  <c:v>56.63</c:v>
                </c:pt>
                <c:pt idx="72">
                  <c:v>56.63</c:v>
                </c:pt>
                <c:pt idx="73">
                  <c:v>56.63</c:v>
                </c:pt>
                <c:pt idx="74">
                  <c:v>56.63</c:v>
                </c:pt>
                <c:pt idx="75">
                  <c:v>56.63</c:v>
                </c:pt>
                <c:pt idx="76">
                  <c:v>56.63</c:v>
                </c:pt>
                <c:pt idx="77">
                  <c:v>56.63</c:v>
                </c:pt>
                <c:pt idx="78">
                  <c:v>56.63</c:v>
                </c:pt>
                <c:pt idx="79">
                  <c:v>56.63</c:v>
                </c:pt>
                <c:pt idx="80">
                  <c:v>56.63</c:v>
                </c:pt>
                <c:pt idx="81">
                  <c:v>56.63</c:v>
                </c:pt>
                <c:pt idx="82">
                  <c:v>56.63</c:v>
                </c:pt>
                <c:pt idx="83">
                  <c:v>56.63</c:v>
                </c:pt>
                <c:pt idx="84">
                  <c:v>56.63</c:v>
                </c:pt>
                <c:pt idx="85">
                  <c:v>56.63</c:v>
                </c:pt>
                <c:pt idx="86">
                  <c:v>56.63</c:v>
                </c:pt>
                <c:pt idx="87">
                  <c:v>56.63</c:v>
                </c:pt>
                <c:pt idx="88">
                  <c:v>56.63</c:v>
                </c:pt>
                <c:pt idx="89">
                  <c:v>56.63</c:v>
                </c:pt>
                <c:pt idx="90">
                  <c:v>56.63</c:v>
                </c:pt>
                <c:pt idx="91">
                  <c:v>56.63</c:v>
                </c:pt>
                <c:pt idx="92">
                  <c:v>56.63</c:v>
                </c:pt>
                <c:pt idx="93">
                  <c:v>56.63</c:v>
                </c:pt>
                <c:pt idx="94">
                  <c:v>56.63</c:v>
                </c:pt>
                <c:pt idx="95">
                  <c:v>56.63</c:v>
                </c:pt>
                <c:pt idx="96">
                  <c:v>56.63</c:v>
                </c:pt>
                <c:pt idx="97">
                  <c:v>56.63</c:v>
                </c:pt>
                <c:pt idx="98">
                  <c:v>56.63</c:v>
                </c:pt>
                <c:pt idx="99">
                  <c:v>56.63</c:v>
                </c:pt>
                <c:pt idx="100">
                  <c:v>56.63</c:v>
                </c:pt>
                <c:pt idx="101">
                  <c:v>56.63</c:v>
                </c:pt>
                <c:pt idx="102">
                  <c:v>56.63</c:v>
                </c:pt>
                <c:pt idx="103">
                  <c:v>56.63</c:v>
                </c:pt>
                <c:pt idx="104">
                  <c:v>56.63</c:v>
                </c:pt>
                <c:pt idx="105">
                  <c:v>56.63</c:v>
                </c:pt>
                <c:pt idx="106">
                  <c:v>56.63</c:v>
                </c:pt>
                <c:pt idx="107">
                  <c:v>56.63</c:v>
                </c:pt>
                <c:pt idx="108">
                  <c:v>56.63</c:v>
                </c:pt>
                <c:pt idx="109">
                  <c:v>56.63</c:v>
                </c:pt>
                <c:pt idx="110">
                  <c:v>56.63</c:v>
                </c:pt>
                <c:pt idx="111">
                  <c:v>56.63</c:v>
                </c:pt>
                <c:pt idx="112">
                  <c:v>56.63</c:v>
                </c:pt>
                <c:pt idx="113">
                  <c:v>56.63</c:v>
                </c:pt>
                <c:pt idx="114">
                  <c:v>56.63</c:v>
                </c:pt>
                <c:pt idx="115">
                  <c:v>56.63</c:v>
                </c:pt>
                <c:pt idx="116">
                  <c:v>56.63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'Общест-11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СШ № 19</c:v>
                </c:pt>
                <c:pt idx="4">
                  <c:v>МАОУ Лицей № 28</c:v>
                </c:pt>
                <c:pt idx="5">
                  <c:v>МАОУ СШ № 32</c:v>
                </c:pt>
                <c:pt idx="6">
                  <c:v>МАОУ Гимназия № 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СШ № 90</c:v>
                </c:pt>
                <c:pt idx="15">
                  <c:v>МАОУ СШ № 135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Гимназия № 6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МАОУ Гимназия № 15</c:v>
                </c:pt>
                <c:pt idx="27">
                  <c:v>МБОУ Гимназия № 7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МБОУ СШ № 31</c:v>
                </c:pt>
                <c:pt idx="31">
                  <c:v>МАОУ СШ № 65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МАОУ СШ № 148</c:v>
                </c:pt>
                <c:pt idx="35">
                  <c:v>МАОУ СШ № 53</c:v>
                </c:pt>
                <c:pt idx="36">
                  <c:v>МБОУ СШ № 13</c:v>
                </c:pt>
                <c:pt idx="37">
                  <c:v>МАОУ СШ № 89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Лицей № 8</c:v>
                </c:pt>
                <c:pt idx="43">
                  <c:v>МАОУ Лицей № 1</c:v>
                </c:pt>
                <c:pt idx="44">
                  <c:v>МАОУ "КУГ № 1 - Универс"</c:v>
                </c:pt>
                <c:pt idx="45">
                  <c:v>МБОУ Гимназия № 3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МБОУ СШ № 133 </c:v>
                </c:pt>
                <c:pt idx="49">
                  <c:v>МАОУ СШ № 3</c:v>
                </c:pt>
                <c:pt idx="50">
                  <c:v>МАОУ Школа-интернат № 1 </c:v>
                </c:pt>
                <c:pt idx="51">
                  <c:v>МАОУ СШ № 82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30</c:v>
                </c:pt>
                <c:pt idx="56">
                  <c:v>МБОУ СШ № 84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Лицей № 9 "Лидер"</c:v>
                </c:pt>
                <c:pt idx="64">
                  <c:v>МАОУ СШ № 93</c:v>
                </c:pt>
                <c:pt idx="65">
                  <c:v>МАОУ СШ № 137</c:v>
                </c:pt>
                <c:pt idx="66">
                  <c:v>МБОУ СШ № 62</c:v>
                </c:pt>
                <c:pt idx="67">
                  <c:v>МАОУ СШ № 17</c:v>
                </c:pt>
                <c:pt idx="68">
                  <c:v>МАОУ Гимназия № 14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23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139</c:v>
                </c:pt>
                <c:pt idx="78">
                  <c:v>МАОУ СШ № 152</c:v>
                </c:pt>
                <c:pt idx="79">
                  <c:v>МАОУ СШ № 7</c:v>
                </c:pt>
                <c:pt idx="80">
                  <c:v>МАОУ СШ № 154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143</c:v>
                </c:pt>
                <c:pt idx="84">
                  <c:v>МАОУ СШ № 24</c:v>
                </c:pt>
                <c:pt idx="85">
                  <c:v>МАОУ СШ № 151</c:v>
                </c:pt>
                <c:pt idx="86">
                  <c:v>МАОУ СШ № 157</c:v>
                </c:pt>
                <c:pt idx="87">
                  <c:v>МАОУ СШ № 149</c:v>
                </c:pt>
                <c:pt idx="88">
                  <c:v>МАОУ СШ № 150</c:v>
                </c:pt>
                <c:pt idx="89">
                  <c:v>МАОУ СШ № 18</c:v>
                </c:pt>
                <c:pt idx="90">
                  <c:v>МАОУ СШ № 85</c:v>
                </c:pt>
                <c:pt idx="91">
                  <c:v>МАОУ СШ № 98</c:v>
                </c:pt>
                <c:pt idx="92">
                  <c:v>МАОУ СШ № 129</c:v>
                </c:pt>
                <c:pt idx="93">
                  <c:v>МАОУ СШ № 1</c:v>
                </c:pt>
                <c:pt idx="94">
                  <c:v>МАОУ СШ № 141</c:v>
                </c:pt>
                <c:pt idx="95">
                  <c:v>МАОУ СШ № 144</c:v>
                </c:pt>
                <c:pt idx="96">
                  <c:v>МАОУ СШ № 108</c:v>
                </c:pt>
                <c:pt idx="97">
                  <c:v>МАОУ СШ № 121</c:v>
                </c:pt>
                <c:pt idx="98">
                  <c:v>МАОУ СШ № 115</c:v>
                </c:pt>
                <c:pt idx="99">
                  <c:v>МАОУ СШ № 134</c:v>
                </c:pt>
                <c:pt idx="100">
                  <c:v>МАОУ СШ № 91</c:v>
                </c:pt>
                <c:pt idx="101">
                  <c:v>МАОУ СШ № 66</c:v>
                </c:pt>
                <c:pt idx="102">
                  <c:v>МАОУ СШ № 156</c:v>
                </c:pt>
                <c:pt idx="103">
                  <c:v>МАОУ СШ № 5</c:v>
                </c:pt>
                <c:pt idx="104">
                  <c:v>МБОУ СШ № 2</c:v>
                </c:pt>
                <c:pt idx="105">
                  <c:v>МАОУ СШ № 147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27</c:v>
                </c:pt>
                <c:pt idx="114">
                  <c:v>МБОУ СШ № 4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'Общест-11 диаграмма'!$P$5:$P$121</c:f>
              <c:numCache>
                <c:formatCode>0,00</c:formatCode>
                <c:ptCount val="117"/>
                <c:pt idx="0">
                  <c:v>56.46575336970475</c:v>
                </c:pt>
                <c:pt idx="1">
                  <c:v>70.666666666666671</c:v>
                </c:pt>
                <c:pt idx="2">
                  <c:v>55.2</c:v>
                </c:pt>
                <c:pt idx="3">
                  <c:v>52</c:v>
                </c:pt>
                <c:pt idx="4">
                  <c:v>55.94736842105263</c:v>
                </c:pt>
                <c:pt idx="5">
                  <c:v>52.375</c:v>
                </c:pt>
                <c:pt idx="6">
                  <c:v>58.853658536585364</c:v>
                </c:pt>
                <c:pt idx="7">
                  <c:v>53.35</c:v>
                </c:pt>
                <c:pt idx="8">
                  <c:v>53.333333333333336</c:v>
                </c:pt>
                <c:pt idx="9">
                  <c:v>55.158333333333331</c:v>
                </c:pt>
                <c:pt idx="10">
                  <c:v>63</c:v>
                </c:pt>
                <c:pt idx="11">
                  <c:v>64.5</c:v>
                </c:pt>
                <c:pt idx="12">
                  <c:v>61.1</c:v>
                </c:pt>
                <c:pt idx="13">
                  <c:v>58.2</c:v>
                </c:pt>
                <c:pt idx="14">
                  <c:v>52.2</c:v>
                </c:pt>
                <c:pt idx="15">
                  <c:v>47.5</c:v>
                </c:pt>
                <c:pt idx="16">
                  <c:v>43.8</c:v>
                </c:pt>
                <c:pt idx="17">
                  <c:v>57.4</c:v>
                </c:pt>
                <c:pt idx="18">
                  <c:v>66.400000000000006</c:v>
                </c:pt>
                <c:pt idx="19">
                  <c:v>37</c:v>
                </c:pt>
                <c:pt idx="20">
                  <c:v>57.5</c:v>
                </c:pt>
                <c:pt idx="21">
                  <c:v>53.3</c:v>
                </c:pt>
                <c:pt idx="22">
                  <c:v>52.881250000000009</c:v>
                </c:pt>
                <c:pt idx="23">
                  <c:v>67.400000000000006</c:v>
                </c:pt>
                <c:pt idx="24">
                  <c:v>57.3</c:v>
                </c:pt>
                <c:pt idx="25">
                  <c:v>48.1</c:v>
                </c:pt>
                <c:pt idx="26">
                  <c:v>60.2</c:v>
                </c:pt>
                <c:pt idx="27">
                  <c:v>63.8</c:v>
                </c:pt>
                <c:pt idx="28">
                  <c:v>52.7</c:v>
                </c:pt>
                <c:pt idx="29">
                  <c:v>46.8</c:v>
                </c:pt>
                <c:pt idx="31">
                  <c:v>49</c:v>
                </c:pt>
                <c:pt idx="32">
                  <c:v>45.1</c:v>
                </c:pt>
                <c:pt idx="33">
                  <c:v>53.9</c:v>
                </c:pt>
                <c:pt idx="34">
                  <c:v>50.2</c:v>
                </c:pt>
                <c:pt idx="35">
                  <c:v>52.9</c:v>
                </c:pt>
                <c:pt idx="36">
                  <c:v>35.1</c:v>
                </c:pt>
                <c:pt idx="37">
                  <c:v>53.6</c:v>
                </c:pt>
                <c:pt idx="38">
                  <c:v>60.4</c:v>
                </c:pt>
                <c:pt idx="39">
                  <c:v>49.6</c:v>
                </c:pt>
                <c:pt idx="40">
                  <c:v>58.337500000000006</c:v>
                </c:pt>
                <c:pt idx="41">
                  <c:v>42</c:v>
                </c:pt>
                <c:pt idx="42">
                  <c:v>52.9</c:v>
                </c:pt>
                <c:pt idx="43">
                  <c:v>65.900000000000006</c:v>
                </c:pt>
                <c:pt idx="44">
                  <c:v>64</c:v>
                </c:pt>
                <c:pt idx="45">
                  <c:v>64</c:v>
                </c:pt>
                <c:pt idx="46">
                  <c:v>65</c:v>
                </c:pt>
                <c:pt idx="47">
                  <c:v>62.4</c:v>
                </c:pt>
                <c:pt idx="48">
                  <c:v>45</c:v>
                </c:pt>
                <c:pt idx="49">
                  <c:v>61</c:v>
                </c:pt>
                <c:pt idx="50">
                  <c:v>61.6</c:v>
                </c:pt>
                <c:pt idx="51">
                  <c:v>62</c:v>
                </c:pt>
                <c:pt idx="52">
                  <c:v>68.7</c:v>
                </c:pt>
                <c:pt idx="53">
                  <c:v>54.4</c:v>
                </c:pt>
                <c:pt idx="55">
                  <c:v>57</c:v>
                </c:pt>
                <c:pt idx="56">
                  <c:v>40.6</c:v>
                </c:pt>
                <c:pt idx="59">
                  <c:v>66.900000000000006</c:v>
                </c:pt>
                <c:pt idx="61">
                  <c:v>54.536363636363632</c:v>
                </c:pt>
                <c:pt idx="62">
                  <c:v>56.7</c:v>
                </c:pt>
                <c:pt idx="63">
                  <c:v>65</c:v>
                </c:pt>
                <c:pt idx="64">
                  <c:v>45.4</c:v>
                </c:pt>
                <c:pt idx="65">
                  <c:v>64.7</c:v>
                </c:pt>
                <c:pt idx="67">
                  <c:v>53.3</c:v>
                </c:pt>
                <c:pt idx="68">
                  <c:v>59</c:v>
                </c:pt>
                <c:pt idx="69">
                  <c:v>52.4</c:v>
                </c:pt>
                <c:pt idx="71">
                  <c:v>45</c:v>
                </c:pt>
                <c:pt idx="72">
                  <c:v>56.5</c:v>
                </c:pt>
                <c:pt idx="74">
                  <c:v>47.9</c:v>
                </c:pt>
                <c:pt idx="75">
                  <c:v>54</c:v>
                </c:pt>
                <c:pt idx="76">
                  <c:v>53.758214285714288</c:v>
                </c:pt>
                <c:pt idx="77">
                  <c:v>60.7</c:v>
                </c:pt>
                <c:pt idx="78">
                  <c:v>71</c:v>
                </c:pt>
                <c:pt idx="79">
                  <c:v>61</c:v>
                </c:pt>
                <c:pt idx="80">
                  <c:v>56.5</c:v>
                </c:pt>
                <c:pt idx="81">
                  <c:v>42.1</c:v>
                </c:pt>
                <c:pt idx="82">
                  <c:v>60</c:v>
                </c:pt>
                <c:pt idx="83">
                  <c:v>54.6</c:v>
                </c:pt>
                <c:pt idx="84">
                  <c:v>59</c:v>
                </c:pt>
                <c:pt idx="85">
                  <c:v>52</c:v>
                </c:pt>
                <c:pt idx="87">
                  <c:v>56</c:v>
                </c:pt>
                <c:pt idx="88">
                  <c:v>58</c:v>
                </c:pt>
                <c:pt idx="89">
                  <c:v>53</c:v>
                </c:pt>
                <c:pt idx="90">
                  <c:v>50.4</c:v>
                </c:pt>
                <c:pt idx="91">
                  <c:v>58.7</c:v>
                </c:pt>
                <c:pt idx="92">
                  <c:v>44.3</c:v>
                </c:pt>
                <c:pt idx="93">
                  <c:v>48</c:v>
                </c:pt>
                <c:pt idx="94">
                  <c:v>58.3</c:v>
                </c:pt>
                <c:pt idx="95">
                  <c:v>63.7</c:v>
                </c:pt>
                <c:pt idx="96">
                  <c:v>50.8</c:v>
                </c:pt>
                <c:pt idx="97">
                  <c:v>48.8</c:v>
                </c:pt>
                <c:pt idx="98">
                  <c:v>39.799999999999997</c:v>
                </c:pt>
                <c:pt idx="99">
                  <c:v>45</c:v>
                </c:pt>
                <c:pt idx="100">
                  <c:v>60.5</c:v>
                </c:pt>
                <c:pt idx="101">
                  <c:v>50.43</c:v>
                </c:pt>
                <c:pt idx="102">
                  <c:v>48.6</c:v>
                </c:pt>
                <c:pt idx="103">
                  <c:v>53</c:v>
                </c:pt>
                <c:pt idx="105">
                  <c:v>45</c:v>
                </c:pt>
                <c:pt idx="106">
                  <c:v>56</c:v>
                </c:pt>
                <c:pt idx="107">
                  <c:v>59.040501188123471</c:v>
                </c:pt>
                <c:pt idx="108">
                  <c:v>69.099999999999994</c:v>
                </c:pt>
                <c:pt idx="109">
                  <c:v>63.9</c:v>
                </c:pt>
                <c:pt idx="110">
                  <c:v>60.840909090909093</c:v>
                </c:pt>
                <c:pt idx="111">
                  <c:v>66.608695652173907</c:v>
                </c:pt>
                <c:pt idx="112">
                  <c:v>54.645833333333336</c:v>
                </c:pt>
                <c:pt idx="113">
                  <c:v>55.666666666666664</c:v>
                </c:pt>
                <c:pt idx="114">
                  <c:v>49.133333333333333</c:v>
                </c:pt>
                <c:pt idx="115">
                  <c:v>52.428571428571431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97280"/>
        <c:axId val="89298816"/>
      </c:lineChart>
      <c:catAx>
        <c:axId val="89297280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298816"/>
        <c:crosses val="autoZero"/>
        <c:auto val="1"/>
        <c:lblAlgn val="ctr"/>
        <c:lblOffset val="100"/>
        <c:noMultiLvlLbl val="0"/>
      </c:catAx>
      <c:valAx>
        <c:axId val="89298816"/>
        <c:scaling>
          <c:orientation val="minMax"/>
          <c:max val="9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297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35349304160328"/>
          <c:y val="1.5200558743809463E-2"/>
          <c:w val="0.61432951525617063"/>
          <c:h val="4.2475390458704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68000</xdr:rowOff>
    </xdr:from>
    <xdr:to>
      <xdr:col>34</xdr:col>
      <xdr:colOff>35719</xdr:colOff>
      <xdr:row>0</xdr:row>
      <xdr:rowOff>5143500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0.02247</cdr:x>
      <cdr:y>0.07456</cdr:y>
    </cdr:from>
    <cdr:to>
      <cdr:x>0.0232</cdr:x>
      <cdr:y>0.65594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9F0B5DB7-C8EF-44EC-A5B6-DFFBEA80D679}"/>
            </a:ext>
          </a:extLst>
        </cdr:cNvPr>
        <cdr:cNvCxnSpPr/>
      </cdr:nvCxnSpPr>
      <cdr:spPr>
        <a:xfrm xmlns:a="http://schemas.openxmlformats.org/drawingml/2006/main">
          <a:off x="453191" y="378453"/>
          <a:ext cx="14723" cy="295079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0.20846</cdr:x>
      <cdr:y>0.08241</cdr:y>
    </cdr:from>
    <cdr:to>
      <cdr:x>0.2098</cdr:x>
      <cdr:y>0.6622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="" xmlns:a16="http://schemas.microsoft.com/office/drawing/2014/main" id="{CA5B01B3-3963-4ACD-B682-D5AC4D7E2FD0}"/>
            </a:ext>
          </a:extLst>
        </cdr:cNvPr>
        <cdr:cNvCxnSpPr/>
      </cdr:nvCxnSpPr>
      <cdr:spPr>
        <a:xfrm xmlns:a="http://schemas.openxmlformats.org/drawingml/2006/main" flipH="1">
          <a:off x="4204230" y="418247"/>
          <a:ext cx="27008" cy="29427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0.35892</cdr:x>
      <cdr:y>0.08044</cdr:y>
    </cdr:from>
    <cdr:to>
      <cdr:x>0.35959</cdr:x>
      <cdr:y>0.65458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BC39191A-149C-4145-8126-4743F944D987}"/>
            </a:ext>
          </a:extLst>
        </cdr:cNvPr>
        <cdr:cNvCxnSpPr/>
      </cdr:nvCxnSpPr>
      <cdr:spPr>
        <a:xfrm xmlns:a="http://schemas.openxmlformats.org/drawingml/2006/main" flipH="1">
          <a:off x="7238583" y="408250"/>
          <a:ext cx="13647" cy="29140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0.5336</cdr:x>
      <cdr:y>0.07398</cdr:y>
    </cdr:from>
    <cdr:to>
      <cdr:x>0.53415</cdr:x>
      <cdr:y>0.65267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A79D3899-1507-495C-BED7-3FCB92E98516}"/>
            </a:ext>
          </a:extLst>
        </cdr:cNvPr>
        <cdr:cNvCxnSpPr/>
      </cdr:nvCxnSpPr>
      <cdr:spPr>
        <a:xfrm xmlns:a="http://schemas.openxmlformats.org/drawingml/2006/main">
          <a:off x="10761553" y="375485"/>
          <a:ext cx="11093" cy="293714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0.65936</cdr:x>
      <cdr:y>0.07476</cdr:y>
    </cdr:from>
    <cdr:to>
      <cdr:x>0.66084</cdr:x>
      <cdr:y>0.65294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8679E72-5A3D-4668-92BC-1FFBEFC86D92}"/>
            </a:ext>
          </a:extLst>
        </cdr:cNvPr>
        <cdr:cNvCxnSpPr/>
      </cdr:nvCxnSpPr>
      <cdr:spPr>
        <a:xfrm xmlns:a="http://schemas.openxmlformats.org/drawingml/2006/main">
          <a:off x="13297855" y="379441"/>
          <a:ext cx="29848" cy="29345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0.91942</cdr:x>
      <cdr:y>0.07827</cdr:y>
    </cdr:from>
    <cdr:to>
      <cdr:x>0.92023</cdr:x>
      <cdr:y>0.6622</cdr:y>
    </cdr:to>
    <cdr:cxnSp macro="">
      <cdr:nvCxnSpPr>
        <cdr:cNvPr id="23" name="Прямая соединительная линия 22"/>
        <cdr:cNvCxnSpPr/>
      </cdr:nvCxnSpPr>
      <cdr:spPr>
        <a:xfrm xmlns:a="http://schemas.openxmlformats.org/drawingml/2006/main">
          <a:off x="16635541" y="397284"/>
          <a:ext cx="14689" cy="29637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0.09841</cdr:x>
      <cdr:y>0.08915</cdr:y>
    </cdr:from>
    <cdr:to>
      <cdr:x>0.09908</cdr:x>
      <cdr:y>0.67156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 flipH="1">
          <a:off x="1984739" y="452483"/>
          <a:ext cx="13513" cy="29560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0</xdr:row>
      <xdr:rowOff>74084</xdr:rowOff>
    </xdr:from>
    <xdr:to>
      <xdr:col>34</xdr:col>
      <xdr:colOff>59532</xdr:colOff>
      <xdr:row>0</xdr:row>
      <xdr:rowOff>5119688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0.02265</cdr:x>
      <cdr:y>0.06922</cdr:y>
    </cdr:from>
    <cdr:to>
      <cdr:x>0.02313</cdr:x>
      <cdr:y>0.66702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9F0B5DB7-C8EF-44EC-A5B6-DFFBEA80D679}"/>
            </a:ext>
          </a:extLst>
        </cdr:cNvPr>
        <cdr:cNvCxnSpPr/>
      </cdr:nvCxnSpPr>
      <cdr:spPr>
        <a:xfrm xmlns:a="http://schemas.openxmlformats.org/drawingml/2006/main">
          <a:off x="457211" y="349245"/>
          <a:ext cx="9778" cy="30162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0.20735</cdr:x>
      <cdr:y>0.07066</cdr:y>
    </cdr:from>
    <cdr:to>
      <cdr:x>0.20816</cdr:x>
      <cdr:y>0.66702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="" xmlns:a16="http://schemas.microsoft.com/office/drawing/2014/main" id="{CA5B01B3-3963-4ACD-B682-D5AC4D7E2FD0}"/>
            </a:ext>
          </a:extLst>
        </cdr:cNvPr>
        <cdr:cNvCxnSpPr/>
      </cdr:nvCxnSpPr>
      <cdr:spPr>
        <a:xfrm xmlns:a="http://schemas.openxmlformats.org/drawingml/2006/main">
          <a:off x="4186570" y="356522"/>
          <a:ext cx="16336" cy="30089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0.35785</cdr:x>
      <cdr:y>0.06883</cdr:y>
    </cdr:from>
    <cdr:to>
      <cdr:x>0.3586</cdr:x>
      <cdr:y>0.66282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BC39191A-149C-4145-8126-4743F944D987}"/>
            </a:ext>
          </a:extLst>
        </cdr:cNvPr>
        <cdr:cNvCxnSpPr/>
      </cdr:nvCxnSpPr>
      <cdr:spPr>
        <a:xfrm xmlns:a="http://schemas.openxmlformats.org/drawingml/2006/main">
          <a:off x="7225167" y="347276"/>
          <a:ext cx="15156" cy="299705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0.53347</cdr:x>
      <cdr:y>0.07175</cdr:y>
    </cdr:from>
    <cdr:to>
      <cdr:x>0.53373</cdr:x>
      <cdr:y>0.66282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A79D3899-1507-495C-BED7-3FCB92E98516}"/>
            </a:ext>
          </a:extLst>
        </cdr:cNvPr>
        <cdr:cNvCxnSpPr/>
      </cdr:nvCxnSpPr>
      <cdr:spPr>
        <a:xfrm xmlns:a="http://schemas.openxmlformats.org/drawingml/2006/main">
          <a:off x="10770967" y="362010"/>
          <a:ext cx="5219" cy="29823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0.65992</cdr:x>
      <cdr:y>0.06741</cdr:y>
    </cdr:from>
    <cdr:to>
      <cdr:x>0.66076</cdr:x>
      <cdr:y>0.6623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8679E72-5A3D-4668-92BC-1FFBEFC86D92}"/>
            </a:ext>
          </a:extLst>
        </cdr:cNvPr>
        <cdr:cNvCxnSpPr/>
      </cdr:nvCxnSpPr>
      <cdr:spPr>
        <a:xfrm xmlns:a="http://schemas.openxmlformats.org/drawingml/2006/main">
          <a:off x="13324036" y="340111"/>
          <a:ext cx="16960" cy="30015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0.92008</cdr:x>
      <cdr:y>0.06053</cdr:y>
    </cdr:from>
    <cdr:to>
      <cdr:x>0.92052</cdr:x>
      <cdr:y>0.66492</cdr:y>
    </cdr:to>
    <cdr:cxnSp macro="">
      <cdr:nvCxnSpPr>
        <cdr:cNvPr id="23" name="Прямая соединительная линия 22"/>
        <cdr:cNvCxnSpPr/>
      </cdr:nvCxnSpPr>
      <cdr:spPr>
        <a:xfrm xmlns:a="http://schemas.openxmlformats.org/drawingml/2006/main">
          <a:off x="18576793" y="305410"/>
          <a:ext cx="8863" cy="304950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0.09886</cdr:x>
      <cdr:y>0.07132</cdr:y>
    </cdr:from>
    <cdr:to>
      <cdr:x>0.10019</cdr:x>
      <cdr:y>0.66492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 flipH="1">
          <a:off x="1996118" y="359865"/>
          <a:ext cx="26853" cy="29950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85546875" customWidth="1"/>
    <col min="2" max="2" width="32.5703125" customWidth="1"/>
    <col min="3" max="18" width="7.7109375" customWidth="1"/>
    <col min="19" max="33" width="8.7109375" customWidth="1"/>
  </cols>
  <sheetData>
    <row r="1" spans="1:22" ht="409.5" customHeight="1" thickBot="1" x14ac:dyDescent="0.3"/>
    <row r="2" spans="1:22" ht="15" customHeight="1" x14ac:dyDescent="0.25">
      <c r="A2" s="466" t="s">
        <v>40</v>
      </c>
      <c r="B2" s="468" t="s">
        <v>74</v>
      </c>
      <c r="C2" s="470">
        <v>2024</v>
      </c>
      <c r="D2" s="471"/>
      <c r="E2" s="471"/>
      <c r="F2" s="472"/>
      <c r="G2" s="470">
        <v>2023</v>
      </c>
      <c r="H2" s="471"/>
      <c r="I2" s="471"/>
      <c r="J2" s="472"/>
      <c r="K2" s="470">
        <v>2022</v>
      </c>
      <c r="L2" s="471"/>
      <c r="M2" s="471"/>
      <c r="N2" s="472"/>
      <c r="O2" s="470">
        <v>2021</v>
      </c>
      <c r="P2" s="471"/>
      <c r="Q2" s="471"/>
      <c r="R2" s="472"/>
      <c r="S2" s="464" t="s">
        <v>86</v>
      </c>
    </row>
    <row r="3" spans="1:22" ht="48.75" customHeight="1" thickBot="1" x14ac:dyDescent="0.3">
      <c r="A3" s="467"/>
      <c r="B3" s="469"/>
      <c r="C3" s="220" t="s">
        <v>94</v>
      </c>
      <c r="D3" s="221" t="s">
        <v>95</v>
      </c>
      <c r="E3" s="286" t="s">
        <v>96</v>
      </c>
      <c r="F3" s="73" t="s">
        <v>85</v>
      </c>
      <c r="G3" s="220" t="s">
        <v>94</v>
      </c>
      <c r="H3" s="221" t="s">
        <v>95</v>
      </c>
      <c r="I3" s="286" t="s">
        <v>96</v>
      </c>
      <c r="J3" s="73" t="s">
        <v>85</v>
      </c>
      <c r="K3" s="220" t="s">
        <v>94</v>
      </c>
      <c r="L3" s="221" t="s">
        <v>95</v>
      </c>
      <c r="M3" s="286" t="s">
        <v>96</v>
      </c>
      <c r="N3" s="73" t="s">
        <v>85</v>
      </c>
      <c r="O3" s="220" t="s">
        <v>94</v>
      </c>
      <c r="P3" s="221" t="s">
        <v>95</v>
      </c>
      <c r="Q3" s="286" t="s">
        <v>96</v>
      </c>
      <c r="R3" s="73" t="s">
        <v>85</v>
      </c>
      <c r="S3" s="465"/>
    </row>
    <row r="4" spans="1:22" ht="15" customHeight="1" thickBot="1" x14ac:dyDescent="0.3">
      <c r="A4" s="153"/>
      <c r="B4" s="154" t="s">
        <v>111</v>
      </c>
      <c r="C4" s="155">
        <f>C5+C14+C27+C45+C66+C81+C112</f>
        <v>2256</v>
      </c>
      <c r="D4" s="179">
        <f>AVERAGE(D6:D13,D15:D26,D28:D44,D46:D65,D67:D80,D82:D111,D113:D121)</f>
        <v>50.152657572803179</v>
      </c>
      <c r="E4" s="335">
        <v>51.78</v>
      </c>
      <c r="F4" s="156"/>
      <c r="G4" s="155">
        <f>G5+G14+G27+G45+G66+G81+G112</f>
        <v>2498</v>
      </c>
      <c r="H4" s="179">
        <f>AVERAGE(H6:H13,H15:H26,H28:H44,H46:H65,H67:H80,H82:H111,H113:H121)</f>
        <v>51.688125645672791</v>
      </c>
      <c r="I4" s="335">
        <v>53.13</v>
      </c>
      <c r="J4" s="156"/>
      <c r="K4" s="155">
        <f>K5+K14+K27+K45+K66+K81+K112</f>
        <v>2606</v>
      </c>
      <c r="L4" s="179">
        <f>AVERAGE(L6:L13,L15:L26,L28:L44,L46:L65,L67:L80,L82:L111,L113:L121)</f>
        <v>55.914846339058712</v>
      </c>
      <c r="M4" s="335">
        <v>57.5</v>
      </c>
      <c r="N4" s="156"/>
      <c r="O4" s="155">
        <f>O5+O14+O27+O45+O66+O81+O112</f>
        <v>2708</v>
      </c>
      <c r="P4" s="179">
        <f>AVERAGE(P6:P13,P15:P26,P28:P44,P46:P65,P67:P80,P82:P111,P113:P121)</f>
        <v>55.258384206693201</v>
      </c>
      <c r="Q4" s="335">
        <v>56.63</v>
      </c>
      <c r="R4" s="156"/>
      <c r="S4" s="157"/>
      <c r="U4" s="136"/>
      <c r="V4" s="26" t="s">
        <v>81</v>
      </c>
    </row>
    <row r="5" spans="1:22" ht="15" customHeight="1" thickBot="1" x14ac:dyDescent="0.3">
      <c r="A5" s="148"/>
      <c r="B5" s="149" t="s">
        <v>110</v>
      </c>
      <c r="C5" s="150">
        <f>SUM(C6:C13)</f>
        <v>157</v>
      </c>
      <c r="D5" s="159">
        <f>AVERAGE(D6:D13)</f>
        <v>47.152443798032031</v>
      </c>
      <c r="E5" s="336">
        <v>51.78</v>
      </c>
      <c r="F5" s="151"/>
      <c r="G5" s="150">
        <f>SUM(G6:G13)</f>
        <v>177</v>
      </c>
      <c r="H5" s="159">
        <f>AVERAGE(H6:H13)</f>
        <v>55.641558441558445</v>
      </c>
      <c r="I5" s="336">
        <v>53.13</v>
      </c>
      <c r="J5" s="151"/>
      <c r="K5" s="150">
        <f>SUM(K6:K13)</f>
        <v>182</v>
      </c>
      <c r="L5" s="159">
        <f>AVERAGE(L6:L13)</f>
        <v>57.416054994591178</v>
      </c>
      <c r="M5" s="336">
        <v>57.5</v>
      </c>
      <c r="N5" s="151"/>
      <c r="O5" s="150">
        <f>SUM(O6:O13)</f>
        <v>204</v>
      </c>
      <c r="P5" s="159">
        <f>AVERAGE(P6:P13)</f>
        <v>56.46575336970475</v>
      </c>
      <c r="Q5" s="336">
        <v>56.63</v>
      </c>
      <c r="R5" s="151"/>
      <c r="S5" s="152"/>
      <c r="U5" s="90"/>
      <c r="V5" s="26" t="s">
        <v>82</v>
      </c>
    </row>
    <row r="6" spans="1:22" ht="15" customHeight="1" x14ac:dyDescent="0.25">
      <c r="A6" s="182">
        <v>1</v>
      </c>
      <c r="B6" s="79" t="s">
        <v>122</v>
      </c>
      <c r="C6" s="271">
        <v>36</v>
      </c>
      <c r="D6" s="273">
        <v>51.055555555555557</v>
      </c>
      <c r="E6" s="352">
        <v>51.78</v>
      </c>
      <c r="F6" s="240">
        <v>45</v>
      </c>
      <c r="G6" s="271">
        <v>37</v>
      </c>
      <c r="H6" s="273">
        <v>57</v>
      </c>
      <c r="I6" s="352">
        <v>53.13</v>
      </c>
      <c r="J6" s="240">
        <v>29</v>
      </c>
      <c r="K6" s="271">
        <v>39</v>
      </c>
      <c r="L6" s="273">
        <v>57.871794871794869</v>
      </c>
      <c r="M6" s="352">
        <v>57.5</v>
      </c>
      <c r="N6" s="240">
        <v>43</v>
      </c>
      <c r="O6" s="271">
        <v>45</v>
      </c>
      <c r="P6" s="273">
        <v>55.2</v>
      </c>
      <c r="Q6" s="352">
        <v>56.63</v>
      </c>
      <c r="R6" s="240">
        <v>50</v>
      </c>
      <c r="S6" s="76">
        <f t="shared" ref="S6:S65" si="0">R6+N6+J6+F6</f>
        <v>167</v>
      </c>
      <c r="U6" s="261"/>
      <c r="V6" s="26" t="s">
        <v>83</v>
      </c>
    </row>
    <row r="7" spans="1:22" ht="15" customHeight="1" x14ac:dyDescent="0.25">
      <c r="A7" s="162">
        <v>2</v>
      </c>
      <c r="B7" s="144" t="s">
        <v>51</v>
      </c>
      <c r="C7" s="271">
        <v>24</v>
      </c>
      <c r="D7" s="273">
        <v>44.666666666666664</v>
      </c>
      <c r="E7" s="352">
        <v>51.78</v>
      </c>
      <c r="F7" s="240">
        <v>83</v>
      </c>
      <c r="G7" s="271">
        <v>33</v>
      </c>
      <c r="H7" s="273">
        <v>53.090909090909093</v>
      </c>
      <c r="I7" s="352">
        <v>53.13</v>
      </c>
      <c r="J7" s="240">
        <v>43</v>
      </c>
      <c r="K7" s="271">
        <v>32</v>
      </c>
      <c r="L7" s="273">
        <v>56.3125</v>
      </c>
      <c r="M7" s="352">
        <v>57.5</v>
      </c>
      <c r="N7" s="240">
        <v>57</v>
      </c>
      <c r="O7" s="271">
        <v>41</v>
      </c>
      <c r="P7" s="273">
        <v>58.853658536585364</v>
      </c>
      <c r="Q7" s="352">
        <v>56.63</v>
      </c>
      <c r="R7" s="240">
        <v>34</v>
      </c>
      <c r="S7" s="163">
        <f t="shared" si="0"/>
        <v>217</v>
      </c>
      <c r="T7" s="64"/>
      <c r="U7" s="27"/>
      <c r="V7" s="26" t="s">
        <v>84</v>
      </c>
    </row>
    <row r="8" spans="1:22" ht="15" customHeight="1" x14ac:dyDescent="0.25">
      <c r="A8" s="65">
        <v>3</v>
      </c>
      <c r="B8" s="80" t="s">
        <v>49</v>
      </c>
      <c r="C8" s="246">
        <v>20</v>
      </c>
      <c r="D8" s="45">
        <v>58.6</v>
      </c>
      <c r="E8" s="337">
        <v>51.78</v>
      </c>
      <c r="F8" s="198">
        <v>13</v>
      </c>
      <c r="G8" s="246">
        <v>28</v>
      </c>
      <c r="H8" s="45">
        <v>65.400000000000006</v>
      </c>
      <c r="I8" s="337">
        <v>53.13</v>
      </c>
      <c r="J8" s="198">
        <v>7</v>
      </c>
      <c r="K8" s="246">
        <v>24</v>
      </c>
      <c r="L8" s="45">
        <v>67.629629629629633</v>
      </c>
      <c r="M8" s="337">
        <v>57.5</v>
      </c>
      <c r="N8" s="198">
        <v>3</v>
      </c>
      <c r="O8" s="246">
        <v>29</v>
      </c>
      <c r="P8" s="45">
        <v>70.666666666666671</v>
      </c>
      <c r="Q8" s="337">
        <v>56.63</v>
      </c>
      <c r="R8" s="198">
        <v>2</v>
      </c>
      <c r="S8" s="74">
        <f t="shared" si="0"/>
        <v>25</v>
      </c>
      <c r="T8" s="64"/>
    </row>
    <row r="9" spans="1:22" ht="15" customHeight="1" x14ac:dyDescent="0.25">
      <c r="A9" s="65">
        <v>4</v>
      </c>
      <c r="B9" s="80" t="s">
        <v>177</v>
      </c>
      <c r="C9" s="246">
        <v>14</v>
      </c>
      <c r="D9" s="45">
        <v>47.285714285714285</v>
      </c>
      <c r="E9" s="337">
        <v>51.78</v>
      </c>
      <c r="F9" s="198">
        <v>64</v>
      </c>
      <c r="G9" s="246">
        <v>21</v>
      </c>
      <c r="H9" s="45">
        <v>57.9</v>
      </c>
      <c r="I9" s="337">
        <v>53.13</v>
      </c>
      <c r="J9" s="198">
        <v>24</v>
      </c>
      <c r="K9" s="246">
        <v>24</v>
      </c>
      <c r="L9" s="45">
        <v>57.875</v>
      </c>
      <c r="M9" s="337">
        <v>57.5</v>
      </c>
      <c r="N9" s="198">
        <v>42</v>
      </c>
      <c r="O9" s="246">
        <v>19</v>
      </c>
      <c r="P9" s="45">
        <v>55.94736842105263</v>
      </c>
      <c r="Q9" s="337">
        <v>56.63</v>
      </c>
      <c r="R9" s="198">
        <v>48</v>
      </c>
      <c r="S9" s="74">
        <f t="shared" si="0"/>
        <v>178</v>
      </c>
      <c r="T9" s="64"/>
    </row>
    <row r="10" spans="1:22" ht="15" customHeight="1" x14ac:dyDescent="0.25">
      <c r="A10" s="65">
        <v>5</v>
      </c>
      <c r="B10" s="80" t="s">
        <v>146</v>
      </c>
      <c r="C10" s="246">
        <v>8</v>
      </c>
      <c r="D10" s="45">
        <v>41.25</v>
      </c>
      <c r="E10" s="337">
        <v>51.78</v>
      </c>
      <c r="F10" s="198">
        <v>94</v>
      </c>
      <c r="G10" s="246">
        <v>15</v>
      </c>
      <c r="H10" s="45">
        <v>53.3</v>
      </c>
      <c r="I10" s="337">
        <v>53.13</v>
      </c>
      <c r="J10" s="198">
        <v>41</v>
      </c>
      <c r="K10" s="246">
        <v>14</v>
      </c>
      <c r="L10" s="45">
        <v>57.071428571428569</v>
      </c>
      <c r="M10" s="337">
        <v>57.5</v>
      </c>
      <c r="N10" s="198">
        <v>48</v>
      </c>
      <c r="O10" s="246">
        <v>20</v>
      </c>
      <c r="P10" s="45">
        <v>53.35</v>
      </c>
      <c r="Q10" s="337">
        <v>56.63</v>
      </c>
      <c r="R10" s="198">
        <v>57</v>
      </c>
      <c r="S10" s="74">
        <f t="shared" si="0"/>
        <v>240</v>
      </c>
      <c r="T10" s="64"/>
    </row>
    <row r="11" spans="1:22" ht="15" customHeight="1" x14ac:dyDescent="0.25">
      <c r="A11" s="65">
        <v>6</v>
      </c>
      <c r="B11" s="80" t="s">
        <v>123</v>
      </c>
      <c r="C11" s="246">
        <v>26</v>
      </c>
      <c r="D11" s="45">
        <v>48.307692307692307</v>
      </c>
      <c r="E11" s="337">
        <v>51.78</v>
      </c>
      <c r="F11" s="198">
        <v>56</v>
      </c>
      <c r="G11" s="246">
        <v>27</v>
      </c>
      <c r="H11" s="45">
        <v>51</v>
      </c>
      <c r="I11" s="337">
        <v>53.13</v>
      </c>
      <c r="J11" s="198">
        <v>52</v>
      </c>
      <c r="K11" s="246">
        <v>21</v>
      </c>
      <c r="L11" s="45">
        <v>61.714285714285715</v>
      </c>
      <c r="M11" s="337">
        <v>57.5</v>
      </c>
      <c r="N11" s="198">
        <v>17</v>
      </c>
      <c r="O11" s="246">
        <v>18</v>
      </c>
      <c r="P11" s="45">
        <v>52</v>
      </c>
      <c r="Q11" s="337">
        <v>56.63</v>
      </c>
      <c r="R11" s="198">
        <v>70</v>
      </c>
      <c r="S11" s="74">
        <f t="shared" si="0"/>
        <v>195</v>
      </c>
      <c r="T11" s="64"/>
    </row>
    <row r="12" spans="1:22" ht="15" customHeight="1" x14ac:dyDescent="0.25">
      <c r="A12" s="160">
        <v>7</v>
      </c>
      <c r="B12" s="80" t="s">
        <v>52</v>
      </c>
      <c r="C12" s="246">
        <v>17</v>
      </c>
      <c r="D12" s="45">
        <v>45.470588235294116</v>
      </c>
      <c r="E12" s="337">
        <v>51.78</v>
      </c>
      <c r="F12" s="198">
        <v>79</v>
      </c>
      <c r="G12" s="246">
        <v>16</v>
      </c>
      <c r="H12" s="45">
        <v>51.8</v>
      </c>
      <c r="I12" s="337">
        <v>53.13</v>
      </c>
      <c r="J12" s="198">
        <v>46</v>
      </c>
      <c r="K12" s="246">
        <v>9</v>
      </c>
      <c r="L12" s="45">
        <v>49.222222222222221</v>
      </c>
      <c r="M12" s="337">
        <v>57.5</v>
      </c>
      <c r="N12" s="198">
        <v>84</v>
      </c>
      <c r="O12" s="246">
        <v>14</v>
      </c>
      <c r="P12" s="45">
        <v>52.375</v>
      </c>
      <c r="Q12" s="337">
        <v>56.63</v>
      </c>
      <c r="R12" s="198">
        <v>68</v>
      </c>
      <c r="S12" s="74">
        <f t="shared" si="0"/>
        <v>277</v>
      </c>
      <c r="T12" s="64"/>
    </row>
    <row r="13" spans="1:22" ht="15" customHeight="1" thickBot="1" x14ac:dyDescent="0.3">
      <c r="A13" s="160">
        <v>8</v>
      </c>
      <c r="B13" s="181" t="s">
        <v>112</v>
      </c>
      <c r="C13" s="272">
        <v>12</v>
      </c>
      <c r="D13" s="274">
        <v>40.583333333333336</v>
      </c>
      <c r="E13" s="350">
        <v>51.78</v>
      </c>
      <c r="F13" s="245">
        <v>96</v>
      </c>
      <c r="G13" s="272"/>
      <c r="H13" s="274"/>
      <c r="I13" s="350">
        <v>53.13</v>
      </c>
      <c r="J13" s="245">
        <v>101</v>
      </c>
      <c r="K13" s="272">
        <v>19</v>
      </c>
      <c r="L13" s="274">
        <v>51.631578947368418</v>
      </c>
      <c r="M13" s="350">
        <v>57.5</v>
      </c>
      <c r="N13" s="245">
        <v>78</v>
      </c>
      <c r="O13" s="272">
        <v>18</v>
      </c>
      <c r="P13" s="274">
        <v>53.333333333333336</v>
      </c>
      <c r="Q13" s="350">
        <v>56.63</v>
      </c>
      <c r="R13" s="245">
        <v>58</v>
      </c>
      <c r="S13" s="161">
        <f t="shared" si="0"/>
        <v>333</v>
      </c>
      <c r="T13" s="64"/>
    </row>
    <row r="14" spans="1:22" ht="15" customHeight="1" thickBot="1" x14ac:dyDescent="0.3">
      <c r="A14" s="164"/>
      <c r="B14" s="149" t="s">
        <v>109</v>
      </c>
      <c r="C14" s="150">
        <f>SUM(C15:C26)</f>
        <v>212</v>
      </c>
      <c r="D14" s="159">
        <f>AVERAGE(D15:D26)</f>
        <v>50.54</v>
      </c>
      <c r="E14" s="336">
        <v>51.78</v>
      </c>
      <c r="F14" s="151"/>
      <c r="G14" s="150">
        <f>SUM(G15:G26)</f>
        <v>239</v>
      </c>
      <c r="H14" s="159">
        <f>AVERAGE(H15:H26)</f>
        <v>50.995454545454542</v>
      </c>
      <c r="I14" s="336">
        <v>53.13</v>
      </c>
      <c r="J14" s="151"/>
      <c r="K14" s="150">
        <f>SUM(K15:K26)</f>
        <v>233</v>
      </c>
      <c r="L14" s="159">
        <f>AVERAGE(L15:L26)</f>
        <v>57.19</v>
      </c>
      <c r="M14" s="336">
        <v>57.5</v>
      </c>
      <c r="N14" s="151"/>
      <c r="O14" s="150">
        <f>SUM(O15:O26)</f>
        <v>289</v>
      </c>
      <c r="P14" s="159">
        <f>AVERAGE(P15:P26)</f>
        <v>55.158333333333331</v>
      </c>
      <c r="Q14" s="336">
        <v>56.63</v>
      </c>
      <c r="R14" s="151"/>
      <c r="S14" s="165"/>
      <c r="T14" s="64"/>
    </row>
    <row r="15" spans="1:22" ht="15" customHeight="1" x14ac:dyDescent="0.25">
      <c r="A15" s="65">
        <v>1</v>
      </c>
      <c r="B15" s="80" t="s">
        <v>33</v>
      </c>
      <c r="C15" s="246">
        <v>23</v>
      </c>
      <c r="D15" s="45">
        <v>54.7</v>
      </c>
      <c r="E15" s="337">
        <v>51.78</v>
      </c>
      <c r="F15" s="198">
        <v>24</v>
      </c>
      <c r="G15" s="246">
        <v>46</v>
      </c>
      <c r="H15" s="45">
        <v>48.2</v>
      </c>
      <c r="I15" s="337">
        <v>53.13</v>
      </c>
      <c r="J15" s="198">
        <v>66</v>
      </c>
      <c r="K15" s="246">
        <v>45</v>
      </c>
      <c r="L15" s="45">
        <v>56.4</v>
      </c>
      <c r="M15" s="337">
        <v>57.5</v>
      </c>
      <c r="N15" s="198">
        <v>56</v>
      </c>
      <c r="O15" s="246">
        <v>36</v>
      </c>
      <c r="P15" s="45">
        <v>61.1</v>
      </c>
      <c r="Q15" s="337">
        <v>56.63</v>
      </c>
      <c r="R15" s="198">
        <v>23</v>
      </c>
      <c r="S15" s="74">
        <f t="shared" si="0"/>
        <v>169</v>
      </c>
      <c r="T15" s="64"/>
    </row>
    <row r="16" spans="1:22" ht="15" customHeight="1" x14ac:dyDescent="0.25">
      <c r="A16" s="65">
        <v>2</v>
      </c>
      <c r="B16" s="80" t="s">
        <v>32</v>
      </c>
      <c r="C16" s="246">
        <v>26</v>
      </c>
      <c r="D16" s="45">
        <v>45</v>
      </c>
      <c r="E16" s="337">
        <v>51.78</v>
      </c>
      <c r="F16" s="198">
        <v>80</v>
      </c>
      <c r="G16" s="246">
        <v>22</v>
      </c>
      <c r="H16" s="45">
        <v>56</v>
      </c>
      <c r="I16" s="337">
        <v>53.13</v>
      </c>
      <c r="J16" s="198">
        <v>31</v>
      </c>
      <c r="K16" s="246">
        <v>31</v>
      </c>
      <c r="L16" s="45">
        <v>62.8</v>
      </c>
      <c r="M16" s="337">
        <v>57.5</v>
      </c>
      <c r="N16" s="198">
        <v>13</v>
      </c>
      <c r="O16" s="246">
        <v>27</v>
      </c>
      <c r="P16" s="45">
        <v>66.400000000000006</v>
      </c>
      <c r="Q16" s="337">
        <v>56.63</v>
      </c>
      <c r="R16" s="198">
        <v>8</v>
      </c>
      <c r="S16" s="74">
        <f t="shared" si="0"/>
        <v>132</v>
      </c>
      <c r="T16" s="64"/>
    </row>
    <row r="17" spans="1:20" ht="15" customHeight="1" x14ac:dyDescent="0.25">
      <c r="A17" s="65">
        <v>3</v>
      </c>
      <c r="B17" s="144" t="s">
        <v>34</v>
      </c>
      <c r="C17" s="271">
        <v>37</v>
      </c>
      <c r="D17" s="273">
        <v>63.5</v>
      </c>
      <c r="E17" s="352">
        <v>51.78</v>
      </c>
      <c r="F17" s="240">
        <v>3</v>
      </c>
      <c r="G17" s="271">
        <v>20</v>
      </c>
      <c r="H17" s="273">
        <v>57.25</v>
      </c>
      <c r="I17" s="352">
        <v>53.13</v>
      </c>
      <c r="J17" s="240">
        <v>27</v>
      </c>
      <c r="K17" s="271">
        <v>33</v>
      </c>
      <c r="L17" s="273">
        <v>64.7</v>
      </c>
      <c r="M17" s="352">
        <v>57.5</v>
      </c>
      <c r="N17" s="240">
        <v>8</v>
      </c>
      <c r="O17" s="271">
        <v>30</v>
      </c>
      <c r="P17" s="273">
        <v>63</v>
      </c>
      <c r="Q17" s="352">
        <v>56.63</v>
      </c>
      <c r="R17" s="240">
        <v>19</v>
      </c>
      <c r="S17" s="163">
        <f t="shared" si="0"/>
        <v>57</v>
      </c>
      <c r="T17" s="64"/>
    </row>
    <row r="18" spans="1:20" ht="15" customHeight="1" x14ac:dyDescent="0.25">
      <c r="A18" s="65">
        <v>4</v>
      </c>
      <c r="B18" s="81" t="s">
        <v>35</v>
      </c>
      <c r="C18" s="256">
        <v>33</v>
      </c>
      <c r="D18" s="46">
        <v>60.4</v>
      </c>
      <c r="E18" s="339">
        <v>51.78</v>
      </c>
      <c r="F18" s="202">
        <v>6</v>
      </c>
      <c r="G18" s="256">
        <v>30</v>
      </c>
      <c r="H18" s="46">
        <v>60.2</v>
      </c>
      <c r="I18" s="339">
        <v>53.13</v>
      </c>
      <c r="J18" s="202">
        <v>19</v>
      </c>
      <c r="K18" s="256">
        <v>30</v>
      </c>
      <c r="L18" s="46">
        <v>64</v>
      </c>
      <c r="M18" s="339">
        <v>57.5</v>
      </c>
      <c r="N18" s="202">
        <v>10</v>
      </c>
      <c r="O18" s="256">
        <v>36</v>
      </c>
      <c r="P18" s="46">
        <v>64.5</v>
      </c>
      <c r="Q18" s="339">
        <v>56.63</v>
      </c>
      <c r="R18" s="202">
        <v>13</v>
      </c>
      <c r="S18" s="74">
        <f t="shared" si="0"/>
        <v>48</v>
      </c>
      <c r="T18" s="64"/>
    </row>
    <row r="19" spans="1:20" ht="15" customHeight="1" x14ac:dyDescent="0.25">
      <c r="A19" s="65">
        <v>5</v>
      </c>
      <c r="B19" s="81" t="s">
        <v>36</v>
      </c>
      <c r="C19" s="256">
        <v>22</v>
      </c>
      <c r="D19" s="46">
        <v>52.5</v>
      </c>
      <c r="E19" s="339">
        <v>51.78</v>
      </c>
      <c r="F19" s="202">
        <v>35</v>
      </c>
      <c r="G19" s="256">
        <v>27</v>
      </c>
      <c r="H19" s="46">
        <v>50.2</v>
      </c>
      <c r="I19" s="339">
        <v>53.13</v>
      </c>
      <c r="J19" s="202">
        <v>56</v>
      </c>
      <c r="K19" s="256">
        <v>24</v>
      </c>
      <c r="L19" s="46">
        <v>58.8</v>
      </c>
      <c r="M19" s="339">
        <v>57.5</v>
      </c>
      <c r="N19" s="202">
        <v>33</v>
      </c>
      <c r="O19" s="256">
        <v>29</v>
      </c>
      <c r="P19" s="46">
        <v>58.2</v>
      </c>
      <c r="Q19" s="339">
        <v>56.63</v>
      </c>
      <c r="R19" s="202">
        <v>37</v>
      </c>
      <c r="S19" s="74">
        <f t="shared" si="0"/>
        <v>161</v>
      </c>
      <c r="T19" s="64"/>
    </row>
    <row r="20" spans="1:20" ht="15" customHeight="1" x14ac:dyDescent="0.25">
      <c r="A20" s="65">
        <v>6</v>
      </c>
      <c r="B20" s="81" t="s">
        <v>125</v>
      </c>
      <c r="C20" s="256">
        <v>13</v>
      </c>
      <c r="D20" s="46">
        <v>46.9</v>
      </c>
      <c r="E20" s="339">
        <v>51.78</v>
      </c>
      <c r="F20" s="202">
        <v>70</v>
      </c>
      <c r="G20" s="256">
        <v>24</v>
      </c>
      <c r="H20" s="46">
        <v>41</v>
      </c>
      <c r="I20" s="339">
        <v>53.13</v>
      </c>
      <c r="J20" s="202">
        <v>90</v>
      </c>
      <c r="K20" s="256">
        <v>3</v>
      </c>
      <c r="L20" s="46">
        <v>58</v>
      </c>
      <c r="M20" s="339">
        <v>57.5</v>
      </c>
      <c r="N20" s="202">
        <v>37</v>
      </c>
      <c r="O20" s="256">
        <v>28</v>
      </c>
      <c r="P20" s="46">
        <v>43.8</v>
      </c>
      <c r="Q20" s="339">
        <v>56.63</v>
      </c>
      <c r="R20" s="202">
        <v>93</v>
      </c>
      <c r="S20" s="74">
        <f t="shared" si="0"/>
        <v>290</v>
      </c>
      <c r="T20" s="64"/>
    </row>
    <row r="21" spans="1:20" ht="15" customHeight="1" x14ac:dyDescent="0.25">
      <c r="A21" s="65">
        <v>7</v>
      </c>
      <c r="B21" s="81" t="s">
        <v>155</v>
      </c>
      <c r="C21" s="256">
        <v>13</v>
      </c>
      <c r="D21" s="46">
        <v>46</v>
      </c>
      <c r="E21" s="339">
        <v>51.78</v>
      </c>
      <c r="F21" s="202">
        <v>76</v>
      </c>
      <c r="G21" s="256">
        <v>12</v>
      </c>
      <c r="H21" s="46">
        <v>54.9</v>
      </c>
      <c r="I21" s="339">
        <v>53.13</v>
      </c>
      <c r="J21" s="202">
        <v>35</v>
      </c>
      <c r="K21" s="256">
        <v>17</v>
      </c>
      <c r="L21" s="46">
        <v>58.2</v>
      </c>
      <c r="M21" s="339">
        <v>57.5</v>
      </c>
      <c r="N21" s="202">
        <v>35</v>
      </c>
      <c r="O21" s="256">
        <v>29</v>
      </c>
      <c r="P21" s="46">
        <v>57.4</v>
      </c>
      <c r="Q21" s="339">
        <v>56.63</v>
      </c>
      <c r="R21" s="202">
        <v>40</v>
      </c>
      <c r="S21" s="74">
        <f t="shared" si="0"/>
        <v>186</v>
      </c>
      <c r="T21" s="64"/>
    </row>
    <row r="22" spans="1:20" ht="15" customHeight="1" x14ac:dyDescent="0.25">
      <c r="A22" s="65">
        <v>8</v>
      </c>
      <c r="B22" s="146" t="s">
        <v>154</v>
      </c>
      <c r="C22" s="258"/>
      <c r="D22" s="260"/>
      <c r="E22" s="341">
        <v>51.78</v>
      </c>
      <c r="F22" s="243">
        <v>102</v>
      </c>
      <c r="G22" s="258">
        <v>9</v>
      </c>
      <c r="H22" s="260">
        <v>50.2</v>
      </c>
      <c r="I22" s="341">
        <v>53.13</v>
      </c>
      <c r="J22" s="243">
        <v>57</v>
      </c>
      <c r="K22" s="258"/>
      <c r="L22" s="260"/>
      <c r="M22" s="341">
        <v>57.5</v>
      </c>
      <c r="N22" s="243">
        <v>102</v>
      </c>
      <c r="O22" s="258">
        <v>11</v>
      </c>
      <c r="P22" s="260">
        <v>57.5</v>
      </c>
      <c r="Q22" s="341">
        <v>56.63</v>
      </c>
      <c r="R22" s="243">
        <v>39</v>
      </c>
      <c r="S22" s="74">
        <f t="shared" si="0"/>
        <v>300</v>
      </c>
      <c r="T22" s="64"/>
    </row>
    <row r="23" spans="1:20" ht="15" customHeight="1" x14ac:dyDescent="0.25">
      <c r="A23" s="65">
        <v>9</v>
      </c>
      <c r="B23" s="81" t="s">
        <v>152</v>
      </c>
      <c r="C23" s="256"/>
      <c r="D23" s="46"/>
      <c r="E23" s="339">
        <v>51.78</v>
      </c>
      <c r="F23" s="202">
        <v>102</v>
      </c>
      <c r="G23" s="256">
        <v>11</v>
      </c>
      <c r="H23" s="46">
        <v>55.9</v>
      </c>
      <c r="I23" s="339">
        <v>53.13</v>
      </c>
      <c r="J23" s="202">
        <v>32</v>
      </c>
      <c r="K23" s="256"/>
      <c r="L23" s="46"/>
      <c r="M23" s="339">
        <v>57.5</v>
      </c>
      <c r="N23" s="202">
        <v>102</v>
      </c>
      <c r="O23" s="256">
        <v>11</v>
      </c>
      <c r="P23" s="46">
        <v>53.3</v>
      </c>
      <c r="Q23" s="339">
        <v>56.63</v>
      </c>
      <c r="R23" s="202">
        <v>59</v>
      </c>
      <c r="S23" s="74">
        <f t="shared" si="0"/>
        <v>295</v>
      </c>
      <c r="T23" s="64"/>
    </row>
    <row r="24" spans="1:20" ht="15" customHeight="1" x14ac:dyDescent="0.25">
      <c r="A24" s="65">
        <v>10</v>
      </c>
      <c r="B24" s="81" t="s">
        <v>174</v>
      </c>
      <c r="C24" s="256">
        <v>11</v>
      </c>
      <c r="D24" s="46">
        <v>40.9</v>
      </c>
      <c r="E24" s="339">
        <v>51.78</v>
      </c>
      <c r="F24" s="202">
        <v>95</v>
      </c>
      <c r="G24" s="256"/>
      <c r="H24" s="46"/>
      <c r="I24" s="339">
        <v>53.13</v>
      </c>
      <c r="J24" s="202">
        <v>101</v>
      </c>
      <c r="K24" s="256">
        <v>14</v>
      </c>
      <c r="L24" s="46">
        <v>40.700000000000003</v>
      </c>
      <c r="M24" s="339">
        <v>57.5</v>
      </c>
      <c r="N24" s="202">
        <v>99</v>
      </c>
      <c r="O24" s="256">
        <v>10</v>
      </c>
      <c r="P24" s="46">
        <v>37</v>
      </c>
      <c r="Q24" s="339">
        <v>56.63</v>
      </c>
      <c r="R24" s="202">
        <v>98</v>
      </c>
      <c r="S24" s="74">
        <f t="shared" si="0"/>
        <v>393</v>
      </c>
      <c r="T24" s="64"/>
    </row>
    <row r="25" spans="1:20" ht="15" customHeight="1" x14ac:dyDescent="0.25">
      <c r="A25" s="65">
        <v>11</v>
      </c>
      <c r="B25" s="81" t="s">
        <v>126</v>
      </c>
      <c r="C25" s="256">
        <v>22</v>
      </c>
      <c r="D25" s="46">
        <v>48.2</v>
      </c>
      <c r="E25" s="339">
        <v>51.78</v>
      </c>
      <c r="F25" s="202">
        <v>57</v>
      </c>
      <c r="G25" s="256">
        <v>25</v>
      </c>
      <c r="H25" s="46">
        <v>46.4</v>
      </c>
      <c r="I25" s="339">
        <v>53.13</v>
      </c>
      <c r="J25" s="202">
        <v>75</v>
      </c>
      <c r="K25" s="256">
        <v>21</v>
      </c>
      <c r="L25" s="46">
        <v>54.8</v>
      </c>
      <c r="M25" s="339">
        <v>57.5</v>
      </c>
      <c r="N25" s="202">
        <v>64</v>
      </c>
      <c r="O25" s="256">
        <v>27</v>
      </c>
      <c r="P25" s="46">
        <v>52.2</v>
      </c>
      <c r="Q25" s="339">
        <v>56.63</v>
      </c>
      <c r="R25" s="202">
        <v>69</v>
      </c>
      <c r="S25" s="74">
        <f t="shared" si="0"/>
        <v>265</v>
      </c>
      <c r="T25" s="64"/>
    </row>
    <row r="26" spans="1:20" ht="15" customHeight="1" thickBot="1" x14ac:dyDescent="0.3">
      <c r="A26" s="65">
        <v>12</v>
      </c>
      <c r="B26" s="81" t="s">
        <v>153</v>
      </c>
      <c r="C26" s="256">
        <v>12</v>
      </c>
      <c r="D26" s="46">
        <v>47.3</v>
      </c>
      <c r="E26" s="339">
        <v>51.78</v>
      </c>
      <c r="F26" s="202">
        <v>63</v>
      </c>
      <c r="G26" s="256">
        <v>13</v>
      </c>
      <c r="H26" s="46">
        <v>40.700000000000003</v>
      </c>
      <c r="I26" s="339">
        <v>53.13</v>
      </c>
      <c r="J26" s="202">
        <v>92</v>
      </c>
      <c r="K26" s="256">
        <v>15</v>
      </c>
      <c r="L26" s="46">
        <v>53.5</v>
      </c>
      <c r="M26" s="339">
        <v>57.5</v>
      </c>
      <c r="N26" s="202">
        <v>70</v>
      </c>
      <c r="O26" s="256">
        <v>15</v>
      </c>
      <c r="P26" s="46">
        <v>47.5</v>
      </c>
      <c r="Q26" s="339">
        <v>56.63</v>
      </c>
      <c r="R26" s="202">
        <v>84</v>
      </c>
      <c r="S26" s="74">
        <f t="shared" si="0"/>
        <v>309</v>
      </c>
      <c r="T26" s="64"/>
    </row>
    <row r="27" spans="1:20" ht="15" customHeight="1" thickBot="1" x14ac:dyDescent="0.3">
      <c r="A27" s="164"/>
      <c r="B27" s="149" t="s">
        <v>108</v>
      </c>
      <c r="C27" s="150">
        <f>SUM(C28:C44)</f>
        <v>262</v>
      </c>
      <c r="D27" s="159">
        <f>AVERAGE(D28:D44)</f>
        <v>49.133333333333326</v>
      </c>
      <c r="E27" s="336">
        <v>51.78</v>
      </c>
      <c r="F27" s="151"/>
      <c r="G27" s="150">
        <f>SUM(G28:G44)</f>
        <v>277</v>
      </c>
      <c r="H27" s="159">
        <f>AVERAGE(H28:H44)</f>
        <v>49.957142857142848</v>
      </c>
      <c r="I27" s="336">
        <v>53.13</v>
      </c>
      <c r="J27" s="151"/>
      <c r="K27" s="150">
        <f>SUM(K28:K44)</f>
        <v>265</v>
      </c>
      <c r="L27" s="159">
        <f>AVERAGE(L28:L44)</f>
        <v>53.65</v>
      </c>
      <c r="M27" s="336">
        <v>57.5</v>
      </c>
      <c r="N27" s="151"/>
      <c r="O27" s="150">
        <f>SUM(O28:O44)</f>
        <v>347</v>
      </c>
      <c r="P27" s="159">
        <f>AVERAGE(P28:P44)</f>
        <v>52.881250000000009</v>
      </c>
      <c r="Q27" s="336">
        <v>56.63</v>
      </c>
      <c r="R27" s="151"/>
      <c r="S27" s="165"/>
      <c r="T27" s="64"/>
    </row>
    <row r="28" spans="1:20" ht="15" customHeight="1" x14ac:dyDescent="0.25">
      <c r="A28" s="63">
        <v>1</v>
      </c>
      <c r="B28" s="79" t="s">
        <v>53</v>
      </c>
      <c r="C28" s="271">
        <v>33</v>
      </c>
      <c r="D28" s="273">
        <v>53.8</v>
      </c>
      <c r="E28" s="352">
        <v>51.78</v>
      </c>
      <c r="F28" s="240">
        <v>31</v>
      </c>
      <c r="G28" s="271">
        <v>34</v>
      </c>
      <c r="H28" s="273">
        <v>59</v>
      </c>
      <c r="I28" s="352">
        <v>53.13</v>
      </c>
      <c r="J28" s="240">
        <v>21</v>
      </c>
      <c r="K28" s="271">
        <v>32</v>
      </c>
      <c r="L28" s="273">
        <v>60.3</v>
      </c>
      <c r="M28" s="352">
        <v>57.5</v>
      </c>
      <c r="N28" s="240">
        <v>28</v>
      </c>
      <c r="O28" s="271">
        <v>45</v>
      </c>
      <c r="P28" s="273">
        <v>63.8</v>
      </c>
      <c r="Q28" s="352">
        <v>56.63</v>
      </c>
      <c r="R28" s="240">
        <v>17</v>
      </c>
      <c r="S28" s="76">
        <f t="shared" si="0"/>
        <v>97</v>
      </c>
      <c r="T28" s="64"/>
    </row>
    <row r="29" spans="1:20" ht="15" customHeight="1" x14ac:dyDescent="0.25">
      <c r="A29" s="183">
        <v>2</v>
      </c>
      <c r="B29" s="144" t="s">
        <v>113</v>
      </c>
      <c r="C29" s="271">
        <v>22</v>
      </c>
      <c r="D29" s="273">
        <v>56</v>
      </c>
      <c r="E29" s="352">
        <v>51.78</v>
      </c>
      <c r="F29" s="240">
        <v>17</v>
      </c>
      <c r="G29" s="271">
        <v>23</v>
      </c>
      <c r="H29" s="273">
        <v>63.7</v>
      </c>
      <c r="I29" s="352">
        <v>53.13</v>
      </c>
      <c r="J29" s="240">
        <v>9</v>
      </c>
      <c r="K29" s="271">
        <v>26</v>
      </c>
      <c r="L29" s="273">
        <v>60.7</v>
      </c>
      <c r="M29" s="352">
        <v>57.5</v>
      </c>
      <c r="N29" s="240">
        <v>26</v>
      </c>
      <c r="O29" s="271">
        <v>27</v>
      </c>
      <c r="P29" s="273">
        <v>57.3</v>
      </c>
      <c r="Q29" s="352">
        <v>56.63</v>
      </c>
      <c r="R29" s="240">
        <v>41</v>
      </c>
      <c r="S29" s="163">
        <f t="shared" si="0"/>
        <v>93</v>
      </c>
      <c r="T29" s="64"/>
    </row>
    <row r="30" spans="1:20" ht="15" customHeight="1" x14ac:dyDescent="0.25">
      <c r="A30" s="67">
        <v>3</v>
      </c>
      <c r="B30" s="80" t="s">
        <v>48</v>
      </c>
      <c r="C30" s="246">
        <v>22</v>
      </c>
      <c r="D30" s="45">
        <v>54.9</v>
      </c>
      <c r="E30" s="337">
        <v>51.78</v>
      </c>
      <c r="F30" s="198">
        <v>23</v>
      </c>
      <c r="G30" s="246">
        <v>17</v>
      </c>
      <c r="H30" s="45">
        <v>49.5</v>
      </c>
      <c r="I30" s="337">
        <v>53.13</v>
      </c>
      <c r="J30" s="198">
        <v>59</v>
      </c>
      <c r="K30" s="246">
        <v>21</v>
      </c>
      <c r="L30" s="45">
        <v>59.8</v>
      </c>
      <c r="M30" s="337">
        <v>57.5</v>
      </c>
      <c r="N30" s="198">
        <v>29</v>
      </c>
      <c r="O30" s="246">
        <v>29</v>
      </c>
      <c r="P30" s="45">
        <v>60.2</v>
      </c>
      <c r="Q30" s="337">
        <v>56.63</v>
      </c>
      <c r="R30" s="198">
        <v>30</v>
      </c>
      <c r="S30" s="74">
        <f t="shared" si="0"/>
        <v>141</v>
      </c>
      <c r="T30" s="64"/>
    </row>
    <row r="31" spans="1:20" ht="15" customHeight="1" x14ac:dyDescent="0.25">
      <c r="A31" s="67">
        <v>4</v>
      </c>
      <c r="B31" s="80" t="s">
        <v>156</v>
      </c>
      <c r="C31" s="246">
        <v>22</v>
      </c>
      <c r="D31" s="45">
        <v>55</v>
      </c>
      <c r="E31" s="337">
        <v>51.78</v>
      </c>
      <c r="F31" s="198">
        <v>21</v>
      </c>
      <c r="G31" s="246">
        <v>15</v>
      </c>
      <c r="H31" s="45">
        <v>62.3</v>
      </c>
      <c r="I31" s="337">
        <v>53.13</v>
      </c>
      <c r="J31" s="198">
        <v>13</v>
      </c>
      <c r="K31" s="246">
        <v>11</v>
      </c>
      <c r="L31" s="45">
        <v>50.9</v>
      </c>
      <c r="M31" s="337">
        <v>57.5</v>
      </c>
      <c r="N31" s="198">
        <v>82</v>
      </c>
      <c r="O31" s="246">
        <v>19</v>
      </c>
      <c r="P31" s="45">
        <v>48.1</v>
      </c>
      <c r="Q31" s="337">
        <v>56.63</v>
      </c>
      <c r="R31" s="198">
        <v>81</v>
      </c>
      <c r="S31" s="74">
        <f t="shared" si="0"/>
        <v>197</v>
      </c>
      <c r="T31" s="64"/>
    </row>
    <row r="32" spans="1:20" ht="15" customHeight="1" x14ac:dyDescent="0.25">
      <c r="A32" s="67">
        <v>5</v>
      </c>
      <c r="B32" s="80" t="s">
        <v>46</v>
      </c>
      <c r="C32" s="246">
        <v>23</v>
      </c>
      <c r="D32" s="45">
        <v>46</v>
      </c>
      <c r="E32" s="337">
        <v>51.78</v>
      </c>
      <c r="F32" s="198">
        <v>77</v>
      </c>
      <c r="G32" s="246">
        <v>32</v>
      </c>
      <c r="H32" s="45">
        <v>48.8</v>
      </c>
      <c r="I32" s="337">
        <v>53.13</v>
      </c>
      <c r="J32" s="198">
        <v>65</v>
      </c>
      <c r="K32" s="246">
        <v>22</v>
      </c>
      <c r="L32" s="45">
        <v>57.7</v>
      </c>
      <c r="M32" s="337">
        <v>57.5</v>
      </c>
      <c r="N32" s="198">
        <v>44</v>
      </c>
      <c r="O32" s="246">
        <v>17</v>
      </c>
      <c r="P32" s="45">
        <v>53.9</v>
      </c>
      <c r="Q32" s="337">
        <v>56.63</v>
      </c>
      <c r="R32" s="198">
        <v>55</v>
      </c>
      <c r="S32" s="74">
        <f t="shared" si="0"/>
        <v>241</v>
      </c>
      <c r="T32" s="64"/>
    </row>
    <row r="33" spans="1:20" ht="15" customHeight="1" x14ac:dyDescent="0.25">
      <c r="A33" s="67">
        <v>6</v>
      </c>
      <c r="B33" s="80" t="s">
        <v>26</v>
      </c>
      <c r="C33" s="246">
        <v>7</v>
      </c>
      <c r="D33" s="45">
        <v>38.799999999999997</v>
      </c>
      <c r="E33" s="337">
        <v>51.78</v>
      </c>
      <c r="F33" s="198">
        <v>97</v>
      </c>
      <c r="G33" s="246">
        <v>12</v>
      </c>
      <c r="H33" s="45">
        <v>32.700000000000003</v>
      </c>
      <c r="I33" s="337">
        <v>53.13</v>
      </c>
      <c r="J33" s="198">
        <v>98</v>
      </c>
      <c r="K33" s="246"/>
      <c r="L33" s="45"/>
      <c r="M33" s="337">
        <v>57.5</v>
      </c>
      <c r="N33" s="198">
        <v>102</v>
      </c>
      <c r="O33" s="246">
        <v>7</v>
      </c>
      <c r="P33" s="45">
        <v>35.1</v>
      </c>
      <c r="Q33" s="337">
        <v>56.63</v>
      </c>
      <c r="R33" s="198">
        <v>99</v>
      </c>
      <c r="S33" s="74">
        <f t="shared" si="0"/>
        <v>396</v>
      </c>
      <c r="T33" s="64"/>
    </row>
    <row r="34" spans="1:20" ht="15" customHeight="1" x14ac:dyDescent="0.25">
      <c r="A34" s="67">
        <v>7</v>
      </c>
      <c r="B34" s="80" t="s">
        <v>175</v>
      </c>
      <c r="C34" s="246"/>
      <c r="D34" s="45"/>
      <c r="E34" s="337">
        <v>51.78</v>
      </c>
      <c r="F34" s="198">
        <v>102</v>
      </c>
      <c r="G34" s="246"/>
      <c r="H34" s="45"/>
      <c r="I34" s="337">
        <v>53.13</v>
      </c>
      <c r="J34" s="198">
        <v>101</v>
      </c>
      <c r="K34" s="246"/>
      <c r="L34" s="45"/>
      <c r="M34" s="337">
        <v>57.5</v>
      </c>
      <c r="N34" s="198">
        <v>102</v>
      </c>
      <c r="O34" s="246">
        <v>7</v>
      </c>
      <c r="P34" s="45">
        <v>60.4</v>
      </c>
      <c r="Q34" s="337">
        <v>56.63</v>
      </c>
      <c r="R34" s="198">
        <v>29</v>
      </c>
      <c r="S34" s="74">
        <f t="shared" si="0"/>
        <v>334</v>
      </c>
      <c r="T34" s="64"/>
    </row>
    <row r="35" spans="1:20" ht="15" customHeight="1" x14ac:dyDescent="0.25">
      <c r="A35" s="67">
        <v>8</v>
      </c>
      <c r="B35" s="80" t="s">
        <v>24</v>
      </c>
      <c r="C35" s="246">
        <v>16</v>
      </c>
      <c r="D35" s="45">
        <v>50</v>
      </c>
      <c r="E35" s="337">
        <v>51.78</v>
      </c>
      <c r="F35" s="198">
        <v>51</v>
      </c>
      <c r="G35" s="246"/>
      <c r="H35" s="45"/>
      <c r="I35" s="337">
        <v>53.13</v>
      </c>
      <c r="J35" s="198">
        <v>101</v>
      </c>
      <c r="K35" s="246">
        <v>12</v>
      </c>
      <c r="L35" s="45">
        <v>45.9</v>
      </c>
      <c r="M35" s="337">
        <v>57.5</v>
      </c>
      <c r="N35" s="198">
        <v>93</v>
      </c>
      <c r="O35" s="246"/>
      <c r="P35" s="45"/>
      <c r="Q35" s="337">
        <v>56.63</v>
      </c>
      <c r="R35" s="198">
        <v>100</v>
      </c>
      <c r="S35" s="74">
        <f t="shared" si="0"/>
        <v>345</v>
      </c>
      <c r="T35" s="64"/>
    </row>
    <row r="36" spans="1:20" ht="15" customHeight="1" x14ac:dyDescent="0.25">
      <c r="A36" s="67">
        <v>9</v>
      </c>
      <c r="B36" s="80" t="s">
        <v>25</v>
      </c>
      <c r="C36" s="246">
        <v>11</v>
      </c>
      <c r="D36" s="45">
        <v>50.9</v>
      </c>
      <c r="E36" s="337">
        <v>51.78</v>
      </c>
      <c r="F36" s="198">
        <v>47</v>
      </c>
      <c r="G36" s="246">
        <v>10</v>
      </c>
      <c r="H36" s="45">
        <v>44.1</v>
      </c>
      <c r="I36" s="337">
        <v>53.13</v>
      </c>
      <c r="J36" s="198">
        <v>82</v>
      </c>
      <c r="K36" s="246">
        <v>14</v>
      </c>
      <c r="L36" s="45">
        <v>51.7</v>
      </c>
      <c r="M36" s="337">
        <v>57.5</v>
      </c>
      <c r="N36" s="198">
        <v>77</v>
      </c>
      <c r="O36" s="246">
        <v>18</v>
      </c>
      <c r="P36" s="45">
        <v>46.8</v>
      </c>
      <c r="Q36" s="337">
        <v>56.63</v>
      </c>
      <c r="R36" s="198">
        <v>85</v>
      </c>
      <c r="S36" s="74">
        <f t="shared" si="0"/>
        <v>291</v>
      </c>
      <c r="T36" s="64"/>
    </row>
    <row r="37" spans="1:20" ht="15" customHeight="1" x14ac:dyDescent="0.25">
      <c r="A37" s="67">
        <v>10</v>
      </c>
      <c r="B37" s="80" t="s">
        <v>176</v>
      </c>
      <c r="C37" s="246"/>
      <c r="D37" s="45"/>
      <c r="E37" s="337">
        <v>51.78</v>
      </c>
      <c r="F37" s="198">
        <v>102</v>
      </c>
      <c r="G37" s="246"/>
      <c r="H37" s="45"/>
      <c r="I37" s="337">
        <v>53.13</v>
      </c>
      <c r="J37" s="198">
        <v>101</v>
      </c>
      <c r="K37" s="246"/>
      <c r="L37" s="45"/>
      <c r="M37" s="337">
        <v>57.5</v>
      </c>
      <c r="N37" s="198">
        <v>102</v>
      </c>
      <c r="O37" s="246">
        <v>12</v>
      </c>
      <c r="P37" s="45">
        <v>49.6</v>
      </c>
      <c r="Q37" s="337">
        <v>56.63</v>
      </c>
      <c r="R37" s="198">
        <v>76</v>
      </c>
      <c r="S37" s="74">
        <f t="shared" si="0"/>
        <v>381</v>
      </c>
      <c r="T37" s="64"/>
    </row>
    <row r="38" spans="1:20" ht="15" customHeight="1" x14ac:dyDescent="0.25">
      <c r="A38" s="67">
        <v>11</v>
      </c>
      <c r="B38" s="142" t="s">
        <v>128</v>
      </c>
      <c r="C38" s="254">
        <v>21</v>
      </c>
      <c r="D38" s="255">
        <v>41.4</v>
      </c>
      <c r="E38" s="338">
        <v>51.78</v>
      </c>
      <c r="F38" s="199">
        <v>93</v>
      </c>
      <c r="G38" s="254">
        <v>20</v>
      </c>
      <c r="H38" s="255">
        <v>35.200000000000003</v>
      </c>
      <c r="I38" s="338">
        <v>53.13</v>
      </c>
      <c r="J38" s="199">
        <v>96</v>
      </c>
      <c r="K38" s="254">
        <v>26</v>
      </c>
      <c r="L38" s="255">
        <v>48</v>
      </c>
      <c r="M38" s="338">
        <v>57.5</v>
      </c>
      <c r="N38" s="199">
        <v>89</v>
      </c>
      <c r="O38" s="254">
        <v>21</v>
      </c>
      <c r="P38" s="255">
        <v>52.9</v>
      </c>
      <c r="Q38" s="338">
        <v>56.63</v>
      </c>
      <c r="R38" s="199">
        <v>63</v>
      </c>
      <c r="S38" s="74">
        <f t="shared" si="0"/>
        <v>341</v>
      </c>
      <c r="T38" s="64"/>
    </row>
    <row r="39" spans="1:20" ht="15" customHeight="1" x14ac:dyDescent="0.25">
      <c r="A39" s="67">
        <v>12</v>
      </c>
      <c r="B39" s="80" t="s">
        <v>28</v>
      </c>
      <c r="C39" s="246">
        <v>14</v>
      </c>
      <c r="D39" s="45">
        <v>65.8</v>
      </c>
      <c r="E39" s="337">
        <v>51.78</v>
      </c>
      <c r="F39" s="198">
        <v>2</v>
      </c>
      <c r="G39" s="246">
        <v>10</v>
      </c>
      <c r="H39" s="45">
        <v>77.099999999999994</v>
      </c>
      <c r="I39" s="337">
        <v>53.13</v>
      </c>
      <c r="J39" s="198">
        <v>1</v>
      </c>
      <c r="K39" s="246">
        <v>22</v>
      </c>
      <c r="L39" s="45">
        <v>66.099999999999994</v>
      </c>
      <c r="M39" s="337">
        <v>57.5</v>
      </c>
      <c r="N39" s="198">
        <v>7</v>
      </c>
      <c r="O39" s="246">
        <v>16</v>
      </c>
      <c r="P39" s="45">
        <v>67.400000000000006</v>
      </c>
      <c r="Q39" s="337">
        <v>56.63</v>
      </c>
      <c r="R39" s="198">
        <v>5</v>
      </c>
      <c r="S39" s="74">
        <f t="shared" si="0"/>
        <v>15</v>
      </c>
      <c r="T39" s="64"/>
    </row>
    <row r="40" spans="1:20" ht="15" customHeight="1" x14ac:dyDescent="0.25">
      <c r="A40" s="67">
        <v>13</v>
      </c>
      <c r="B40" s="80" t="s">
        <v>157</v>
      </c>
      <c r="C40" s="246">
        <v>9</v>
      </c>
      <c r="D40" s="45">
        <v>48</v>
      </c>
      <c r="E40" s="337">
        <v>51.78</v>
      </c>
      <c r="F40" s="198">
        <v>58</v>
      </c>
      <c r="G40" s="246">
        <v>15</v>
      </c>
      <c r="H40" s="45">
        <v>34.4</v>
      </c>
      <c r="I40" s="337">
        <v>53.13</v>
      </c>
      <c r="J40" s="198">
        <v>97</v>
      </c>
      <c r="K40" s="246">
        <v>10</v>
      </c>
      <c r="L40" s="45">
        <v>44</v>
      </c>
      <c r="M40" s="337">
        <v>57.5</v>
      </c>
      <c r="N40" s="198">
        <v>95</v>
      </c>
      <c r="O40" s="246">
        <v>14</v>
      </c>
      <c r="P40" s="45">
        <v>49</v>
      </c>
      <c r="Q40" s="337">
        <v>56.63</v>
      </c>
      <c r="R40" s="198">
        <v>78</v>
      </c>
      <c r="S40" s="74">
        <f t="shared" si="0"/>
        <v>328</v>
      </c>
      <c r="T40" s="64"/>
    </row>
    <row r="41" spans="1:20" ht="15" customHeight="1" x14ac:dyDescent="0.25">
      <c r="A41" s="67">
        <v>14</v>
      </c>
      <c r="B41" s="80" t="s">
        <v>45</v>
      </c>
      <c r="C41" s="246">
        <v>7</v>
      </c>
      <c r="D41" s="45">
        <v>46.9</v>
      </c>
      <c r="E41" s="337">
        <v>51.78</v>
      </c>
      <c r="F41" s="198">
        <v>71</v>
      </c>
      <c r="G41" s="246">
        <v>12</v>
      </c>
      <c r="H41" s="45">
        <v>53.3</v>
      </c>
      <c r="I41" s="337">
        <v>53.13</v>
      </c>
      <c r="J41" s="198">
        <v>42</v>
      </c>
      <c r="K41" s="246">
        <v>17</v>
      </c>
      <c r="L41" s="45">
        <v>47.1</v>
      </c>
      <c r="M41" s="337">
        <v>57.5</v>
      </c>
      <c r="N41" s="198">
        <v>91</v>
      </c>
      <c r="O41" s="246">
        <v>30</v>
      </c>
      <c r="P41" s="45">
        <v>45.1</v>
      </c>
      <c r="Q41" s="337">
        <v>56.63</v>
      </c>
      <c r="R41" s="198">
        <v>87</v>
      </c>
      <c r="S41" s="74">
        <f t="shared" si="0"/>
        <v>291</v>
      </c>
      <c r="T41" s="64"/>
    </row>
    <row r="42" spans="1:20" ht="15" customHeight="1" x14ac:dyDescent="0.25">
      <c r="A42" s="67">
        <v>15</v>
      </c>
      <c r="B42" s="80" t="s">
        <v>127</v>
      </c>
      <c r="C42" s="246">
        <v>5</v>
      </c>
      <c r="D42" s="45">
        <v>35.799999999999997</v>
      </c>
      <c r="E42" s="337">
        <v>51.78</v>
      </c>
      <c r="F42" s="198">
        <v>100</v>
      </c>
      <c r="G42" s="246">
        <v>12</v>
      </c>
      <c r="H42" s="45">
        <v>46.2</v>
      </c>
      <c r="I42" s="337">
        <v>53.13</v>
      </c>
      <c r="J42" s="198">
        <v>77</v>
      </c>
      <c r="K42" s="246">
        <v>10</v>
      </c>
      <c r="L42" s="45">
        <v>53.8</v>
      </c>
      <c r="M42" s="337">
        <v>57.5</v>
      </c>
      <c r="N42" s="198">
        <v>67</v>
      </c>
      <c r="O42" s="246">
        <v>21</v>
      </c>
      <c r="P42" s="45">
        <v>53.6</v>
      </c>
      <c r="Q42" s="337">
        <v>56.63</v>
      </c>
      <c r="R42" s="198">
        <v>56</v>
      </c>
      <c r="S42" s="74">
        <f t="shared" si="0"/>
        <v>300</v>
      </c>
      <c r="T42" s="64"/>
    </row>
    <row r="43" spans="1:20" ht="15" customHeight="1" x14ac:dyDescent="0.25">
      <c r="A43" s="67">
        <v>16</v>
      </c>
      <c r="B43" s="80" t="s">
        <v>22</v>
      </c>
      <c r="C43" s="246">
        <v>28</v>
      </c>
      <c r="D43" s="45">
        <v>51.7</v>
      </c>
      <c r="E43" s="337">
        <v>51.78</v>
      </c>
      <c r="F43" s="198">
        <v>41</v>
      </c>
      <c r="G43" s="246">
        <v>41</v>
      </c>
      <c r="H43" s="45">
        <v>46.8</v>
      </c>
      <c r="I43" s="337">
        <v>53.13</v>
      </c>
      <c r="J43" s="198">
        <v>72</v>
      </c>
      <c r="K43" s="246">
        <v>23</v>
      </c>
      <c r="L43" s="45">
        <v>56.9</v>
      </c>
      <c r="M43" s="337">
        <v>57.5</v>
      </c>
      <c r="N43" s="198">
        <v>52</v>
      </c>
      <c r="O43" s="246">
        <v>33</v>
      </c>
      <c r="P43" s="45">
        <v>52.7</v>
      </c>
      <c r="Q43" s="337">
        <v>56.63</v>
      </c>
      <c r="R43" s="198">
        <v>65</v>
      </c>
      <c r="S43" s="74">
        <f t="shared" si="0"/>
        <v>230</v>
      </c>
      <c r="T43" s="64"/>
    </row>
    <row r="44" spans="1:20" ht="15" customHeight="1" thickBot="1" x14ac:dyDescent="0.3">
      <c r="A44" s="67">
        <v>17</v>
      </c>
      <c r="B44" s="80" t="s">
        <v>27</v>
      </c>
      <c r="C44" s="246">
        <v>22</v>
      </c>
      <c r="D44" s="45">
        <v>42</v>
      </c>
      <c r="E44" s="337">
        <v>51.78</v>
      </c>
      <c r="F44" s="198">
        <v>91</v>
      </c>
      <c r="G44" s="246">
        <v>24</v>
      </c>
      <c r="H44" s="45">
        <v>46.3</v>
      </c>
      <c r="I44" s="337">
        <v>53.13</v>
      </c>
      <c r="J44" s="198">
        <v>76</v>
      </c>
      <c r="K44" s="246">
        <v>19</v>
      </c>
      <c r="L44" s="45">
        <v>48.2</v>
      </c>
      <c r="M44" s="337">
        <v>57.5</v>
      </c>
      <c r="N44" s="198">
        <v>88</v>
      </c>
      <c r="O44" s="246">
        <v>31</v>
      </c>
      <c r="P44" s="45">
        <v>50.2</v>
      </c>
      <c r="Q44" s="337">
        <v>56.63</v>
      </c>
      <c r="R44" s="198">
        <v>75</v>
      </c>
      <c r="S44" s="74">
        <f t="shared" si="0"/>
        <v>330</v>
      </c>
      <c r="T44" s="64"/>
    </row>
    <row r="45" spans="1:20" ht="15" customHeight="1" thickBot="1" x14ac:dyDescent="0.3">
      <c r="A45" s="166"/>
      <c r="B45" s="167" t="s">
        <v>107</v>
      </c>
      <c r="C45" s="168">
        <f>SUM(C46:C65)</f>
        <v>383</v>
      </c>
      <c r="D45" s="169">
        <f>AVERAGE(D46:D65)</f>
        <v>49.391666666666666</v>
      </c>
      <c r="E45" s="342">
        <v>51.78</v>
      </c>
      <c r="F45" s="152"/>
      <c r="G45" s="168">
        <f>SUM(G46:G65)</f>
        <v>380</v>
      </c>
      <c r="H45" s="169">
        <f>AVERAGE(H46:H65)</f>
        <v>52.45000000000001</v>
      </c>
      <c r="I45" s="342">
        <v>53.13</v>
      </c>
      <c r="J45" s="152"/>
      <c r="K45" s="168">
        <f>SUM(K46:K65)</f>
        <v>424</v>
      </c>
      <c r="L45" s="169">
        <f>AVERAGE(L46:L65)</f>
        <v>57.448823529411754</v>
      </c>
      <c r="M45" s="342">
        <v>57.5</v>
      </c>
      <c r="N45" s="152"/>
      <c r="O45" s="168">
        <f>SUM(O46:O65)</f>
        <v>372</v>
      </c>
      <c r="P45" s="169">
        <f>AVERAGE(P46:P65)</f>
        <v>58.337499999999999</v>
      </c>
      <c r="Q45" s="342">
        <v>56.63</v>
      </c>
      <c r="R45" s="152"/>
      <c r="S45" s="165"/>
      <c r="T45" s="64"/>
    </row>
    <row r="46" spans="1:20" ht="15" customHeight="1" x14ac:dyDescent="0.25">
      <c r="A46" s="69">
        <v>1</v>
      </c>
      <c r="B46" s="80" t="s">
        <v>57</v>
      </c>
      <c r="C46" s="246">
        <v>89</v>
      </c>
      <c r="D46" s="45">
        <v>55.6</v>
      </c>
      <c r="E46" s="337">
        <v>51.78</v>
      </c>
      <c r="F46" s="198">
        <v>19</v>
      </c>
      <c r="G46" s="246">
        <v>99</v>
      </c>
      <c r="H46" s="45">
        <v>58.8</v>
      </c>
      <c r="I46" s="337">
        <v>53.13</v>
      </c>
      <c r="J46" s="198">
        <v>22</v>
      </c>
      <c r="K46" s="246">
        <v>88</v>
      </c>
      <c r="L46" s="45">
        <v>62.3</v>
      </c>
      <c r="M46" s="337">
        <v>57.5</v>
      </c>
      <c r="N46" s="198">
        <v>14</v>
      </c>
      <c r="O46" s="246">
        <v>89</v>
      </c>
      <c r="P46" s="45">
        <v>64</v>
      </c>
      <c r="Q46" s="337">
        <v>56.63</v>
      </c>
      <c r="R46" s="198">
        <v>15</v>
      </c>
      <c r="S46" s="76">
        <f t="shared" si="0"/>
        <v>70</v>
      </c>
      <c r="T46" s="64"/>
    </row>
    <row r="47" spans="1:20" ht="15" customHeight="1" x14ac:dyDescent="0.25">
      <c r="A47" s="70">
        <v>2</v>
      </c>
      <c r="B47" s="80" t="s">
        <v>121</v>
      </c>
      <c r="C47" s="246">
        <v>28</v>
      </c>
      <c r="D47" s="45">
        <v>54</v>
      </c>
      <c r="E47" s="337">
        <v>51.78</v>
      </c>
      <c r="F47" s="198">
        <v>28</v>
      </c>
      <c r="G47" s="246">
        <v>20</v>
      </c>
      <c r="H47" s="45">
        <v>62</v>
      </c>
      <c r="I47" s="337">
        <v>53.13</v>
      </c>
      <c r="J47" s="198">
        <v>15</v>
      </c>
      <c r="K47" s="246">
        <v>30</v>
      </c>
      <c r="L47" s="45">
        <v>61</v>
      </c>
      <c r="M47" s="337">
        <v>57.5</v>
      </c>
      <c r="N47" s="198">
        <v>22</v>
      </c>
      <c r="O47" s="246">
        <v>19</v>
      </c>
      <c r="P47" s="45">
        <v>64</v>
      </c>
      <c r="Q47" s="337">
        <v>56.63</v>
      </c>
      <c r="R47" s="198">
        <v>14</v>
      </c>
      <c r="S47" s="74">
        <f t="shared" si="0"/>
        <v>79</v>
      </c>
      <c r="T47" s="64"/>
    </row>
    <row r="48" spans="1:20" ht="15" customHeight="1" x14ac:dyDescent="0.25">
      <c r="A48" s="70">
        <v>3</v>
      </c>
      <c r="B48" s="80" t="s">
        <v>58</v>
      </c>
      <c r="C48" s="246">
        <v>38</v>
      </c>
      <c r="D48" s="45">
        <v>53</v>
      </c>
      <c r="E48" s="337">
        <v>51.78</v>
      </c>
      <c r="F48" s="198">
        <v>34</v>
      </c>
      <c r="G48" s="246">
        <v>30</v>
      </c>
      <c r="H48" s="45">
        <v>65.5</v>
      </c>
      <c r="I48" s="337">
        <v>53.13</v>
      </c>
      <c r="J48" s="198">
        <v>6</v>
      </c>
      <c r="K48" s="246">
        <v>40</v>
      </c>
      <c r="L48" s="45">
        <v>61.04</v>
      </c>
      <c r="M48" s="337">
        <v>57.5</v>
      </c>
      <c r="N48" s="198">
        <v>21</v>
      </c>
      <c r="O48" s="246">
        <v>36</v>
      </c>
      <c r="P48" s="45">
        <v>62.4</v>
      </c>
      <c r="Q48" s="337">
        <v>56.63</v>
      </c>
      <c r="R48" s="198">
        <v>20</v>
      </c>
      <c r="S48" s="74">
        <f t="shared" si="0"/>
        <v>81</v>
      </c>
      <c r="T48" s="64"/>
    </row>
    <row r="49" spans="1:20" ht="15" customHeight="1" x14ac:dyDescent="0.25">
      <c r="A49" s="70">
        <v>4</v>
      </c>
      <c r="B49" s="80" t="s">
        <v>70</v>
      </c>
      <c r="C49" s="246">
        <v>42</v>
      </c>
      <c r="D49" s="45">
        <v>59</v>
      </c>
      <c r="E49" s="337">
        <v>51.78</v>
      </c>
      <c r="F49" s="198">
        <v>12</v>
      </c>
      <c r="G49" s="246">
        <v>52</v>
      </c>
      <c r="H49" s="45">
        <v>61.1</v>
      </c>
      <c r="I49" s="337">
        <v>53.13</v>
      </c>
      <c r="J49" s="198">
        <v>16</v>
      </c>
      <c r="K49" s="246">
        <v>65</v>
      </c>
      <c r="L49" s="45">
        <v>58.1</v>
      </c>
      <c r="M49" s="337">
        <v>57.5</v>
      </c>
      <c r="N49" s="198">
        <v>36</v>
      </c>
      <c r="O49" s="246">
        <v>47</v>
      </c>
      <c r="P49" s="45">
        <v>65.900000000000006</v>
      </c>
      <c r="Q49" s="337">
        <v>56.63</v>
      </c>
      <c r="R49" s="198">
        <v>9</v>
      </c>
      <c r="S49" s="74">
        <f t="shared" si="0"/>
        <v>73</v>
      </c>
      <c r="T49" s="64"/>
    </row>
    <row r="50" spans="1:20" ht="15" customHeight="1" x14ac:dyDescent="0.25">
      <c r="A50" s="70">
        <v>5</v>
      </c>
      <c r="B50" s="80" t="s">
        <v>19</v>
      </c>
      <c r="C50" s="246">
        <v>34</v>
      </c>
      <c r="D50" s="45">
        <v>60</v>
      </c>
      <c r="E50" s="337">
        <v>51.78</v>
      </c>
      <c r="F50" s="198">
        <v>9</v>
      </c>
      <c r="G50" s="246">
        <v>23</v>
      </c>
      <c r="H50" s="45">
        <v>57.6</v>
      </c>
      <c r="I50" s="337">
        <v>53.13</v>
      </c>
      <c r="J50" s="198">
        <v>25</v>
      </c>
      <c r="K50" s="246">
        <v>32</v>
      </c>
      <c r="L50" s="45">
        <v>64.59</v>
      </c>
      <c r="M50" s="337">
        <v>57.5</v>
      </c>
      <c r="N50" s="198">
        <v>9</v>
      </c>
      <c r="O50" s="246">
        <v>21</v>
      </c>
      <c r="P50" s="45">
        <v>52.9</v>
      </c>
      <c r="Q50" s="337">
        <v>56.63</v>
      </c>
      <c r="R50" s="198">
        <v>64</v>
      </c>
      <c r="S50" s="74">
        <f t="shared" si="0"/>
        <v>107</v>
      </c>
      <c r="T50" s="64"/>
    </row>
    <row r="51" spans="1:20" ht="15" customHeight="1" x14ac:dyDescent="0.25">
      <c r="A51" s="70">
        <v>6</v>
      </c>
      <c r="B51" s="80" t="s">
        <v>18</v>
      </c>
      <c r="C51" s="246">
        <v>13</v>
      </c>
      <c r="D51" s="45">
        <v>53.8</v>
      </c>
      <c r="E51" s="337">
        <v>51.78</v>
      </c>
      <c r="F51" s="198">
        <v>32</v>
      </c>
      <c r="G51" s="246">
        <v>17</v>
      </c>
      <c r="H51" s="45">
        <v>63.2</v>
      </c>
      <c r="I51" s="337">
        <v>53.13</v>
      </c>
      <c r="J51" s="198">
        <v>10</v>
      </c>
      <c r="K51" s="246">
        <v>20</v>
      </c>
      <c r="L51" s="45">
        <v>62.9</v>
      </c>
      <c r="M51" s="337">
        <v>57.5</v>
      </c>
      <c r="N51" s="198">
        <v>12</v>
      </c>
      <c r="O51" s="246">
        <v>20</v>
      </c>
      <c r="P51" s="45">
        <v>65</v>
      </c>
      <c r="Q51" s="337">
        <v>56.63</v>
      </c>
      <c r="R51" s="198">
        <v>10</v>
      </c>
      <c r="S51" s="74">
        <f t="shared" si="0"/>
        <v>64</v>
      </c>
      <c r="T51" s="64"/>
    </row>
    <row r="52" spans="1:20" ht="15" customHeight="1" x14ac:dyDescent="0.25">
      <c r="A52" s="70">
        <v>7</v>
      </c>
      <c r="B52" s="181" t="s">
        <v>130</v>
      </c>
      <c r="C52" s="272">
        <v>8</v>
      </c>
      <c r="D52" s="274">
        <v>48.5</v>
      </c>
      <c r="E52" s="350">
        <v>51.78</v>
      </c>
      <c r="F52" s="245">
        <v>55</v>
      </c>
      <c r="G52" s="272">
        <v>7</v>
      </c>
      <c r="H52" s="274">
        <v>49</v>
      </c>
      <c r="I52" s="350">
        <v>53.13</v>
      </c>
      <c r="J52" s="245">
        <v>63</v>
      </c>
      <c r="K52" s="272">
        <v>14</v>
      </c>
      <c r="L52" s="274">
        <v>53.9</v>
      </c>
      <c r="M52" s="350">
        <v>57.5</v>
      </c>
      <c r="N52" s="245">
        <v>66</v>
      </c>
      <c r="O52" s="272">
        <v>14</v>
      </c>
      <c r="P52" s="274">
        <v>61.6</v>
      </c>
      <c r="Q52" s="350">
        <v>56.63</v>
      </c>
      <c r="R52" s="245">
        <v>22</v>
      </c>
      <c r="S52" s="161">
        <f t="shared" si="0"/>
        <v>206</v>
      </c>
      <c r="T52" s="64"/>
    </row>
    <row r="53" spans="1:20" ht="15" customHeight="1" x14ac:dyDescent="0.25">
      <c r="A53" s="70">
        <v>8</v>
      </c>
      <c r="B53" s="80" t="s">
        <v>179</v>
      </c>
      <c r="C53" s="246">
        <v>8</v>
      </c>
      <c r="D53" s="45">
        <v>49.3</v>
      </c>
      <c r="E53" s="337">
        <v>51.78</v>
      </c>
      <c r="F53" s="198">
        <v>52</v>
      </c>
      <c r="G53" s="246">
        <v>11</v>
      </c>
      <c r="H53" s="45">
        <v>51.5</v>
      </c>
      <c r="I53" s="337">
        <v>53.13</v>
      </c>
      <c r="J53" s="198">
        <v>50</v>
      </c>
      <c r="K53" s="246">
        <v>6</v>
      </c>
      <c r="L53" s="45">
        <v>66.2</v>
      </c>
      <c r="M53" s="337">
        <v>57.5</v>
      </c>
      <c r="N53" s="198">
        <v>6</v>
      </c>
      <c r="O53" s="246">
        <v>11</v>
      </c>
      <c r="P53" s="45">
        <v>61</v>
      </c>
      <c r="Q53" s="337">
        <v>56.63</v>
      </c>
      <c r="R53" s="198">
        <v>24</v>
      </c>
      <c r="S53" s="74">
        <f t="shared" si="0"/>
        <v>132</v>
      </c>
      <c r="T53" s="64"/>
    </row>
    <row r="54" spans="1:20" ht="15" customHeight="1" x14ac:dyDescent="0.25">
      <c r="A54" s="70">
        <v>9</v>
      </c>
      <c r="B54" s="80" t="s">
        <v>54</v>
      </c>
      <c r="C54" s="246">
        <v>5</v>
      </c>
      <c r="D54" s="45">
        <v>35.6</v>
      </c>
      <c r="E54" s="337">
        <v>51.78</v>
      </c>
      <c r="F54" s="198">
        <v>101</v>
      </c>
      <c r="G54" s="246">
        <v>8</v>
      </c>
      <c r="H54" s="45">
        <v>49</v>
      </c>
      <c r="I54" s="337">
        <v>53.13</v>
      </c>
      <c r="J54" s="198">
        <v>64</v>
      </c>
      <c r="K54" s="246">
        <v>8</v>
      </c>
      <c r="L54" s="45">
        <v>57.6</v>
      </c>
      <c r="M54" s="337">
        <v>57.5</v>
      </c>
      <c r="N54" s="198">
        <v>45</v>
      </c>
      <c r="O54" s="246"/>
      <c r="P54" s="45"/>
      <c r="Q54" s="337">
        <v>56.63</v>
      </c>
      <c r="R54" s="198">
        <v>100</v>
      </c>
      <c r="S54" s="74">
        <f t="shared" si="0"/>
        <v>310</v>
      </c>
      <c r="T54" s="64"/>
    </row>
    <row r="55" spans="1:20" ht="15" customHeight="1" x14ac:dyDescent="0.25">
      <c r="A55" s="70">
        <v>10</v>
      </c>
      <c r="B55" s="80" t="s">
        <v>172</v>
      </c>
      <c r="C55" s="246">
        <v>9</v>
      </c>
      <c r="D55" s="45">
        <v>44.3</v>
      </c>
      <c r="E55" s="337">
        <v>51.78</v>
      </c>
      <c r="F55" s="198">
        <v>84</v>
      </c>
      <c r="G55" s="246"/>
      <c r="H55" s="45"/>
      <c r="I55" s="337">
        <v>53.13</v>
      </c>
      <c r="J55" s="198">
        <v>101</v>
      </c>
      <c r="K55" s="246"/>
      <c r="L55" s="45"/>
      <c r="M55" s="337">
        <v>57.5</v>
      </c>
      <c r="N55" s="198">
        <v>102</v>
      </c>
      <c r="O55" s="246">
        <v>7</v>
      </c>
      <c r="P55" s="45">
        <v>57</v>
      </c>
      <c r="Q55" s="337">
        <v>56.63</v>
      </c>
      <c r="R55" s="198">
        <v>42</v>
      </c>
      <c r="S55" s="74">
        <f t="shared" si="0"/>
        <v>329</v>
      </c>
      <c r="T55" s="64"/>
    </row>
    <row r="56" spans="1:20" ht="15" customHeight="1" x14ac:dyDescent="0.25">
      <c r="A56" s="70">
        <v>11</v>
      </c>
      <c r="B56" s="81" t="s">
        <v>43</v>
      </c>
      <c r="C56" s="256">
        <v>10</v>
      </c>
      <c r="D56" s="46">
        <v>37.5</v>
      </c>
      <c r="E56" s="339">
        <v>51.78</v>
      </c>
      <c r="F56" s="202">
        <v>99</v>
      </c>
      <c r="G56" s="256">
        <v>8</v>
      </c>
      <c r="H56" s="46">
        <v>39</v>
      </c>
      <c r="I56" s="339">
        <v>53.13</v>
      </c>
      <c r="J56" s="202">
        <v>94</v>
      </c>
      <c r="K56" s="256">
        <v>14</v>
      </c>
      <c r="L56" s="46">
        <v>43.4</v>
      </c>
      <c r="M56" s="339">
        <v>57.5</v>
      </c>
      <c r="N56" s="202">
        <v>97</v>
      </c>
      <c r="O56" s="256"/>
      <c r="P56" s="46"/>
      <c r="Q56" s="339">
        <v>56.63</v>
      </c>
      <c r="R56" s="202">
        <v>100</v>
      </c>
      <c r="S56" s="74">
        <f t="shared" si="0"/>
        <v>390</v>
      </c>
      <c r="T56" s="64"/>
    </row>
    <row r="57" spans="1:20" ht="15" customHeight="1" x14ac:dyDescent="0.25">
      <c r="A57" s="70">
        <v>12</v>
      </c>
      <c r="B57" s="146" t="s">
        <v>173</v>
      </c>
      <c r="C57" s="258"/>
      <c r="D57" s="260"/>
      <c r="E57" s="341">
        <v>51.78</v>
      </c>
      <c r="F57" s="243">
        <v>102</v>
      </c>
      <c r="G57" s="258"/>
      <c r="H57" s="260"/>
      <c r="I57" s="341">
        <v>53.13</v>
      </c>
      <c r="J57" s="243">
        <v>101</v>
      </c>
      <c r="K57" s="258"/>
      <c r="L57" s="260"/>
      <c r="M57" s="341">
        <v>57.5</v>
      </c>
      <c r="N57" s="243">
        <v>102</v>
      </c>
      <c r="O57" s="258">
        <v>8</v>
      </c>
      <c r="P57" s="260">
        <v>66.900000000000006</v>
      </c>
      <c r="Q57" s="341">
        <v>56.63</v>
      </c>
      <c r="R57" s="243">
        <v>6</v>
      </c>
      <c r="S57" s="74">
        <f t="shared" si="0"/>
        <v>311</v>
      </c>
      <c r="T57" s="64"/>
    </row>
    <row r="58" spans="1:20" ht="15" customHeight="1" x14ac:dyDescent="0.25">
      <c r="A58" s="70">
        <v>13</v>
      </c>
      <c r="B58" s="145" t="s">
        <v>178</v>
      </c>
      <c r="C58" s="263">
        <v>22</v>
      </c>
      <c r="D58" s="264">
        <v>45.9</v>
      </c>
      <c r="E58" s="344">
        <v>51.78</v>
      </c>
      <c r="F58" s="203">
        <v>78</v>
      </c>
      <c r="G58" s="263">
        <v>23</v>
      </c>
      <c r="H58" s="264">
        <v>42.7</v>
      </c>
      <c r="I58" s="344">
        <v>53.13</v>
      </c>
      <c r="J58" s="203">
        <v>87</v>
      </c>
      <c r="K58" s="263">
        <v>28</v>
      </c>
      <c r="L58" s="264">
        <v>56.5</v>
      </c>
      <c r="M58" s="344">
        <v>57.5</v>
      </c>
      <c r="N58" s="203">
        <v>55</v>
      </c>
      <c r="O58" s="263">
        <v>25</v>
      </c>
      <c r="P58" s="264">
        <v>54.4</v>
      </c>
      <c r="Q58" s="344">
        <v>56.63</v>
      </c>
      <c r="R58" s="203">
        <v>53</v>
      </c>
      <c r="S58" s="74">
        <f t="shared" si="0"/>
        <v>273</v>
      </c>
      <c r="T58" s="64"/>
    </row>
    <row r="59" spans="1:20" ht="15" customHeight="1" x14ac:dyDescent="0.25">
      <c r="A59" s="70">
        <v>14</v>
      </c>
      <c r="B59" s="80" t="s">
        <v>55</v>
      </c>
      <c r="C59" s="246"/>
      <c r="D59" s="45"/>
      <c r="E59" s="337">
        <v>51.78</v>
      </c>
      <c r="F59" s="198">
        <v>102</v>
      </c>
      <c r="G59" s="246"/>
      <c r="H59" s="45"/>
      <c r="I59" s="337">
        <v>53.13</v>
      </c>
      <c r="J59" s="198">
        <v>101</v>
      </c>
      <c r="K59" s="246">
        <v>6</v>
      </c>
      <c r="L59" s="45">
        <v>48.8</v>
      </c>
      <c r="M59" s="337">
        <v>57.5</v>
      </c>
      <c r="N59" s="198">
        <v>86</v>
      </c>
      <c r="O59" s="246"/>
      <c r="P59" s="45"/>
      <c r="Q59" s="337">
        <v>56.63</v>
      </c>
      <c r="R59" s="198">
        <v>100</v>
      </c>
      <c r="S59" s="74">
        <f t="shared" si="0"/>
        <v>389</v>
      </c>
      <c r="T59" s="64"/>
    </row>
    <row r="60" spans="1:20" ht="15" customHeight="1" x14ac:dyDescent="0.25">
      <c r="A60" s="70">
        <v>15</v>
      </c>
      <c r="B60" s="80" t="s">
        <v>129</v>
      </c>
      <c r="C60" s="246">
        <v>8</v>
      </c>
      <c r="D60" s="45">
        <v>48</v>
      </c>
      <c r="E60" s="337">
        <v>51.78</v>
      </c>
      <c r="F60" s="198">
        <v>59</v>
      </c>
      <c r="G60" s="246">
        <v>15</v>
      </c>
      <c r="H60" s="45">
        <v>51</v>
      </c>
      <c r="I60" s="337">
        <v>53.13</v>
      </c>
      <c r="J60" s="198">
        <v>53</v>
      </c>
      <c r="K60" s="246">
        <v>13</v>
      </c>
      <c r="L60" s="45">
        <v>57</v>
      </c>
      <c r="M60" s="337">
        <v>57.5</v>
      </c>
      <c r="N60" s="198">
        <v>49</v>
      </c>
      <c r="O60" s="246">
        <v>10</v>
      </c>
      <c r="P60" s="45">
        <v>62</v>
      </c>
      <c r="Q60" s="337">
        <v>56.63</v>
      </c>
      <c r="R60" s="198">
        <v>21</v>
      </c>
      <c r="S60" s="74">
        <f t="shared" si="0"/>
        <v>182</v>
      </c>
      <c r="T60" s="64"/>
    </row>
    <row r="61" spans="1:20" ht="15" customHeight="1" x14ac:dyDescent="0.25">
      <c r="A61" s="70">
        <v>16</v>
      </c>
      <c r="B61" s="80" t="s">
        <v>17</v>
      </c>
      <c r="C61" s="246">
        <v>11</v>
      </c>
      <c r="D61" s="45">
        <v>41.5</v>
      </c>
      <c r="E61" s="337">
        <v>51.78</v>
      </c>
      <c r="F61" s="198">
        <v>92</v>
      </c>
      <c r="G61" s="246">
        <v>10</v>
      </c>
      <c r="H61" s="45">
        <v>37.4</v>
      </c>
      <c r="I61" s="337">
        <v>53.13</v>
      </c>
      <c r="J61" s="198">
        <v>95</v>
      </c>
      <c r="K61" s="246">
        <v>11</v>
      </c>
      <c r="L61" s="45">
        <v>51.4</v>
      </c>
      <c r="M61" s="337">
        <v>57.5</v>
      </c>
      <c r="N61" s="198">
        <v>79</v>
      </c>
      <c r="O61" s="246">
        <v>15</v>
      </c>
      <c r="P61" s="45">
        <v>40.6</v>
      </c>
      <c r="Q61" s="337">
        <v>56.63</v>
      </c>
      <c r="R61" s="198">
        <v>96</v>
      </c>
      <c r="S61" s="74">
        <f t="shared" si="0"/>
        <v>362</v>
      </c>
      <c r="T61" s="64"/>
    </row>
    <row r="62" spans="1:20" ht="15" customHeight="1" x14ac:dyDescent="0.25">
      <c r="A62" s="70">
        <v>17</v>
      </c>
      <c r="B62" s="80" t="s">
        <v>56</v>
      </c>
      <c r="C62" s="246">
        <v>8</v>
      </c>
      <c r="D62" s="45">
        <v>46.8</v>
      </c>
      <c r="E62" s="337">
        <v>51.78</v>
      </c>
      <c r="F62" s="198">
        <v>72</v>
      </c>
      <c r="G62" s="246">
        <v>8</v>
      </c>
      <c r="H62" s="45">
        <v>41.7</v>
      </c>
      <c r="I62" s="337">
        <v>53.13</v>
      </c>
      <c r="J62" s="198">
        <v>89</v>
      </c>
      <c r="K62" s="246">
        <v>15</v>
      </c>
      <c r="L62" s="45">
        <v>45.1</v>
      </c>
      <c r="M62" s="337">
        <v>57.5</v>
      </c>
      <c r="N62" s="198">
        <v>94</v>
      </c>
      <c r="O62" s="246">
        <v>29</v>
      </c>
      <c r="P62" s="45">
        <v>68.7</v>
      </c>
      <c r="Q62" s="337">
        <v>56.63</v>
      </c>
      <c r="R62" s="198">
        <v>4</v>
      </c>
      <c r="S62" s="74">
        <f t="shared" si="0"/>
        <v>259</v>
      </c>
      <c r="T62" s="64"/>
    </row>
    <row r="63" spans="1:20" ht="15" customHeight="1" x14ac:dyDescent="0.25">
      <c r="A63" s="70">
        <v>18</v>
      </c>
      <c r="B63" s="80" t="s">
        <v>20</v>
      </c>
      <c r="C63" s="246">
        <v>18</v>
      </c>
      <c r="D63" s="45">
        <v>60.1</v>
      </c>
      <c r="E63" s="337">
        <v>51.78</v>
      </c>
      <c r="F63" s="198">
        <v>8</v>
      </c>
      <c r="G63" s="246">
        <v>22</v>
      </c>
      <c r="H63" s="45">
        <v>62.5</v>
      </c>
      <c r="I63" s="337">
        <v>53.13</v>
      </c>
      <c r="J63" s="198">
        <v>12</v>
      </c>
      <c r="K63" s="246">
        <v>19</v>
      </c>
      <c r="L63" s="45">
        <v>69.900000000000006</v>
      </c>
      <c r="M63" s="337">
        <v>57.5</v>
      </c>
      <c r="N63" s="198">
        <v>1</v>
      </c>
      <c r="O63" s="246">
        <v>11</v>
      </c>
      <c r="P63" s="45">
        <v>42</v>
      </c>
      <c r="Q63" s="337">
        <v>56.63</v>
      </c>
      <c r="R63" s="198">
        <v>95</v>
      </c>
      <c r="S63" s="74">
        <f t="shared" si="0"/>
        <v>116</v>
      </c>
      <c r="T63" s="64"/>
    </row>
    <row r="64" spans="1:20" ht="15" customHeight="1" x14ac:dyDescent="0.25">
      <c r="A64" s="70">
        <v>19</v>
      </c>
      <c r="B64" s="80" t="s">
        <v>15</v>
      </c>
      <c r="C64" s="246">
        <v>20</v>
      </c>
      <c r="D64" s="45">
        <v>51.15</v>
      </c>
      <c r="E64" s="337">
        <v>51.78</v>
      </c>
      <c r="F64" s="198">
        <v>44</v>
      </c>
      <c r="G64" s="246">
        <v>27</v>
      </c>
      <c r="H64" s="45">
        <v>47.2</v>
      </c>
      <c r="I64" s="337">
        <v>53.13</v>
      </c>
      <c r="J64" s="198">
        <v>69</v>
      </c>
      <c r="K64" s="246">
        <v>15</v>
      </c>
      <c r="L64" s="45">
        <v>56.9</v>
      </c>
      <c r="M64" s="337">
        <v>57.5</v>
      </c>
      <c r="N64" s="198">
        <v>53</v>
      </c>
      <c r="O64" s="246">
        <v>10</v>
      </c>
      <c r="P64" s="45">
        <v>45</v>
      </c>
      <c r="Q64" s="337">
        <v>56.63</v>
      </c>
      <c r="R64" s="198">
        <v>88</v>
      </c>
      <c r="S64" s="74">
        <f t="shared" si="0"/>
        <v>254</v>
      </c>
      <c r="T64" s="64"/>
    </row>
    <row r="65" spans="1:20" ht="15" customHeight="1" thickBot="1" x14ac:dyDescent="0.3">
      <c r="A65" s="70">
        <v>20</v>
      </c>
      <c r="B65" s="80" t="s">
        <v>180</v>
      </c>
      <c r="C65" s="246">
        <v>12</v>
      </c>
      <c r="D65" s="45">
        <v>45</v>
      </c>
      <c r="E65" s="337">
        <v>51.78</v>
      </c>
      <c r="F65" s="198">
        <v>81</v>
      </c>
      <c r="G65" s="246"/>
      <c r="H65" s="45"/>
      <c r="I65" s="337">
        <v>53.13</v>
      </c>
      <c r="J65" s="198">
        <v>101</v>
      </c>
      <c r="K65" s="246"/>
      <c r="L65" s="45"/>
      <c r="M65" s="337">
        <v>57.5</v>
      </c>
      <c r="N65" s="198">
        <v>102</v>
      </c>
      <c r="O65" s="246"/>
      <c r="P65" s="45"/>
      <c r="Q65" s="337">
        <v>56.63</v>
      </c>
      <c r="R65" s="198">
        <v>100</v>
      </c>
      <c r="S65" s="74">
        <f t="shared" si="0"/>
        <v>384</v>
      </c>
      <c r="T65" s="64"/>
    </row>
    <row r="66" spans="1:20" ht="15" customHeight="1" thickBot="1" x14ac:dyDescent="0.3">
      <c r="A66" s="170"/>
      <c r="B66" s="149" t="s">
        <v>106</v>
      </c>
      <c r="C66" s="150">
        <f>SUM(C67:C80)</f>
        <v>256</v>
      </c>
      <c r="D66" s="159">
        <f>AVERAGE(D67:D80)</f>
        <v>50.753846153846148</v>
      </c>
      <c r="E66" s="336">
        <v>51.78</v>
      </c>
      <c r="F66" s="151"/>
      <c r="G66" s="150">
        <f>SUM(G67:G80)</f>
        <v>266</v>
      </c>
      <c r="H66" s="159">
        <f>AVERAGE(H67:H80)</f>
        <v>53.478571428571435</v>
      </c>
      <c r="I66" s="336">
        <v>53.13</v>
      </c>
      <c r="J66" s="151"/>
      <c r="K66" s="150">
        <f>SUM(K67:K80)</f>
        <v>336</v>
      </c>
      <c r="L66" s="159">
        <f>AVERAGE(L67:L80)</f>
        <v>53.871428571428567</v>
      </c>
      <c r="M66" s="336">
        <v>57.5</v>
      </c>
      <c r="N66" s="151"/>
      <c r="O66" s="150">
        <f>SUM(O67:O80)</f>
        <v>311</v>
      </c>
      <c r="P66" s="159">
        <f>AVERAGE(P67:P80)</f>
        <v>54.536363636363632</v>
      </c>
      <c r="Q66" s="336">
        <v>56.63</v>
      </c>
      <c r="R66" s="151"/>
      <c r="S66" s="165"/>
      <c r="T66" s="64"/>
    </row>
    <row r="67" spans="1:20" ht="15" customHeight="1" x14ac:dyDescent="0.25">
      <c r="A67" s="69">
        <v>1</v>
      </c>
      <c r="B67" s="184" t="s">
        <v>59</v>
      </c>
      <c r="C67" s="275">
        <v>21</v>
      </c>
      <c r="D67" s="277">
        <v>51</v>
      </c>
      <c r="E67" s="353">
        <v>51.78</v>
      </c>
      <c r="F67" s="253">
        <v>46</v>
      </c>
      <c r="G67" s="275">
        <v>23</v>
      </c>
      <c r="H67" s="277">
        <v>54</v>
      </c>
      <c r="I67" s="353">
        <v>53.13</v>
      </c>
      <c r="J67" s="253">
        <v>37</v>
      </c>
      <c r="K67" s="275">
        <v>31</v>
      </c>
      <c r="L67" s="277">
        <v>51</v>
      </c>
      <c r="M67" s="353">
        <v>57.5</v>
      </c>
      <c r="N67" s="253">
        <v>80</v>
      </c>
      <c r="O67" s="275">
        <v>35</v>
      </c>
      <c r="P67" s="277">
        <v>59</v>
      </c>
      <c r="Q67" s="353">
        <v>56.63</v>
      </c>
      <c r="R67" s="253">
        <v>32</v>
      </c>
      <c r="S67" s="163">
        <f>R67+N67+J67+F67</f>
        <v>195</v>
      </c>
      <c r="T67" s="64"/>
    </row>
    <row r="68" spans="1:20" ht="15" customHeight="1" x14ac:dyDescent="0.25">
      <c r="A68" s="70">
        <v>2</v>
      </c>
      <c r="B68" s="184" t="s">
        <v>75</v>
      </c>
      <c r="C68" s="275">
        <v>14</v>
      </c>
      <c r="D68" s="277">
        <v>60</v>
      </c>
      <c r="E68" s="353">
        <v>51.78</v>
      </c>
      <c r="F68" s="253">
        <v>10</v>
      </c>
      <c r="G68" s="275">
        <v>26</v>
      </c>
      <c r="H68" s="277">
        <v>62.2</v>
      </c>
      <c r="I68" s="353">
        <v>53.13</v>
      </c>
      <c r="J68" s="253">
        <v>14</v>
      </c>
      <c r="K68" s="275">
        <v>39</v>
      </c>
      <c r="L68" s="277">
        <v>63.5</v>
      </c>
      <c r="M68" s="353">
        <v>57.5</v>
      </c>
      <c r="N68" s="253">
        <v>11</v>
      </c>
      <c r="O68" s="275">
        <v>33</v>
      </c>
      <c r="P68" s="277">
        <v>65</v>
      </c>
      <c r="Q68" s="353">
        <v>56.63</v>
      </c>
      <c r="R68" s="253">
        <v>11</v>
      </c>
      <c r="S68" s="74">
        <f>R68+N68+J68+F68</f>
        <v>46</v>
      </c>
      <c r="T68" s="64"/>
    </row>
    <row r="69" spans="1:20" ht="15" customHeight="1" x14ac:dyDescent="0.25">
      <c r="A69" s="70">
        <v>3</v>
      </c>
      <c r="B69" s="184" t="s">
        <v>158</v>
      </c>
      <c r="C69" s="275">
        <v>28</v>
      </c>
      <c r="D69" s="277">
        <v>62</v>
      </c>
      <c r="E69" s="353">
        <v>51.78</v>
      </c>
      <c r="F69" s="253">
        <v>4</v>
      </c>
      <c r="G69" s="275">
        <v>27</v>
      </c>
      <c r="H69" s="277">
        <v>67.2</v>
      </c>
      <c r="I69" s="353">
        <v>53.13</v>
      </c>
      <c r="J69" s="253">
        <v>4</v>
      </c>
      <c r="K69" s="275">
        <v>23</v>
      </c>
      <c r="L69" s="277">
        <v>60.8</v>
      </c>
      <c r="M69" s="353">
        <v>57.5</v>
      </c>
      <c r="N69" s="253">
        <v>25</v>
      </c>
      <c r="O69" s="275">
        <v>35</v>
      </c>
      <c r="P69" s="277">
        <v>56.7</v>
      </c>
      <c r="Q69" s="353">
        <v>56.63</v>
      </c>
      <c r="R69" s="253">
        <v>43</v>
      </c>
      <c r="S69" s="74">
        <f>R69+N69+J69+F69</f>
        <v>76</v>
      </c>
      <c r="T69" s="64"/>
    </row>
    <row r="70" spans="1:20" ht="15" customHeight="1" x14ac:dyDescent="0.25">
      <c r="A70" s="70">
        <v>4</v>
      </c>
      <c r="B70" s="184" t="s">
        <v>133</v>
      </c>
      <c r="C70" s="275">
        <v>12</v>
      </c>
      <c r="D70" s="277">
        <v>51.6</v>
      </c>
      <c r="E70" s="353">
        <v>51.78</v>
      </c>
      <c r="F70" s="253">
        <v>43</v>
      </c>
      <c r="G70" s="275">
        <v>7</v>
      </c>
      <c r="H70" s="277">
        <v>46</v>
      </c>
      <c r="I70" s="353">
        <v>53.13</v>
      </c>
      <c r="J70" s="253">
        <v>78</v>
      </c>
      <c r="K70" s="275">
        <v>10</v>
      </c>
      <c r="L70" s="277">
        <v>53.7</v>
      </c>
      <c r="M70" s="353">
        <v>57.5</v>
      </c>
      <c r="N70" s="253">
        <v>69</v>
      </c>
      <c r="O70" s="275">
        <v>13</v>
      </c>
      <c r="P70" s="277">
        <v>53.3</v>
      </c>
      <c r="Q70" s="353">
        <v>56.63</v>
      </c>
      <c r="R70" s="253">
        <v>60</v>
      </c>
      <c r="S70" s="185">
        <f>R70+N70+J70+F70</f>
        <v>250</v>
      </c>
      <c r="T70" s="64"/>
    </row>
    <row r="71" spans="1:20" ht="15" customHeight="1" x14ac:dyDescent="0.25">
      <c r="A71" s="70">
        <v>5</v>
      </c>
      <c r="B71" s="184" t="s">
        <v>71</v>
      </c>
      <c r="C71" s="275">
        <v>21</v>
      </c>
      <c r="D71" s="277">
        <v>42.3</v>
      </c>
      <c r="E71" s="353">
        <v>51.78</v>
      </c>
      <c r="F71" s="253">
        <v>90</v>
      </c>
      <c r="G71" s="275">
        <v>20</v>
      </c>
      <c r="H71" s="277">
        <v>65</v>
      </c>
      <c r="I71" s="353">
        <v>53.13</v>
      </c>
      <c r="J71" s="253">
        <v>8</v>
      </c>
      <c r="K71" s="275">
        <v>14</v>
      </c>
      <c r="L71" s="277">
        <v>53.8</v>
      </c>
      <c r="M71" s="353">
        <v>57.5</v>
      </c>
      <c r="N71" s="253">
        <v>68</v>
      </c>
      <c r="O71" s="275">
        <v>31</v>
      </c>
      <c r="P71" s="277">
        <v>47.9</v>
      </c>
      <c r="Q71" s="353">
        <v>56.63</v>
      </c>
      <c r="R71" s="253">
        <v>83</v>
      </c>
      <c r="S71" s="74">
        <f>R71+N71+J71+F71</f>
        <v>249</v>
      </c>
      <c r="T71" s="64"/>
    </row>
    <row r="72" spans="1:20" ht="15" customHeight="1" x14ac:dyDescent="0.25">
      <c r="A72" s="70">
        <v>6</v>
      </c>
      <c r="B72" s="184" t="s">
        <v>159</v>
      </c>
      <c r="C72" s="275">
        <v>18</v>
      </c>
      <c r="D72" s="277">
        <v>47</v>
      </c>
      <c r="E72" s="353">
        <v>51.78</v>
      </c>
      <c r="F72" s="253">
        <v>66</v>
      </c>
      <c r="G72" s="275">
        <v>10</v>
      </c>
      <c r="H72" s="277">
        <v>42.4</v>
      </c>
      <c r="I72" s="353">
        <v>53.13</v>
      </c>
      <c r="J72" s="253">
        <v>88</v>
      </c>
      <c r="K72" s="275">
        <v>18</v>
      </c>
      <c r="L72" s="277">
        <v>49</v>
      </c>
      <c r="M72" s="353">
        <v>57.5</v>
      </c>
      <c r="N72" s="253">
        <v>85</v>
      </c>
      <c r="O72" s="275">
        <v>17</v>
      </c>
      <c r="P72" s="277">
        <v>45</v>
      </c>
      <c r="Q72" s="353">
        <v>56.63</v>
      </c>
      <c r="R72" s="253">
        <v>89</v>
      </c>
      <c r="S72" s="180">
        <f>R72+N72+J72+F72</f>
        <v>328</v>
      </c>
      <c r="T72" s="64"/>
    </row>
    <row r="73" spans="1:20" ht="15" customHeight="1" x14ac:dyDescent="0.25">
      <c r="A73" s="70">
        <v>7</v>
      </c>
      <c r="B73" s="184" t="s">
        <v>160</v>
      </c>
      <c r="C73" s="275"/>
      <c r="D73" s="277"/>
      <c r="E73" s="353">
        <v>51.78</v>
      </c>
      <c r="F73" s="253">
        <v>102</v>
      </c>
      <c r="G73" s="275">
        <v>12</v>
      </c>
      <c r="H73" s="277">
        <v>47</v>
      </c>
      <c r="I73" s="353">
        <v>53.13</v>
      </c>
      <c r="J73" s="253">
        <v>71</v>
      </c>
      <c r="K73" s="275">
        <v>30</v>
      </c>
      <c r="L73" s="277">
        <v>53</v>
      </c>
      <c r="M73" s="353">
        <v>57.5</v>
      </c>
      <c r="N73" s="253">
        <v>72</v>
      </c>
      <c r="O73" s="275">
        <v>21</v>
      </c>
      <c r="P73" s="277">
        <v>54</v>
      </c>
      <c r="Q73" s="353">
        <v>56.63</v>
      </c>
      <c r="R73" s="253">
        <v>54</v>
      </c>
      <c r="S73" s="74">
        <f>R73+N73+J73+F73</f>
        <v>299</v>
      </c>
      <c r="T73" s="64"/>
    </row>
    <row r="74" spans="1:20" ht="15" customHeight="1" x14ac:dyDescent="0.25">
      <c r="A74" s="70">
        <v>8</v>
      </c>
      <c r="B74" s="184" t="s">
        <v>161</v>
      </c>
      <c r="C74" s="275">
        <v>9</v>
      </c>
      <c r="D74" s="277">
        <v>47.6</v>
      </c>
      <c r="E74" s="353">
        <v>51.78</v>
      </c>
      <c r="F74" s="253">
        <v>62</v>
      </c>
      <c r="G74" s="275">
        <v>21</v>
      </c>
      <c r="H74" s="277">
        <v>45</v>
      </c>
      <c r="I74" s="353">
        <v>53.13</v>
      </c>
      <c r="J74" s="253">
        <v>80</v>
      </c>
      <c r="K74" s="275">
        <v>24</v>
      </c>
      <c r="L74" s="277">
        <v>53.5</v>
      </c>
      <c r="M74" s="353">
        <v>57.5</v>
      </c>
      <c r="N74" s="253">
        <v>71</v>
      </c>
      <c r="O74" s="275">
        <v>22</v>
      </c>
      <c r="P74" s="277">
        <v>52.4</v>
      </c>
      <c r="Q74" s="353">
        <v>56.63</v>
      </c>
      <c r="R74" s="253">
        <v>67</v>
      </c>
      <c r="S74" s="74">
        <f>R74+N74+J74+F74</f>
        <v>280</v>
      </c>
      <c r="T74" s="64"/>
    </row>
    <row r="75" spans="1:20" ht="15" customHeight="1" x14ac:dyDescent="0.25">
      <c r="A75" s="70">
        <v>9</v>
      </c>
      <c r="B75" s="184" t="s">
        <v>12</v>
      </c>
      <c r="C75" s="275">
        <v>13</v>
      </c>
      <c r="D75" s="277">
        <v>52.5</v>
      </c>
      <c r="E75" s="353">
        <v>51.78</v>
      </c>
      <c r="F75" s="253">
        <v>36</v>
      </c>
      <c r="G75" s="275">
        <v>8</v>
      </c>
      <c r="H75" s="277">
        <v>47.1</v>
      </c>
      <c r="I75" s="353">
        <v>53.13</v>
      </c>
      <c r="J75" s="253">
        <v>70</v>
      </c>
      <c r="K75" s="275">
        <v>25</v>
      </c>
      <c r="L75" s="277">
        <v>41.2</v>
      </c>
      <c r="M75" s="353">
        <v>57.5</v>
      </c>
      <c r="N75" s="253">
        <v>98</v>
      </c>
      <c r="O75" s="275"/>
      <c r="P75" s="277"/>
      <c r="Q75" s="353">
        <v>56.63</v>
      </c>
      <c r="R75" s="253">
        <v>100</v>
      </c>
      <c r="S75" s="74">
        <f>R75+N75+J75+F75</f>
        <v>304</v>
      </c>
      <c r="T75" s="64"/>
    </row>
    <row r="76" spans="1:20" ht="15" customHeight="1" x14ac:dyDescent="0.25">
      <c r="A76" s="70">
        <v>10</v>
      </c>
      <c r="B76" s="184" t="s">
        <v>131</v>
      </c>
      <c r="C76" s="275">
        <v>27</v>
      </c>
      <c r="D76" s="277">
        <v>47</v>
      </c>
      <c r="E76" s="353">
        <v>51.78</v>
      </c>
      <c r="F76" s="253">
        <v>67</v>
      </c>
      <c r="G76" s="275">
        <v>29</v>
      </c>
      <c r="H76" s="277">
        <v>60.4</v>
      </c>
      <c r="I76" s="353">
        <v>53.13</v>
      </c>
      <c r="J76" s="253">
        <v>18</v>
      </c>
      <c r="K76" s="275">
        <v>30</v>
      </c>
      <c r="L76" s="277">
        <v>60.4</v>
      </c>
      <c r="M76" s="353">
        <v>57.5</v>
      </c>
      <c r="N76" s="253">
        <v>27</v>
      </c>
      <c r="O76" s="275">
        <v>48</v>
      </c>
      <c r="P76" s="277">
        <v>56.5</v>
      </c>
      <c r="Q76" s="353">
        <v>56.63</v>
      </c>
      <c r="R76" s="253">
        <v>44</v>
      </c>
      <c r="S76" s="74">
        <f>R76+N76+J76+F76</f>
        <v>156</v>
      </c>
      <c r="T76" s="64"/>
    </row>
    <row r="77" spans="1:20" ht="15" customHeight="1" x14ac:dyDescent="0.25">
      <c r="A77" s="70">
        <v>11</v>
      </c>
      <c r="B77" s="184" t="s">
        <v>162</v>
      </c>
      <c r="C77" s="275">
        <v>10</v>
      </c>
      <c r="D77" s="277">
        <v>43.6</v>
      </c>
      <c r="E77" s="353">
        <v>51.78</v>
      </c>
      <c r="F77" s="253">
        <v>88</v>
      </c>
      <c r="G77" s="275">
        <v>5</v>
      </c>
      <c r="H77" s="277">
        <v>41</v>
      </c>
      <c r="I77" s="353">
        <v>53.13</v>
      </c>
      <c r="J77" s="253">
        <v>91</v>
      </c>
      <c r="K77" s="275">
        <v>17</v>
      </c>
      <c r="L77" s="277">
        <v>37</v>
      </c>
      <c r="M77" s="353">
        <v>57.5</v>
      </c>
      <c r="N77" s="253">
        <v>101</v>
      </c>
      <c r="O77" s="275"/>
      <c r="P77" s="277"/>
      <c r="Q77" s="353">
        <v>56.63</v>
      </c>
      <c r="R77" s="253">
        <v>100</v>
      </c>
      <c r="S77" s="74">
        <f>R77+N77+J77+F77</f>
        <v>380</v>
      </c>
      <c r="T77" s="64"/>
    </row>
    <row r="78" spans="1:20" ht="15" customHeight="1" x14ac:dyDescent="0.25">
      <c r="A78" s="70">
        <v>12</v>
      </c>
      <c r="B78" s="184" t="s">
        <v>132</v>
      </c>
      <c r="C78" s="275">
        <v>15</v>
      </c>
      <c r="D78" s="277">
        <v>54.3</v>
      </c>
      <c r="E78" s="353">
        <v>51.78</v>
      </c>
      <c r="F78" s="253">
        <v>27</v>
      </c>
      <c r="G78" s="275">
        <v>12</v>
      </c>
      <c r="H78" s="277">
        <v>62.7</v>
      </c>
      <c r="I78" s="353">
        <v>53.13</v>
      </c>
      <c r="J78" s="253">
        <v>11</v>
      </c>
      <c r="K78" s="275">
        <v>10</v>
      </c>
      <c r="L78" s="277">
        <v>59</v>
      </c>
      <c r="M78" s="353">
        <v>57.5</v>
      </c>
      <c r="N78" s="253">
        <v>31</v>
      </c>
      <c r="O78" s="275">
        <v>20</v>
      </c>
      <c r="P78" s="277">
        <v>45.4</v>
      </c>
      <c r="Q78" s="353">
        <v>56.63</v>
      </c>
      <c r="R78" s="253">
        <v>86</v>
      </c>
      <c r="S78" s="74">
        <f>R78+N78+J78+F78</f>
        <v>155</v>
      </c>
      <c r="T78" s="64"/>
    </row>
    <row r="79" spans="1:20" ht="15" customHeight="1" x14ac:dyDescent="0.25">
      <c r="A79" s="70">
        <v>13</v>
      </c>
      <c r="B79" s="184" t="s">
        <v>72</v>
      </c>
      <c r="C79" s="275">
        <v>23</v>
      </c>
      <c r="D79" s="277">
        <v>53.9</v>
      </c>
      <c r="E79" s="353">
        <v>51.78</v>
      </c>
      <c r="F79" s="253">
        <v>30</v>
      </c>
      <c r="G79" s="275">
        <v>22</v>
      </c>
      <c r="H79" s="277">
        <v>57.1</v>
      </c>
      <c r="I79" s="353">
        <v>53.13</v>
      </c>
      <c r="J79" s="253">
        <v>28</v>
      </c>
      <c r="K79" s="275">
        <v>29</v>
      </c>
      <c r="L79" s="277">
        <v>56.3</v>
      </c>
      <c r="M79" s="353">
        <v>57.5</v>
      </c>
      <c r="N79" s="253">
        <v>58</v>
      </c>
      <c r="O79" s="275">
        <v>36</v>
      </c>
      <c r="P79" s="277">
        <v>64.7</v>
      </c>
      <c r="Q79" s="353">
        <v>56.63</v>
      </c>
      <c r="R79" s="253">
        <v>12</v>
      </c>
      <c r="S79" s="74">
        <f>R79+N79+J79+F79</f>
        <v>128</v>
      </c>
      <c r="T79" s="64"/>
    </row>
    <row r="80" spans="1:20" ht="15" customHeight="1" thickBot="1" x14ac:dyDescent="0.3">
      <c r="A80" s="70">
        <v>14</v>
      </c>
      <c r="B80" s="184" t="s">
        <v>150</v>
      </c>
      <c r="C80" s="275">
        <v>45</v>
      </c>
      <c r="D80" s="277">
        <v>47</v>
      </c>
      <c r="E80" s="353">
        <v>51.78</v>
      </c>
      <c r="F80" s="253">
        <v>68</v>
      </c>
      <c r="G80" s="275">
        <v>44</v>
      </c>
      <c r="H80" s="277">
        <v>51.6</v>
      </c>
      <c r="I80" s="353">
        <v>53.13</v>
      </c>
      <c r="J80" s="253">
        <v>47</v>
      </c>
      <c r="K80" s="275">
        <v>36</v>
      </c>
      <c r="L80" s="277">
        <v>62</v>
      </c>
      <c r="M80" s="353">
        <v>57.5</v>
      </c>
      <c r="N80" s="253">
        <v>15</v>
      </c>
      <c r="O80" s="275"/>
      <c r="P80" s="277"/>
      <c r="Q80" s="353">
        <v>56.63</v>
      </c>
      <c r="R80" s="253">
        <v>100</v>
      </c>
      <c r="S80" s="163">
        <f>R80+N80+J80+F80</f>
        <v>230</v>
      </c>
      <c r="T80" s="64"/>
    </row>
    <row r="81" spans="1:20" ht="15" customHeight="1" thickBot="1" x14ac:dyDescent="0.3">
      <c r="A81" s="170"/>
      <c r="B81" s="171" t="s">
        <v>105</v>
      </c>
      <c r="C81" s="173">
        <f>SUM(C82:C111)</f>
        <v>797</v>
      </c>
      <c r="D81" s="174">
        <f>AVERAGE(D82:D111)</f>
        <v>50.383103448275854</v>
      </c>
      <c r="E81" s="345">
        <v>51.78</v>
      </c>
      <c r="F81" s="217"/>
      <c r="G81" s="173">
        <f>SUM(G82:G111)</f>
        <v>890</v>
      </c>
      <c r="H81" s="174">
        <f>AVERAGE(H82:H111)</f>
        <v>50.453388515879034</v>
      </c>
      <c r="I81" s="345">
        <v>53.13</v>
      </c>
      <c r="J81" s="217"/>
      <c r="K81" s="173">
        <f>SUM(K82:K111)</f>
        <v>886</v>
      </c>
      <c r="L81" s="174">
        <f>AVERAGE(L82:L111)</f>
        <v>55.968965517241379</v>
      </c>
      <c r="M81" s="345">
        <v>57.5</v>
      </c>
      <c r="N81" s="217"/>
      <c r="O81" s="173">
        <f>SUM(O82:O111)</f>
        <v>942</v>
      </c>
      <c r="P81" s="174">
        <f>AVERAGE(P82:P111)</f>
        <v>53.758214285714281</v>
      </c>
      <c r="Q81" s="345">
        <v>56.63</v>
      </c>
      <c r="R81" s="217"/>
      <c r="S81" s="165"/>
      <c r="T81" s="64"/>
    </row>
    <row r="82" spans="1:20" ht="15" customHeight="1" x14ac:dyDescent="0.25">
      <c r="A82" s="183">
        <v>1</v>
      </c>
      <c r="B82" s="84" t="s">
        <v>134</v>
      </c>
      <c r="C82" s="265">
        <v>19</v>
      </c>
      <c r="D82" s="48">
        <v>50.2</v>
      </c>
      <c r="E82" s="346">
        <v>51.78</v>
      </c>
      <c r="F82" s="200">
        <v>50</v>
      </c>
      <c r="G82" s="265">
        <v>32</v>
      </c>
      <c r="H82" s="48">
        <v>49.363636363636367</v>
      </c>
      <c r="I82" s="346">
        <v>53.13</v>
      </c>
      <c r="J82" s="200">
        <v>60</v>
      </c>
      <c r="K82" s="265">
        <v>20</v>
      </c>
      <c r="L82" s="48">
        <v>56</v>
      </c>
      <c r="M82" s="346">
        <v>57.5</v>
      </c>
      <c r="N82" s="200">
        <v>59</v>
      </c>
      <c r="O82" s="265">
        <v>20</v>
      </c>
      <c r="P82" s="48">
        <v>48</v>
      </c>
      <c r="Q82" s="346">
        <v>56.63</v>
      </c>
      <c r="R82" s="200">
        <v>82</v>
      </c>
      <c r="S82" s="74">
        <f t="shared" ref="S82:S111" si="1">R82+N82+J82+F82</f>
        <v>251</v>
      </c>
      <c r="T82" s="64"/>
    </row>
    <row r="83" spans="1:20" ht="15" customHeight="1" x14ac:dyDescent="0.25">
      <c r="A83" s="67">
        <v>2</v>
      </c>
      <c r="B83" s="81" t="s">
        <v>163</v>
      </c>
      <c r="C83" s="256">
        <v>3</v>
      </c>
      <c r="D83" s="46">
        <v>44</v>
      </c>
      <c r="E83" s="339">
        <v>51.78</v>
      </c>
      <c r="F83" s="202">
        <v>85</v>
      </c>
      <c r="G83" s="256">
        <v>12</v>
      </c>
      <c r="H83" s="46">
        <v>26.583333333333332</v>
      </c>
      <c r="I83" s="339">
        <v>53.13</v>
      </c>
      <c r="J83" s="202">
        <v>100</v>
      </c>
      <c r="K83" s="256"/>
      <c r="L83" s="46"/>
      <c r="M83" s="339">
        <v>57.5</v>
      </c>
      <c r="N83" s="202">
        <v>102</v>
      </c>
      <c r="O83" s="256"/>
      <c r="P83" s="46"/>
      <c r="Q83" s="339">
        <v>56.63</v>
      </c>
      <c r="R83" s="202">
        <v>100</v>
      </c>
      <c r="S83" s="74">
        <f t="shared" si="1"/>
        <v>387</v>
      </c>
      <c r="T83" s="64"/>
    </row>
    <row r="84" spans="1:20" ht="15" customHeight="1" x14ac:dyDescent="0.25">
      <c r="A84" s="67">
        <v>3</v>
      </c>
      <c r="B84" s="84" t="s">
        <v>164</v>
      </c>
      <c r="C84" s="265">
        <v>27</v>
      </c>
      <c r="D84" s="48">
        <v>44</v>
      </c>
      <c r="E84" s="346">
        <v>51.78</v>
      </c>
      <c r="F84" s="200">
        <v>86</v>
      </c>
      <c r="G84" s="265">
        <v>38</v>
      </c>
      <c r="H84" s="48">
        <v>47.421052631578945</v>
      </c>
      <c r="I84" s="346">
        <v>53.13</v>
      </c>
      <c r="J84" s="200">
        <v>68</v>
      </c>
      <c r="K84" s="265">
        <v>26</v>
      </c>
      <c r="L84" s="48">
        <v>55</v>
      </c>
      <c r="M84" s="346">
        <v>57.5</v>
      </c>
      <c r="N84" s="200">
        <v>62</v>
      </c>
      <c r="O84" s="265">
        <v>35</v>
      </c>
      <c r="P84" s="48">
        <v>53</v>
      </c>
      <c r="Q84" s="346">
        <v>56.63</v>
      </c>
      <c r="R84" s="200">
        <v>61</v>
      </c>
      <c r="S84" s="74">
        <f t="shared" si="1"/>
        <v>277</v>
      </c>
      <c r="T84" s="64"/>
    </row>
    <row r="85" spans="1:20" ht="15" customHeight="1" x14ac:dyDescent="0.25">
      <c r="A85" s="67">
        <v>4</v>
      </c>
      <c r="B85" s="84" t="s">
        <v>135</v>
      </c>
      <c r="C85" s="265">
        <v>30</v>
      </c>
      <c r="D85" s="48">
        <v>56.3</v>
      </c>
      <c r="E85" s="346">
        <v>51.78</v>
      </c>
      <c r="F85" s="200">
        <v>15</v>
      </c>
      <c r="G85" s="265">
        <v>32</v>
      </c>
      <c r="H85" s="48">
        <v>57.28125</v>
      </c>
      <c r="I85" s="346">
        <v>53.13</v>
      </c>
      <c r="J85" s="200">
        <v>26</v>
      </c>
      <c r="K85" s="265">
        <v>35</v>
      </c>
      <c r="L85" s="48">
        <v>58.4</v>
      </c>
      <c r="M85" s="346">
        <v>57.5</v>
      </c>
      <c r="N85" s="200">
        <v>34</v>
      </c>
      <c r="O85" s="265">
        <v>47</v>
      </c>
      <c r="P85" s="48">
        <v>61</v>
      </c>
      <c r="Q85" s="346">
        <v>56.63</v>
      </c>
      <c r="R85" s="200">
        <v>25</v>
      </c>
      <c r="S85" s="74">
        <f t="shared" si="1"/>
        <v>100</v>
      </c>
      <c r="T85" s="64"/>
    </row>
    <row r="86" spans="1:20" ht="15" customHeight="1" x14ac:dyDescent="0.25">
      <c r="A86" s="67">
        <v>5</v>
      </c>
      <c r="B86" s="84" t="s">
        <v>165</v>
      </c>
      <c r="C86" s="265">
        <v>19</v>
      </c>
      <c r="D86" s="48">
        <v>52</v>
      </c>
      <c r="E86" s="346">
        <v>51.78</v>
      </c>
      <c r="F86" s="200">
        <v>38</v>
      </c>
      <c r="G86" s="265">
        <v>23</v>
      </c>
      <c r="H86" s="48">
        <v>49.304347826086953</v>
      </c>
      <c r="I86" s="346">
        <v>53.13</v>
      </c>
      <c r="J86" s="200">
        <v>61</v>
      </c>
      <c r="K86" s="265">
        <v>27</v>
      </c>
      <c r="L86" s="48">
        <v>55</v>
      </c>
      <c r="M86" s="346">
        <v>57.5</v>
      </c>
      <c r="N86" s="200">
        <v>63</v>
      </c>
      <c r="O86" s="265">
        <v>42</v>
      </c>
      <c r="P86" s="48">
        <v>53</v>
      </c>
      <c r="Q86" s="346">
        <v>56.63</v>
      </c>
      <c r="R86" s="200">
        <v>62</v>
      </c>
      <c r="S86" s="74">
        <f t="shared" si="1"/>
        <v>224</v>
      </c>
      <c r="T86" s="64"/>
    </row>
    <row r="87" spans="1:20" ht="15" customHeight="1" x14ac:dyDescent="0.25">
      <c r="A87" s="67">
        <v>6</v>
      </c>
      <c r="B87" s="84" t="s">
        <v>136</v>
      </c>
      <c r="C87" s="265">
        <v>29</v>
      </c>
      <c r="D87" s="48">
        <v>54.4</v>
      </c>
      <c r="E87" s="346">
        <v>51.78</v>
      </c>
      <c r="F87" s="200">
        <v>26</v>
      </c>
      <c r="G87" s="265">
        <v>45</v>
      </c>
      <c r="H87" s="48">
        <v>57.93333333333333</v>
      </c>
      <c r="I87" s="346">
        <v>53.13</v>
      </c>
      <c r="J87" s="200">
        <v>23</v>
      </c>
      <c r="K87" s="265">
        <v>44</v>
      </c>
      <c r="L87" s="48">
        <v>57</v>
      </c>
      <c r="M87" s="346">
        <v>57.5</v>
      </c>
      <c r="N87" s="200">
        <v>50</v>
      </c>
      <c r="O87" s="265">
        <v>46</v>
      </c>
      <c r="P87" s="48">
        <v>59</v>
      </c>
      <c r="Q87" s="346">
        <v>56.63</v>
      </c>
      <c r="R87" s="200">
        <v>33</v>
      </c>
      <c r="S87" s="74">
        <f t="shared" si="1"/>
        <v>132</v>
      </c>
      <c r="T87" s="64"/>
    </row>
    <row r="88" spans="1:20" ht="15" customHeight="1" x14ac:dyDescent="0.25">
      <c r="A88" s="67">
        <v>7</v>
      </c>
      <c r="B88" s="84" t="s">
        <v>11</v>
      </c>
      <c r="C88" s="265"/>
      <c r="D88" s="48"/>
      <c r="E88" s="346">
        <v>51.78</v>
      </c>
      <c r="F88" s="200">
        <v>102</v>
      </c>
      <c r="G88" s="265">
        <v>6</v>
      </c>
      <c r="H88" s="48">
        <v>60.5</v>
      </c>
      <c r="I88" s="346">
        <v>53.13</v>
      </c>
      <c r="J88" s="200">
        <v>17</v>
      </c>
      <c r="K88" s="265">
        <v>14</v>
      </c>
      <c r="L88" s="48">
        <v>57.4</v>
      </c>
      <c r="M88" s="346">
        <v>57.5</v>
      </c>
      <c r="N88" s="200">
        <v>46</v>
      </c>
      <c r="O88" s="265">
        <v>9</v>
      </c>
      <c r="P88" s="48">
        <v>56</v>
      </c>
      <c r="Q88" s="346">
        <v>56.63</v>
      </c>
      <c r="R88" s="200">
        <v>46</v>
      </c>
      <c r="S88" s="74">
        <f t="shared" si="1"/>
        <v>211</v>
      </c>
      <c r="T88" s="64"/>
    </row>
    <row r="89" spans="1:20" ht="15" customHeight="1" x14ac:dyDescent="0.25">
      <c r="A89" s="67">
        <v>8</v>
      </c>
      <c r="B89" s="84" t="s">
        <v>166</v>
      </c>
      <c r="C89" s="265">
        <v>9</v>
      </c>
      <c r="D89" s="48">
        <v>44.8</v>
      </c>
      <c r="E89" s="346">
        <v>51.78</v>
      </c>
      <c r="F89" s="200">
        <v>82</v>
      </c>
      <c r="G89" s="265">
        <v>10</v>
      </c>
      <c r="H89" s="48">
        <v>50.8</v>
      </c>
      <c r="I89" s="346">
        <v>53.13</v>
      </c>
      <c r="J89" s="200">
        <v>54</v>
      </c>
      <c r="K89" s="265">
        <v>8</v>
      </c>
      <c r="L89" s="48">
        <v>49.8</v>
      </c>
      <c r="M89" s="346">
        <v>57.5</v>
      </c>
      <c r="N89" s="200">
        <v>83</v>
      </c>
      <c r="O89" s="265">
        <v>7</v>
      </c>
      <c r="P89" s="48">
        <v>50.43</v>
      </c>
      <c r="Q89" s="346">
        <v>56.63</v>
      </c>
      <c r="R89" s="200">
        <v>73</v>
      </c>
      <c r="S89" s="74">
        <f t="shared" si="1"/>
        <v>292</v>
      </c>
      <c r="T89" s="64"/>
    </row>
    <row r="90" spans="1:20" ht="15" customHeight="1" x14ac:dyDescent="0.25">
      <c r="A90" s="67">
        <v>9</v>
      </c>
      <c r="B90" s="84" t="s">
        <v>167</v>
      </c>
      <c r="C90" s="265">
        <v>16</v>
      </c>
      <c r="D90" s="48">
        <v>55.7</v>
      </c>
      <c r="E90" s="346">
        <v>51.78</v>
      </c>
      <c r="F90" s="200">
        <v>18</v>
      </c>
      <c r="G90" s="265">
        <v>14</v>
      </c>
      <c r="H90" s="48">
        <v>46.428571428571431</v>
      </c>
      <c r="I90" s="346">
        <v>53.13</v>
      </c>
      <c r="J90" s="200">
        <v>74</v>
      </c>
      <c r="K90" s="265">
        <v>12</v>
      </c>
      <c r="L90" s="48">
        <v>51</v>
      </c>
      <c r="M90" s="346">
        <v>57.5</v>
      </c>
      <c r="N90" s="200">
        <v>81</v>
      </c>
      <c r="O90" s="265">
        <v>17</v>
      </c>
      <c r="P90" s="48">
        <v>42.1</v>
      </c>
      <c r="Q90" s="346">
        <v>56.63</v>
      </c>
      <c r="R90" s="200">
        <v>94</v>
      </c>
      <c r="S90" s="74">
        <f t="shared" si="1"/>
        <v>267</v>
      </c>
      <c r="T90" s="64"/>
    </row>
    <row r="91" spans="1:20" ht="15" customHeight="1" x14ac:dyDescent="0.25">
      <c r="A91" s="67">
        <v>10</v>
      </c>
      <c r="B91" s="84" t="s">
        <v>137</v>
      </c>
      <c r="C91" s="265">
        <v>18</v>
      </c>
      <c r="D91" s="48">
        <v>51.7</v>
      </c>
      <c r="E91" s="346">
        <v>51.78</v>
      </c>
      <c r="F91" s="200">
        <v>42</v>
      </c>
      <c r="G91" s="265">
        <v>13</v>
      </c>
      <c r="H91" s="48">
        <v>43.230769230769234</v>
      </c>
      <c r="I91" s="346">
        <v>53.13</v>
      </c>
      <c r="J91" s="200">
        <v>86</v>
      </c>
      <c r="K91" s="265">
        <v>20</v>
      </c>
      <c r="L91" s="48">
        <v>55.9</v>
      </c>
      <c r="M91" s="346">
        <v>57.5</v>
      </c>
      <c r="N91" s="200">
        <v>61</v>
      </c>
      <c r="O91" s="265">
        <v>22</v>
      </c>
      <c r="P91" s="48">
        <v>50.4</v>
      </c>
      <c r="Q91" s="346">
        <v>56.63</v>
      </c>
      <c r="R91" s="200">
        <v>74</v>
      </c>
      <c r="S91" s="74">
        <f t="shared" si="1"/>
        <v>263</v>
      </c>
      <c r="T91" s="64"/>
    </row>
    <row r="92" spans="1:20" ht="15" customHeight="1" x14ac:dyDescent="0.25">
      <c r="A92" s="67">
        <v>11</v>
      </c>
      <c r="B92" s="84" t="s">
        <v>183</v>
      </c>
      <c r="C92" s="265">
        <v>21</v>
      </c>
      <c r="D92" s="48">
        <v>46.6</v>
      </c>
      <c r="E92" s="346">
        <v>51.78</v>
      </c>
      <c r="F92" s="200">
        <v>74</v>
      </c>
      <c r="G92" s="265">
        <v>13</v>
      </c>
      <c r="H92" s="48">
        <v>56.53846153846154</v>
      </c>
      <c r="I92" s="346">
        <v>53.13</v>
      </c>
      <c r="J92" s="200">
        <v>30</v>
      </c>
      <c r="K92" s="265">
        <v>19</v>
      </c>
      <c r="L92" s="48">
        <v>61.7</v>
      </c>
      <c r="M92" s="346">
        <v>57.5</v>
      </c>
      <c r="N92" s="200">
        <v>18</v>
      </c>
      <c r="O92" s="265">
        <v>21</v>
      </c>
      <c r="P92" s="48">
        <v>60.5</v>
      </c>
      <c r="Q92" s="346">
        <v>56.63</v>
      </c>
      <c r="R92" s="200">
        <v>28</v>
      </c>
      <c r="S92" s="74">
        <f t="shared" si="1"/>
        <v>150</v>
      </c>
      <c r="T92" s="64"/>
    </row>
    <row r="93" spans="1:20" ht="15" customHeight="1" x14ac:dyDescent="0.25">
      <c r="A93" s="67">
        <v>12</v>
      </c>
      <c r="B93" s="84" t="s">
        <v>184</v>
      </c>
      <c r="C93" s="265">
        <v>7</v>
      </c>
      <c r="D93" s="48">
        <v>50.71</v>
      </c>
      <c r="E93" s="346">
        <v>51.78</v>
      </c>
      <c r="F93" s="200">
        <v>48</v>
      </c>
      <c r="G93" s="265">
        <v>24</v>
      </c>
      <c r="H93" s="48">
        <v>55.75</v>
      </c>
      <c r="I93" s="346">
        <v>53.13</v>
      </c>
      <c r="J93" s="200">
        <v>34</v>
      </c>
      <c r="K93" s="265">
        <v>17</v>
      </c>
      <c r="L93" s="48">
        <v>61.4</v>
      </c>
      <c r="M93" s="346">
        <v>57.5</v>
      </c>
      <c r="N93" s="200">
        <v>20</v>
      </c>
      <c r="O93" s="265">
        <v>24</v>
      </c>
      <c r="P93" s="48">
        <v>58.7</v>
      </c>
      <c r="Q93" s="346">
        <v>56.63</v>
      </c>
      <c r="R93" s="200">
        <v>35</v>
      </c>
      <c r="S93" s="74">
        <f t="shared" si="1"/>
        <v>137</v>
      </c>
      <c r="T93" s="64"/>
    </row>
    <row r="94" spans="1:20" ht="15" customHeight="1" x14ac:dyDescent="0.25">
      <c r="A94" s="67">
        <v>13</v>
      </c>
      <c r="B94" s="84" t="s">
        <v>138</v>
      </c>
      <c r="C94" s="265">
        <v>38</v>
      </c>
      <c r="D94" s="48">
        <v>47.9</v>
      </c>
      <c r="E94" s="346">
        <v>51.78</v>
      </c>
      <c r="F94" s="200">
        <v>61</v>
      </c>
      <c r="G94" s="265">
        <v>27</v>
      </c>
      <c r="H94" s="48">
        <v>43.851851851851855</v>
      </c>
      <c r="I94" s="346">
        <v>53.13</v>
      </c>
      <c r="J94" s="200">
        <v>84</v>
      </c>
      <c r="K94" s="265">
        <v>43</v>
      </c>
      <c r="L94" s="48">
        <v>52.6</v>
      </c>
      <c r="M94" s="346">
        <v>57.5</v>
      </c>
      <c r="N94" s="200">
        <v>74</v>
      </c>
      <c r="O94" s="265">
        <v>49</v>
      </c>
      <c r="P94" s="48">
        <v>50.8</v>
      </c>
      <c r="Q94" s="346">
        <v>56.63</v>
      </c>
      <c r="R94" s="200">
        <v>72</v>
      </c>
      <c r="S94" s="74">
        <f t="shared" si="1"/>
        <v>291</v>
      </c>
      <c r="T94" s="64"/>
    </row>
    <row r="95" spans="1:20" ht="15" customHeight="1" x14ac:dyDescent="0.25">
      <c r="A95" s="67">
        <v>14</v>
      </c>
      <c r="B95" s="178" t="s">
        <v>139</v>
      </c>
      <c r="C95" s="278">
        <v>14</v>
      </c>
      <c r="D95" s="251">
        <v>47</v>
      </c>
      <c r="E95" s="354">
        <v>51.78</v>
      </c>
      <c r="F95" s="248">
        <v>69</v>
      </c>
      <c r="G95" s="278">
        <v>19</v>
      </c>
      <c r="H95" s="251">
        <v>46.684210526315788</v>
      </c>
      <c r="I95" s="354">
        <v>53.13</v>
      </c>
      <c r="J95" s="248">
        <v>73</v>
      </c>
      <c r="K95" s="278">
        <v>18</v>
      </c>
      <c r="L95" s="251">
        <v>52.4</v>
      </c>
      <c r="M95" s="354">
        <v>57.5</v>
      </c>
      <c r="N95" s="248">
        <v>75</v>
      </c>
      <c r="O95" s="278">
        <v>25</v>
      </c>
      <c r="P95" s="251">
        <v>39.799999999999997</v>
      </c>
      <c r="Q95" s="354">
        <v>56.63</v>
      </c>
      <c r="R95" s="248">
        <v>97</v>
      </c>
      <c r="S95" s="161">
        <f t="shared" si="1"/>
        <v>314</v>
      </c>
      <c r="T95" s="64"/>
    </row>
    <row r="96" spans="1:20" ht="15" customHeight="1" x14ac:dyDescent="0.25">
      <c r="A96" s="187">
        <v>15</v>
      </c>
      <c r="B96" s="84" t="s">
        <v>140</v>
      </c>
      <c r="C96" s="265">
        <v>7</v>
      </c>
      <c r="D96" s="48">
        <v>47.1</v>
      </c>
      <c r="E96" s="346">
        <v>51.78</v>
      </c>
      <c r="F96" s="200">
        <v>65</v>
      </c>
      <c r="G96" s="265">
        <v>8</v>
      </c>
      <c r="H96" s="48">
        <v>32.25</v>
      </c>
      <c r="I96" s="346">
        <v>53.13</v>
      </c>
      <c r="J96" s="200">
        <v>99</v>
      </c>
      <c r="K96" s="265">
        <v>24</v>
      </c>
      <c r="L96" s="48">
        <v>48</v>
      </c>
      <c r="M96" s="346">
        <v>57.5</v>
      </c>
      <c r="N96" s="200">
        <v>90</v>
      </c>
      <c r="O96" s="265">
        <v>15</v>
      </c>
      <c r="P96" s="48">
        <v>48.8</v>
      </c>
      <c r="Q96" s="346">
        <v>56.63</v>
      </c>
      <c r="R96" s="200">
        <v>79</v>
      </c>
      <c r="S96" s="74">
        <f t="shared" si="1"/>
        <v>333</v>
      </c>
      <c r="T96" s="64"/>
    </row>
    <row r="97" spans="1:20" ht="15" customHeight="1" x14ac:dyDescent="0.25">
      <c r="A97" s="67">
        <v>16</v>
      </c>
      <c r="B97" s="84" t="s">
        <v>181</v>
      </c>
      <c r="C97" s="265">
        <v>11</v>
      </c>
      <c r="D97" s="48">
        <v>50.6</v>
      </c>
      <c r="E97" s="346">
        <v>51.78</v>
      </c>
      <c r="F97" s="200">
        <v>49</v>
      </c>
      <c r="G97" s="265">
        <v>9</v>
      </c>
      <c r="H97" s="48">
        <v>54</v>
      </c>
      <c r="I97" s="346">
        <v>53.13</v>
      </c>
      <c r="J97" s="200">
        <v>38</v>
      </c>
      <c r="K97" s="265">
        <v>10</v>
      </c>
      <c r="L97" s="48">
        <v>44</v>
      </c>
      <c r="M97" s="346">
        <v>57.5</v>
      </c>
      <c r="N97" s="200">
        <v>96</v>
      </c>
      <c r="O97" s="265">
        <v>24</v>
      </c>
      <c r="P97" s="48">
        <v>44.3</v>
      </c>
      <c r="Q97" s="346">
        <v>56.63</v>
      </c>
      <c r="R97" s="200">
        <v>92</v>
      </c>
      <c r="S97" s="74">
        <f t="shared" si="1"/>
        <v>275</v>
      </c>
      <c r="T97" s="64"/>
    </row>
    <row r="98" spans="1:20" ht="15" customHeight="1" x14ac:dyDescent="0.25">
      <c r="A98" s="67">
        <v>17</v>
      </c>
      <c r="B98" s="84" t="s">
        <v>141</v>
      </c>
      <c r="C98" s="265">
        <v>19</v>
      </c>
      <c r="D98" s="48">
        <v>46.7</v>
      </c>
      <c r="E98" s="346">
        <v>51.78</v>
      </c>
      <c r="F98" s="200">
        <v>73</v>
      </c>
      <c r="G98" s="265">
        <v>6</v>
      </c>
      <c r="H98" s="48">
        <v>48</v>
      </c>
      <c r="I98" s="346">
        <v>53.13</v>
      </c>
      <c r="J98" s="200">
        <v>67</v>
      </c>
      <c r="K98" s="265">
        <v>23</v>
      </c>
      <c r="L98" s="48">
        <v>54.2</v>
      </c>
      <c r="M98" s="346">
        <v>57.5</v>
      </c>
      <c r="N98" s="200">
        <v>65</v>
      </c>
      <c r="O98" s="265">
        <v>21</v>
      </c>
      <c r="P98" s="48">
        <v>45</v>
      </c>
      <c r="Q98" s="346">
        <v>56.63</v>
      </c>
      <c r="R98" s="200">
        <v>90</v>
      </c>
      <c r="S98" s="74">
        <f t="shared" si="1"/>
        <v>295</v>
      </c>
      <c r="T98" s="64"/>
    </row>
    <row r="99" spans="1:20" ht="15" customHeight="1" x14ac:dyDescent="0.25">
      <c r="A99" s="67">
        <v>18</v>
      </c>
      <c r="B99" s="84" t="s">
        <v>142</v>
      </c>
      <c r="C99" s="265">
        <v>16</v>
      </c>
      <c r="D99" s="48">
        <v>59.3</v>
      </c>
      <c r="E99" s="346">
        <v>51.78</v>
      </c>
      <c r="F99" s="200">
        <v>11</v>
      </c>
      <c r="G99" s="265">
        <v>14</v>
      </c>
      <c r="H99" s="48">
        <v>43.5</v>
      </c>
      <c r="I99" s="346">
        <v>53.13</v>
      </c>
      <c r="J99" s="200">
        <v>85</v>
      </c>
      <c r="K99" s="265">
        <v>18</v>
      </c>
      <c r="L99" s="48">
        <v>56</v>
      </c>
      <c r="M99" s="346">
        <v>57.5</v>
      </c>
      <c r="N99" s="200">
        <v>60</v>
      </c>
      <c r="O99" s="265">
        <v>13</v>
      </c>
      <c r="P99" s="48">
        <v>60.7</v>
      </c>
      <c r="Q99" s="346">
        <v>56.63</v>
      </c>
      <c r="R99" s="200">
        <v>27</v>
      </c>
      <c r="S99" s="74">
        <f t="shared" si="1"/>
        <v>183</v>
      </c>
      <c r="T99" s="64"/>
    </row>
    <row r="100" spans="1:20" ht="15" customHeight="1" x14ac:dyDescent="0.25">
      <c r="A100" s="67">
        <v>19</v>
      </c>
      <c r="B100" s="84" t="s">
        <v>143</v>
      </c>
      <c r="C100" s="265">
        <v>23</v>
      </c>
      <c r="D100" s="48">
        <v>49</v>
      </c>
      <c r="E100" s="346">
        <v>51.78</v>
      </c>
      <c r="F100" s="200">
        <v>53</v>
      </c>
      <c r="G100" s="265">
        <v>25</v>
      </c>
      <c r="H100" s="48">
        <v>53.92</v>
      </c>
      <c r="I100" s="346">
        <v>53.13</v>
      </c>
      <c r="J100" s="200">
        <v>39</v>
      </c>
      <c r="K100" s="265">
        <v>31</v>
      </c>
      <c r="L100" s="48">
        <v>61.5</v>
      </c>
      <c r="M100" s="346">
        <v>57.5</v>
      </c>
      <c r="N100" s="200">
        <v>19</v>
      </c>
      <c r="O100" s="265">
        <v>28</v>
      </c>
      <c r="P100" s="48">
        <v>58.3</v>
      </c>
      <c r="Q100" s="346">
        <v>56.63</v>
      </c>
      <c r="R100" s="200">
        <v>36</v>
      </c>
      <c r="S100" s="74">
        <f t="shared" si="1"/>
        <v>147</v>
      </c>
      <c r="T100" s="64"/>
    </row>
    <row r="101" spans="1:20" ht="15" customHeight="1" x14ac:dyDescent="0.25">
      <c r="A101" s="67">
        <v>20</v>
      </c>
      <c r="B101" s="84" t="s">
        <v>104</v>
      </c>
      <c r="C101" s="265">
        <v>53</v>
      </c>
      <c r="D101" s="48">
        <v>54.5</v>
      </c>
      <c r="E101" s="346">
        <v>51.78</v>
      </c>
      <c r="F101" s="200">
        <v>25</v>
      </c>
      <c r="G101" s="265">
        <v>66</v>
      </c>
      <c r="H101" s="48">
        <v>50.439393939393938</v>
      </c>
      <c r="I101" s="346">
        <v>53.13</v>
      </c>
      <c r="J101" s="200">
        <v>55</v>
      </c>
      <c r="K101" s="265">
        <v>40</v>
      </c>
      <c r="L101" s="48">
        <v>59.4</v>
      </c>
      <c r="M101" s="346">
        <v>57.5</v>
      </c>
      <c r="N101" s="200">
        <v>30</v>
      </c>
      <c r="O101" s="265">
        <v>56</v>
      </c>
      <c r="P101" s="48">
        <v>54.6</v>
      </c>
      <c r="Q101" s="346">
        <v>56.63</v>
      </c>
      <c r="R101" s="200">
        <v>52</v>
      </c>
      <c r="S101" s="74">
        <f t="shared" si="1"/>
        <v>162</v>
      </c>
      <c r="T101" s="64"/>
    </row>
    <row r="102" spans="1:20" ht="15" customHeight="1" x14ac:dyDescent="0.25">
      <c r="A102" s="67">
        <v>21</v>
      </c>
      <c r="B102" s="84" t="s">
        <v>144</v>
      </c>
      <c r="C102" s="265">
        <v>19</v>
      </c>
      <c r="D102" s="48">
        <v>48</v>
      </c>
      <c r="E102" s="346">
        <v>51.78</v>
      </c>
      <c r="F102" s="200">
        <v>60</v>
      </c>
      <c r="G102" s="265">
        <v>20</v>
      </c>
      <c r="H102" s="48">
        <v>51.526315789473685</v>
      </c>
      <c r="I102" s="346">
        <v>53.13</v>
      </c>
      <c r="J102" s="200">
        <v>49</v>
      </c>
      <c r="K102" s="265">
        <v>23</v>
      </c>
      <c r="L102" s="48">
        <v>57.1</v>
      </c>
      <c r="M102" s="346">
        <v>57.5</v>
      </c>
      <c r="N102" s="200">
        <v>47</v>
      </c>
      <c r="O102" s="265">
        <v>32</v>
      </c>
      <c r="P102" s="48">
        <v>63.7</v>
      </c>
      <c r="Q102" s="346">
        <v>56.63</v>
      </c>
      <c r="R102" s="200">
        <v>18</v>
      </c>
      <c r="S102" s="74">
        <f t="shared" si="1"/>
        <v>174</v>
      </c>
      <c r="T102" s="64"/>
    </row>
    <row r="103" spans="1:20" ht="15" customHeight="1" x14ac:dyDescent="0.25">
      <c r="A103" s="67">
        <v>22</v>
      </c>
      <c r="B103" s="186" t="s">
        <v>103</v>
      </c>
      <c r="C103" s="279">
        <v>49</v>
      </c>
      <c r="D103" s="252">
        <v>55</v>
      </c>
      <c r="E103" s="355">
        <v>51.78</v>
      </c>
      <c r="F103" s="216">
        <v>22</v>
      </c>
      <c r="G103" s="279">
        <v>44</v>
      </c>
      <c r="H103" s="252">
        <v>51.090909090909093</v>
      </c>
      <c r="I103" s="355">
        <v>53.13</v>
      </c>
      <c r="J103" s="216">
        <v>51</v>
      </c>
      <c r="K103" s="279">
        <v>40</v>
      </c>
      <c r="L103" s="252">
        <v>58</v>
      </c>
      <c r="M103" s="355">
        <v>57.5</v>
      </c>
      <c r="N103" s="216">
        <v>38</v>
      </c>
      <c r="O103" s="279">
        <v>44</v>
      </c>
      <c r="P103" s="252">
        <v>60</v>
      </c>
      <c r="Q103" s="355">
        <v>56.63</v>
      </c>
      <c r="R103" s="216">
        <v>31</v>
      </c>
      <c r="S103" s="163">
        <f t="shared" si="1"/>
        <v>142</v>
      </c>
      <c r="T103" s="64"/>
    </row>
    <row r="104" spans="1:20" ht="15" customHeight="1" x14ac:dyDescent="0.25">
      <c r="A104" s="67">
        <v>23</v>
      </c>
      <c r="B104" s="84" t="s">
        <v>182</v>
      </c>
      <c r="C104" s="265">
        <v>31</v>
      </c>
      <c r="D104" s="48">
        <v>38.299999999999997</v>
      </c>
      <c r="E104" s="346">
        <v>51.78</v>
      </c>
      <c r="F104" s="200">
        <v>98</v>
      </c>
      <c r="G104" s="265">
        <v>33</v>
      </c>
      <c r="H104" s="48">
        <v>50.15625</v>
      </c>
      <c r="I104" s="346">
        <v>53.13</v>
      </c>
      <c r="J104" s="200">
        <v>58</v>
      </c>
      <c r="K104" s="265">
        <v>28</v>
      </c>
      <c r="L104" s="48">
        <v>56.6</v>
      </c>
      <c r="M104" s="346">
        <v>57.5</v>
      </c>
      <c r="N104" s="200">
        <v>54</v>
      </c>
      <c r="O104" s="265">
        <v>27</v>
      </c>
      <c r="P104" s="48">
        <v>45</v>
      </c>
      <c r="Q104" s="346">
        <v>56.63</v>
      </c>
      <c r="R104" s="200">
        <v>91</v>
      </c>
      <c r="S104" s="74">
        <f t="shared" si="1"/>
        <v>301</v>
      </c>
      <c r="T104" s="64"/>
    </row>
    <row r="105" spans="1:20" ht="15" customHeight="1" x14ac:dyDescent="0.25">
      <c r="A105" s="67">
        <v>24</v>
      </c>
      <c r="B105" s="143" t="s">
        <v>102</v>
      </c>
      <c r="C105" s="266">
        <v>49</v>
      </c>
      <c r="D105" s="267">
        <v>52</v>
      </c>
      <c r="E105" s="347">
        <v>51.78</v>
      </c>
      <c r="F105" s="201">
        <v>39</v>
      </c>
      <c r="G105" s="266">
        <v>52</v>
      </c>
      <c r="H105" s="267">
        <v>66.15384615384616</v>
      </c>
      <c r="I105" s="347">
        <v>53.13</v>
      </c>
      <c r="J105" s="201">
        <v>5</v>
      </c>
      <c r="K105" s="266">
        <v>58</v>
      </c>
      <c r="L105" s="267">
        <v>61</v>
      </c>
      <c r="M105" s="347">
        <v>57.5</v>
      </c>
      <c r="N105" s="201">
        <v>23</v>
      </c>
      <c r="O105" s="266">
        <v>68</v>
      </c>
      <c r="P105" s="267">
        <v>56</v>
      </c>
      <c r="Q105" s="347">
        <v>56.63</v>
      </c>
      <c r="R105" s="201">
        <v>47</v>
      </c>
      <c r="S105" s="74">
        <f t="shared" si="1"/>
        <v>114</v>
      </c>
      <c r="T105" s="64"/>
    </row>
    <row r="106" spans="1:20" ht="15" customHeight="1" x14ac:dyDescent="0.25">
      <c r="A106" s="67">
        <v>25</v>
      </c>
      <c r="B106" s="84" t="s">
        <v>100</v>
      </c>
      <c r="C106" s="265">
        <v>90</v>
      </c>
      <c r="D106" s="48">
        <v>52</v>
      </c>
      <c r="E106" s="346">
        <v>51.78</v>
      </c>
      <c r="F106" s="200">
        <v>40</v>
      </c>
      <c r="G106" s="265">
        <v>88</v>
      </c>
      <c r="H106" s="48">
        <v>45.454545454545453</v>
      </c>
      <c r="I106" s="346">
        <v>53.13</v>
      </c>
      <c r="J106" s="200">
        <v>79</v>
      </c>
      <c r="K106" s="265">
        <v>91</v>
      </c>
      <c r="L106" s="48">
        <v>58</v>
      </c>
      <c r="M106" s="346">
        <v>57.5</v>
      </c>
      <c r="N106" s="200">
        <v>39</v>
      </c>
      <c r="O106" s="265">
        <v>99</v>
      </c>
      <c r="P106" s="48">
        <v>58</v>
      </c>
      <c r="Q106" s="346">
        <v>56.63</v>
      </c>
      <c r="R106" s="200">
        <v>38</v>
      </c>
      <c r="S106" s="74">
        <f t="shared" si="1"/>
        <v>196</v>
      </c>
      <c r="T106" s="64"/>
    </row>
    <row r="107" spans="1:20" ht="15" customHeight="1" x14ac:dyDescent="0.25">
      <c r="A107" s="67">
        <v>26</v>
      </c>
      <c r="B107" s="143" t="s">
        <v>9</v>
      </c>
      <c r="C107" s="266">
        <v>68</v>
      </c>
      <c r="D107" s="267">
        <v>53.6</v>
      </c>
      <c r="E107" s="347">
        <v>51.78</v>
      </c>
      <c r="F107" s="201">
        <v>33</v>
      </c>
      <c r="G107" s="266">
        <v>34</v>
      </c>
      <c r="H107" s="267">
        <v>51.823529411764703</v>
      </c>
      <c r="I107" s="347">
        <v>53.13</v>
      </c>
      <c r="J107" s="201">
        <v>45</v>
      </c>
      <c r="K107" s="266">
        <v>83</v>
      </c>
      <c r="L107" s="267">
        <v>57</v>
      </c>
      <c r="M107" s="347">
        <v>57.5</v>
      </c>
      <c r="N107" s="201">
        <v>51</v>
      </c>
      <c r="O107" s="266">
        <v>57</v>
      </c>
      <c r="P107" s="267">
        <v>52</v>
      </c>
      <c r="Q107" s="347">
        <v>56.63</v>
      </c>
      <c r="R107" s="201">
        <v>71</v>
      </c>
      <c r="S107" s="74">
        <f t="shared" si="1"/>
        <v>200</v>
      </c>
      <c r="T107" s="64"/>
    </row>
    <row r="108" spans="1:20" ht="15" customHeight="1" x14ac:dyDescent="0.25">
      <c r="A108" s="67">
        <v>27</v>
      </c>
      <c r="B108" s="143" t="s">
        <v>73</v>
      </c>
      <c r="C108" s="266">
        <v>43</v>
      </c>
      <c r="D108" s="267">
        <v>57.1</v>
      </c>
      <c r="E108" s="347">
        <v>51.78</v>
      </c>
      <c r="F108" s="201">
        <v>14</v>
      </c>
      <c r="G108" s="266">
        <v>31</v>
      </c>
      <c r="H108" s="267">
        <v>68.806451612903231</v>
      </c>
      <c r="I108" s="347">
        <v>53.13</v>
      </c>
      <c r="J108" s="201">
        <v>2</v>
      </c>
      <c r="K108" s="266">
        <v>31</v>
      </c>
      <c r="L108" s="267">
        <v>60.9</v>
      </c>
      <c r="M108" s="347">
        <v>57.5</v>
      </c>
      <c r="N108" s="201">
        <v>24</v>
      </c>
      <c r="O108" s="266">
        <v>30</v>
      </c>
      <c r="P108" s="267">
        <v>71</v>
      </c>
      <c r="Q108" s="347">
        <v>56.63</v>
      </c>
      <c r="R108" s="201">
        <v>1</v>
      </c>
      <c r="S108" s="74">
        <f t="shared" si="1"/>
        <v>41</v>
      </c>
      <c r="T108" s="64"/>
    </row>
    <row r="109" spans="1:20" ht="15" customHeight="1" x14ac:dyDescent="0.25">
      <c r="A109" s="67">
        <v>28</v>
      </c>
      <c r="B109" s="84" t="s">
        <v>120</v>
      </c>
      <c r="C109" s="265">
        <v>17</v>
      </c>
      <c r="D109" s="48">
        <v>56.1</v>
      </c>
      <c r="E109" s="346">
        <v>51.78</v>
      </c>
      <c r="F109" s="200">
        <v>16</v>
      </c>
      <c r="G109" s="265">
        <v>55</v>
      </c>
      <c r="H109" s="48">
        <v>53.781818181818181</v>
      </c>
      <c r="I109" s="346">
        <v>53.13</v>
      </c>
      <c r="J109" s="200">
        <v>40</v>
      </c>
      <c r="K109" s="265">
        <v>21</v>
      </c>
      <c r="L109" s="48">
        <v>58</v>
      </c>
      <c r="M109" s="346">
        <v>57.5</v>
      </c>
      <c r="N109" s="200">
        <v>40</v>
      </c>
      <c r="O109" s="265">
        <v>31</v>
      </c>
      <c r="P109" s="48">
        <v>56.5</v>
      </c>
      <c r="Q109" s="346">
        <v>56.63</v>
      </c>
      <c r="R109" s="200">
        <v>45</v>
      </c>
      <c r="S109" s="74">
        <f t="shared" si="1"/>
        <v>141</v>
      </c>
      <c r="T109" s="64"/>
    </row>
    <row r="110" spans="1:20" ht="15" customHeight="1" x14ac:dyDescent="0.25">
      <c r="A110" s="67">
        <v>29</v>
      </c>
      <c r="B110" s="84" t="s">
        <v>169</v>
      </c>
      <c r="C110" s="265">
        <v>19</v>
      </c>
      <c r="D110" s="48">
        <v>44</v>
      </c>
      <c r="E110" s="346">
        <v>51.78</v>
      </c>
      <c r="F110" s="200">
        <v>87</v>
      </c>
      <c r="G110" s="265">
        <v>36</v>
      </c>
      <c r="H110" s="48">
        <v>49.027777777777779</v>
      </c>
      <c r="I110" s="346">
        <v>53.13</v>
      </c>
      <c r="J110" s="200">
        <v>62</v>
      </c>
      <c r="K110" s="265">
        <v>32</v>
      </c>
      <c r="L110" s="48">
        <v>51.8</v>
      </c>
      <c r="M110" s="346">
        <v>57.5</v>
      </c>
      <c r="N110" s="200">
        <v>76</v>
      </c>
      <c r="O110" s="265">
        <v>33</v>
      </c>
      <c r="P110" s="48">
        <v>48.6</v>
      </c>
      <c r="Q110" s="346">
        <v>56.63</v>
      </c>
      <c r="R110" s="200">
        <v>80</v>
      </c>
      <c r="S110" s="74">
        <f t="shared" si="1"/>
        <v>305</v>
      </c>
      <c r="T110" s="64"/>
    </row>
    <row r="111" spans="1:20" ht="15" customHeight="1" thickBot="1" x14ac:dyDescent="0.3">
      <c r="A111" s="67">
        <v>30</v>
      </c>
      <c r="B111" s="80" t="s">
        <v>168</v>
      </c>
      <c r="C111" s="246">
        <v>33</v>
      </c>
      <c r="D111" s="45">
        <v>52.5</v>
      </c>
      <c r="E111" s="337">
        <v>51.78</v>
      </c>
      <c r="F111" s="198">
        <v>37</v>
      </c>
      <c r="G111" s="246">
        <v>61</v>
      </c>
      <c r="H111" s="45">
        <v>52</v>
      </c>
      <c r="I111" s="337">
        <v>53.13</v>
      </c>
      <c r="J111" s="198">
        <v>44</v>
      </c>
      <c r="K111" s="246">
        <v>30</v>
      </c>
      <c r="L111" s="45">
        <v>58</v>
      </c>
      <c r="M111" s="337">
        <v>57.5</v>
      </c>
      <c r="N111" s="198">
        <v>41</v>
      </c>
      <c r="O111" s="246"/>
      <c r="P111" s="45"/>
      <c r="Q111" s="337">
        <v>56.63</v>
      </c>
      <c r="R111" s="198">
        <v>100</v>
      </c>
      <c r="S111" s="74">
        <f t="shared" si="1"/>
        <v>222</v>
      </c>
      <c r="T111" s="64"/>
    </row>
    <row r="112" spans="1:20" ht="15" customHeight="1" thickBot="1" x14ac:dyDescent="0.3">
      <c r="A112" s="166"/>
      <c r="B112" s="175" t="s">
        <v>101</v>
      </c>
      <c r="C112" s="176">
        <f>SUM(C113:C121)</f>
        <v>189</v>
      </c>
      <c r="D112" s="177">
        <f>AVERAGE(D113:D121)</f>
        <v>54.479858058608059</v>
      </c>
      <c r="E112" s="348">
        <v>51.78</v>
      </c>
      <c r="F112" s="218"/>
      <c r="G112" s="176">
        <f>SUM(G113:G121)</f>
        <v>269</v>
      </c>
      <c r="H112" s="177">
        <f>AVERAGE(H113:H121)</f>
        <v>52.183749999999996</v>
      </c>
      <c r="I112" s="348">
        <v>53.13</v>
      </c>
      <c r="J112" s="218"/>
      <c r="K112" s="176">
        <f>SUM(K113:K121)</f>
        <v>280</v>
      </c>
      <c r="L112" s="177">
        <f>AVERAGE(L113:L121)</f>
        <v>56.793448920911047</v>
      </c>
      <c r="M112" s="348">
        <v>57.5</v>
      </c>
      <c r="N112" s="218"/>
      <c r="O112" s="176">
        <f>SUM(O113:O121)</f>
        <v>243</v>
      </c>
      <c r="P112" s="177">
        <f>AVERAGE(P113:P121)</f>
        <v>59.040501188123471</v>
      </c>
      <c r="Q112" s="348">
        <v>56.63</v>
      </c>
      <c r="R112" s="218"/>
      <c r="S112" s="165"/>
      <c r="T112" s="64"/>
    </row>
    <row r="113" spans="1:20" ht="15" customHeight="1" x14ac:dyDescent="0.25">
      <c r="A113" s="66">
        <v>1</v>
      </c>
      <c r="B113" s="79" t="s">
        <v>64</v>
      </c>
      <c r="C113" s="250">
        <v>36</v>
      </c>
      <c r="D113" s="52">
        <v>66.5</v>
      </c>
      <c r="E113" s="349">
        <v>51.78</v>
      </c>
      <c r="F113" s="197">
        <v>1</v>
      </c>
      <c r="G113" s="250">
        <v>43</v>
      </c>
      <c r="H113" s="52">
        <v>67.3</v>
      </c>
      <c r="I113" s="349">
        <v>53.13</v>
      </c>
      <c r="J113" s="197">
        <v>3</v>
      </c>
      <c r="K113" s="250">
        <v>48</v>
      </c>
      <c r="L113" s="52">
        <v>67.604166666666671</v>
      </c>
      <c r="M113" s="349">
        <v>57.5</v>
      </c>
      <c r="N113" s="197">
        <v>4</v>
      </c>
      <c r="O113" s="250">
        <v>40</v>
      </c>
      <c r="P113" s="52">
        <v>69.099999999999994</v>
      </c>
      <c r="Q113" s="349">
        <v>56.63</v>
      </c>
      <c r="R113" s="197">
        <v>3</v>
      </c>
      <c r="S113" s="76">
        <f t="shared" ref="S113:S120" si="2">R113+N113+J113+F113</f>
        <v>11</v>
      </c>
      <c r="T113" s="64"/>
    </row>
    <row r="114" spans="1:20" ht="15" customHeight="1" x14ac:dyDescent="0.25">
      <c r="A114" s="188">
        <v>2</v>
      </c>
      <c r="B114" s="142" t="s">
        <v>69</v>
      </c>
      <c r="C114" s="254">
        <v>25</v>
      </c>
      <c r="D114" s="255">
        <v>60.12</v>
      </c>
      <c r="E114" s="338">
        <v>51.78</v>
      </c>
      <c r="F114" s="199">
        <v>7</v>
      </c>
      <c r="G114" s="254">
        <v>36</v>
      </c>
      <c r="H114" s="255">
        <v>54.6</v>
      </c>
      <c r="I114" s="338">
        <v>53.13</v>
      </c>
      <c r="J114" s="199">
        <v>36</v>
      </c>
      <c r="K114" s="254">
        <v>42</v>
      </c>
      <c r="L114" s="255">
        <v>67.79069767441861</v>
      </c>
      <c r="M114" s="338">
        <v>57.5</v>
      </c>
      <c r="N114" s="199">
        <v>2</v>
      </c>
      <c r="O114" s="254">
        <v>44</v>
      </c>
      <c r="P114" s="255">
        <v>60.840909090909093</v>
      </c>
      <c r="Q114" s="338">
        <v>56.63</v>
      </c>
      <c r="R114" s="199">
        <v>26</v>
      </c>
      <c r="S114" s="74">
        <f t="shared" si="2"/>
        <v>71</v>
      </c>
      <c r="T114" s="64"/>
    </row>
    <row r="115" spans="1:20" ht="15" customHeight="1" x14ac:dyDescent="0.25">
      <c r="A115" s="67">
        <v>3</v>
      </c>
      <c r="B115" s="80" t="s">
        <v>63</v>
      </c>
      <c r="C115" s="246">
        <v>24</v>
      </c>
      <c r="D115" s="45">
        <v>55.583333333333336</v>
      </c>
      <c r="E115" s="337">
        <v>51.78</v>
      </c>
      <c r="F115" s="198">
        <v>20</v>
      </c>
      <c r="G115" s="246">
        <v>23</v>
      </c>
      <c r="H115" s="45">
        <v>59.3</v>
      </c>
      <c r="I115" s="337">
        <v>53.13</v>
      </c>
      <c r="J115" s="198">
        <v>20</v>
      </c>
      <c r="K115" s="246">
        <v>36</v>
      </c>
      <c r="L115" s="45">
        <v>67.027777777777771</v>
      </c>
      <c r="M115" s="337">
        <v>57.5</v>
      </c>
      <c r="N115" s="198">
        <v>5</v>
      </c>
      <c r="O115" s="246">
        <v>23</v>
      </c>
      <c r="P115" s="45">
        <v>66.608695652173907</v>
      </c>
      <c r="Q115" s="337">
        <v>56.63</v>
      </c>
      <c r="R115" s="198">
        <v>7</v>
      </c>
      <c r="S115" s="75">
        <f t="shared" si="2"/>
        <v>52</v>
      </c>
      <c r="T115" s="64"/>
    </row>
    <row r="116" spans="1:20" ht="15" customHeight="1" x14ac:dyDescent="0.25">
      <c r="A116" s="67">
        <v>4</v>
      </c>
      <c r="B116" s="80" t="s">
        <v>42</v>
      </c>
      <c r="C116" s="246">
        <v>14</v>
      </c>
      <c r="D116" s="45">
        <v>46.5</v>
      </c>
      <c r="E116" s="337">
        <v>51.78</v>
      </c>
      <c r="F116" s="198">
        <v>75</v>
      </c>
      <c r="G116" s="246">
        <v>8</v>
      </c>
      <c r="H116" s="45">
        <v>44</v>
      </c>
      <c r="I116" s="337">
        <v>53.13</v>
      </c>
      <c r="J116" s="198">
        <v>83</v>
      </c>
      <c r="K116" s="246">
        <v>10</v>
      </c>
      <c r="L116" s="45">
        <v>48.4</v>
      </c>
      <c r="M116" s="337">
        <v>57.5</v>
      </c>
      <c r="N116" s="198">
        <v>87</v>
      </c>
      <c r="O116" s="246">
        <v>14</v>
      </c>
      <c r="P116" s="45">
        <v>49.133333333333333</v>
      </c>
      <c r="Q116" s="337">
        <v>56.63</v>
      </c>
      <c r="R116" s="198">
        <v>77</v>
      </c>
      <c r="S116" s="74">
        <f t="shared" si="2"/>
        <v>322</v>
      </c>
      <c r="T116" s="64"/>
    </row>
    <row r="117" spans="1:20" ht="15" customHeight="1" x14ac:dyDescent="0.25">
      <c r="A117" s="67">
        <v>5</v>
      </c>
      <c r="B117" s="81" t="s">
        <v>99</v>
      </c>
      <c r="C117" s="256">
        <v>21</v>
      </c>
      <c r="D117" s="46">
        <v>60.904761904761905</v>
      </c>
      <c r="E117" s="339">
        <v>51.78</v>
      </c>
      <c r="F117" s="202">
        <v>5</v>
      </c>
      <c r="G117" s="256">
        <v>40</v>
      </c>
      <c r="H117" s="46">
        <v>55.9</v>
      </c>
      <c r="I117" s="339">
        <v>53.13</v>
      </c>
      <c r="J117" s="202">
        <v>33</v>
      </c>
      <c r="K117" s="256">
        <v>23</v>
      </c>
      <c r="L117" s="46">
        <v>61.782608695652172</v>
      </c>
      <c r="M117" s="339">
        <v>57.5</v>
      </c>
      <c r="N117" s="202">
        <v>16</v>
      </c>
      <c r="O117" s="256">
        <v>40</v>
      </c>
      <c r="P117" s="46">
        <v>63.9</v>
      </c>
      <c r="Q117" s="339">
        <v>56.63</v>
      </c>
      <c r="R117" s="202">
        <v>16</v>
      </c>
      <c r="S117" s="74">
        <f t="shared" si="2"/>
        <v>70</v>
      </c>
      <c r="T117" s="64"/>
    </row>
    <row r="118" spans="1:20" ht="15" customHeight="1" x14ac:dyDescent="0.25">
      <c r="A118" s="67">
        <v>6</v>
      </c>
      <c r="B118" s="142" t="s">
        <v>65</v>
      </c>
      <c r="C118" s="254">
        <v>7</v>
      </c>
      <c r="D118" s="255">
        <v>49</v>
      </c>
      <c r="E118" s="338">
        <v>51.78</v>
      </c>
      <c r="F118" s="199">
        <v>54</v>
      </c>
      <c r="G118" s="254">
        <v>11</v>
      </c>
      <c r="H118" s="255">
        <v>40.270000000000003</v>
      </c>
      <c r="I118" s="338">
        <v>53.13</v>
      </c>
      <c r="J118" s="199">
        <v>93</v>
      </c>
      <c r="K118" s="254">
        <v>25</v>
      </c>
      <c r="L118" s="255">
        <v>46.52</v>
      </c>
      <c r="M118" s="338">
        <v>57.5</v>
      </c>
      <c r="N118" s="199">
        <v>92</v>
      </c>
      <c r="O118" s="254">
        <v>6</v>
      </c>
      <c r="P118" s="255">
        <v>55.666666666666664</v>
      </c>
      <c r="Q118" s="338">
        <v>56.63</v>
      </c>
      <c r="R118" s="199">
        <v>49</v>
      </c>
      <c r="S118" s="74">
        <f t="shared" si="2"/>
        <v>288</v>
      </c>
      <c r="T118" s="64"/>
    </row>
    <row r="119" spans="1:20" ht="15" customHeight="1" x14ac:dyDescent="0.25">
      <c r="A119" s="67">
        <v>7</v>
      </c>
      <c r="B119" s="142" t="s">
        <v>41</v>
      </c>
      <c r="C119" s="254"/>
      <c r="D119" s="255"/>
      <c r="E119" s="338">
        <v>51.78</v>
      </c>
      <c r="F119" s="199">
        <v>102</v>
      </c>
      <c r="G119" s="254"/>
      <c r="H119" s="255"/>
      <c r="I119" s="338">
        <v>53.13</v>
      </c>
      <c r="J119" s="199">
        <v>101</v>
      </c>
      <c r="K119" s="254">
        <v>11</v>
      </c>
      <c r="L119" s="255">
        <v>59</v>
      </c>
      <c r="M119" s="338">
        <v>57.5</v>
      </c>
      <c r="N119" s="199">
        <v>32</v>
      </c>
      <c r="O119" s="254"/>
      <c r="P119" s="255"/>
      <c r="Q119" s="338">
        <v>56.63</v>
      </c>
      <c r="R119" s="199">
        <v>100</v>
      </c>
      <c r="S119" s="74">
        <f t="shared" si="2"/>
        <v>335</v>
      </c>
      <c r="T119" s="64"/>
    </row>
    <row r="120" spans="1:20" ht="15" customHeight="1" x14ac:dyDescent="0.25">
      <c r="A120" s="67">
        <v>8</v>
      </c>
      <c r="B120" s="80" t="s">
        <v>119</v>
      </c>
      <c r="C120" s="246">
        <v>36</v>
      </c>
      <c r="D120" s="45">
        <v>54</v>
      </c>
      <c r="E120" s="337">
        <v>51.78</v>
      </c>
      <c r="F120" s="198">
        <v>29</v>
      </c>
      <c r="G120" s="246">
        <v>74</v>
      </c>
      <c r="H120" s="45">
        <v>51.6</v>
      </c>
      <c r="I120" s="337">
        <v>53.13</v>
      </c>
      <c r="J120" s="198">
        <v>48</v>
      </c>
      <c r="K120" s="246">
        <v>66</v>
      </c>
      <c r="L120" s="45">
        <v>52.7</v>
      </c>
      <c r="M120" s="337">
        <v>57.5</v>
      </c>
      <c r="N120" s="198">
        <v>73</v>
      </c>
      <c r="O120" s="246">
        <v>48</v>
      </c>
      <c r="P120" s="45">
        <v>54.645833333333336</v>
      </c>
      <c r="Q120" s="337">
        <v>56.63</v>
      </c>
      <c r="R120" s="198">
        <v>51</v>
      </c>
      <c r="S120" s="74">
        <f t="shared" si="2"/>
        <v>201</v>
      </c>
      <c r="T120" s="64"/>
    </row>
    <row r="121" spans="1:20" ht="15" customHeight="1" thickBot="1" x14ac:dyDescent="0.3">
      <c r="A121" s="68">
        <v>9</v>
      </c>
      <c r="B121" s="362" t="s">
        <v>151</v>
      </c>
      <c r="C121" s="363">
        <v>26</v>
      </c>
      <c r="D121" s="304">
        <v>43.230769230769234</v>
      </c>
      <c r="E121" s="364">
        <v>51.78</v>
      </c>
      <c r="F121" s="365">
        <v>89</v>
      </c>
      <c r="G121" s="363">
        <v>34</v>
      </c>
      <c r="H121" s="304">
        <v>44.5</v>
      </c>
      <c r="I121" s="364">
        <v>53.13</v>
      </c>
      <c r="J121" s="365">
        <v>81</v>
      </c>
      <c r="K121" s="363">
        <v>19</v>
      </c>
      <c r="L121" s="304">
        <v>40.315789473684212</v>
      </c>
      <c r="M121" s="364">
        <v>57.5</v>
      </c>
      <c r="N121" s="365">
        <v>100</v>
      </c>
      <c r="O121" s="363">
        <v>28</v>
      </c>
      <c r="P121" s="304">
        <v>52.428571428571431</v>
      </c>
      <c r="Q121" s="364">
        <v>56.63</v>
      </c>
      <c r="R121" s="365">
        <v>66</v>
      </c>
      <c r="S121" s="77">
        <f>R121+N121+J121+F121</f>
        <v>336</v>
      </c>
      <c r="T121" s="64"/>
    </row>
    <row r="122" spans="1:20" ht="15" customHeight="1" x14ac:dyDescent="0.25">
      <c r="A122" s="158" t="s">
        <v>116</v>
      </c>
      <c r="B122" s="72"/>
      <c r="C122" s="72"/>
      <c r="D122" s="219">
        <f>$D$4</f>
        <v>50.152657572803179</v>
      </c>
      <c r="E122" s="72"/>
      <c r="F122" s="72"/>
      <c r="G122" s="72"/>
      <c r="H122" s="219">
        <f>$H$4</f>
        <v>51.688125645672791</v>
      </c>
      <c r="I122" s="72"/>
      <c r="J122" s="72"/>
      <c r="K122" s="72"/>
      <c r="L122" s="219">
        <f>$L$4</f>
        <v>55.914846339058712</v>
      </c>
      <c r="M122" s="72"/>
      <c r="N122" s="72"/>
      <c r="O122" s="72"/>
      <c r="P122" s="219">
        <f>$P$4</f>
        <v>55.258384206693201</v>
      </c>
      <c r="Q122" s="72"/>
      <c r="R122" s="72"/>
      <c r="S122" s="71"/>
    </row>
    <row r="123" spans="1:20" x14ac:dyDescent="0.25">
      <c r="A123" s="631" t="s">
        <v>117</v>
      </c>
      <c r="D123" s="632">
        <v>51.78</v>
      </c>
      <c r="H123" s="334">
        <v>53.13</v>
      </c>
      <c r="L123" s="334">
        <v>57.5</v>
      </c>
      <c r="P123" s="334">
        <v>56.63</v>
      </c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23">
    <cfRule type="cellIs" dxfId="20" priority="643" operator="equal">
      <formula>$P$122</formula>
    </cfRule>
    <cfRule type="containsBlanks" dxfId="19" priority="644">
      <formula>LEN(TRIM(P4))=0</formula>
    </cfRule>
    <cfRule type="cellIs" dxfId="18" priority="645" operator="lessThan">
      <formula>50</formula>
    </cfRule>
    <cfRule type="cellIs" dxfId="17" priority="646" operator="between">
      <formula>$P$122</formula>
      <formula>50</formula>
    </cfRule>
    <cfRule type="cellIs" dxfId="16" priority="647" operator="between">
      <formula>74.99</formula>
      <formula>$P$122</formula>
    </cfRule>
  </conditionalFormatting>
  <conditionalFormatting sqref="H4:H123">
    <cfRule type="cellIs" dxfId="15" priority="12" operator="equal">
      <formula>$H$122</formula>
    </cfRule>
    <cfRule type="containsBlanks" dxfId="14" priority="13">
      <formula>LEN(TRIM(H4))=0</formula>
    </cfRule>
    <cfRule type="cellIs" dxfId="13" priority="14" operator="lessThan">
      <formula>50</formula>
    </cfRule>
    <cfRule type="cellIs" dxfId="12" priority="15" operator="between">
      <formula>$H$122</formula>
      <formula>50</formula>
    </cfRule>
    <cfRule type="cellIs" dxfId="11" priority="16" operator="between">
      <formula>74.99</formula>
      <formula>$H$122</formula>
    </cfRule>
  </conditionalFormatting>
  <conditionalFormatting sqref="L4:L123">
    <cfRule type="cellIs" dxfId="10" priority="7" operator="equal">
      <formula>$L$122</formula>
    </cfRule>
    <cfRule type="containsBlanks" dxfId="9" priority="8">
      <formula>LEN(TRIM(L4))=0</formula>
    </cfRule>
    <cfRule type="cellIs" dxfId="8" priority="9" operator="lessThan">
      <formula>50</formula>
    </cfRule>
    <cfRule type="cellIs" dxfId="7" priority="10" operator="between">
      <formula>$L$122</formula>
      <formula>50</formula>
    </cfRule>
    <cfRule type="cellIs" dxfId="6" priority="11" operator="between">
      <formula>74.99</formula>
      <formula>$L$122</formula>
    </cfRule>
  </conditionalFormatting>
  <conditionalFormatting sqref="D4:D121">
    <cfRule type="cellIs" dxfId="5" priority="6" operator="greaterThanOrEqual">
      <formula>90</formula>
    </cfRule>
  </conditionalFormatting>
  <conditionalFormatting sqref="D4:D123">
    <cfRule type="cellIs" dxfId="4" priority="5" operator="between">
      <formula>74.99</formula>
      <formula>$D$122</formula>
    </cfRule>
    <cfRule type="cellIs" dxfId="3" priority="4" operator="between">
      <formula>$D$122</formula>
      <formula>50</formula>
    </cfRule>
    <cfRule type="cellIs" dxfId="2" priority="3" operator="lessThan">
      <formula>50</formula>
    </cfRule>
    <cfRule type="containsBlanks" dxfId="1" priority="2">
      <formula>LEN(TRIM(D4))=0</formula>
    </cfRule>
    <cfRule type="cellIs" dxfId="0" priority="1" operator="equal">
      <formula>$D$122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zoomScale="90" zoomScaleNormal="90" workbookViewId="0">
      <selection activeCell="B2" sqref="B2:B3"/>
    </sheetView>
  </sheetViews>
  <sheetFormatPr defaultRowHeight="15" x14ac:dyDescent="0.25"/>
  <cols>
    <col min="1" max="1" width="5.85546875" customWidth="1"/>
    <col min="2" max="2" width="32.7109375" customWidth="1"/>
    <col min="3" max="18" width="7.7109375" customWidth="1"/>
    <col min="19" max="33" width="8.7109375" customWidth="1"/>
  </cols>
  <sheetData>
    <row r="1" spans="1:22" ht="409.5" customHeight="1" thickBot="1" x14ac:dyDescent="0.3"/>
    <row r="2" spans="1:22" ht="15" customHeight="1" x14ac:dyDescent="0.25">
      <c r="A2" s="466" t="s">
        <v>40</v>
      </c>
      <c r="B2" s="468" t="s">
        <v>74</v>
      </c>
      <c r="C2" s="470">
        <v>2024</v>
      </c>
      <c r="D2" s="471"/>
      <c r="E2" s="471"/>
      <c r="F2" s="472"/>
      <c r="G2" s="470">
        <v>2023</v>
      </c>
      <c r="H2" s="471"/>
      <c r="I2" s="471"/>
      <c r="J2" s="472"/>
      <c r="K2" s="470">
        <v>2022</v>
      </c>
      <c r="L2" s="471"/>
      <c r="M2" s="471"/>
      <c r="N2" s="472"/>
      <c r="O2" s="470">
        <v>2021</v>
      </c>
      <c r="P2" s="471"/>
      <c r="Q2" s="471"/>
      <c r="R2" s="472"/>
      <c r="S2" s="464" t="s">
        <v>86</v>
      </c>
    </row>
    <row r="3" spans="1:22" ht="42.75" customHeight="1" thickBot="1" x14ac:dyDescent="0.3">
      <c r="A3" s="467"/>
      <c r="B3" s="469"/>
      <c r="C3" s="220" t="s">
        <v>94</v>
      </c>
      <c r="D3" s="221" t="s">
        <v>95</v>
      </c>
      <c r="E3" s="286" t="s">
        <v>96</v>
      </c>
      <c r="F3" s="73" t="s">
        <v>85</v>
      </c>
      <c r="G3" s="220" t="s">
        <v>94</v>
      </c>
      <c r="H3" s="221" t="s">
        <v>95</v>
      </c>
      <c r="I3" s="286" t="s">
        <v>96</v>
      </c>
      <c r="J3" s="73" t="s">
        <v>85</v>
      </c>
      <c r="K3" s="220" t="s">
        <v>94</v>
      </c>
      <c r="L3" s="221" t="s">
        <v>95</v>
      </c>
      <c r="M3" s="286" t="s">
        <v>96</v>
      </c>
      <c r="N3" s="73" t="s">
        <v>85</v>
      </c>
      <c r="O3" s="220" t="s">
        <v>94</v>
      </c>
      <c r="P3" s="221" t="s">
        <v>95</v>
      </c>
      <c r="Q3" s="286" t="s">
        <v>96</v>
      </c>
      <c r="R3" s="73" t="s">
        <v>85</v>
      </c>
      <c r="S3" s="465"/>
    </row>
    <row r="4" spans="1:22" ht="15" customHeight="1" thickBot="1" x14ac:dyDescent="0.3">
      <c r="A4" s="153"/>
      <c r="B4" s="154" t="s">
        <v>111</v>
      </c>
      <c r="C4" s="155">
        <f>C5+C14+C27+C45+C66+C81+C112</f>
        <v>2256</v>
      </c>
      <c r="D4" s="179">
        <f>AVERAGE(D6:D13,D15:D26,D28:D44,D46:D65,D67:D80,D82:D111,D113:D121)</f>
        <v>50.152657572803179</v>
      </c>
      <c r="E4" s="335">
        <v>51.78</v>
      </c>
      <c r="F4" s="156"/>
      <c r="G4" s="155">
        <f>G5+G14+G27+G45+G66+G81+G112</f>
        <v>2498</v>
      </c>
      <c r="H4" s="179">
        <f>AVERAGE(H6:H13,H15:H26,H28:H44,H46:H65,H67:H80,H82:H111,H113:H121)</f>
        <v>51.688125645672805</v>
      </c>
      <c r="I4" s="335">
        <v>53.13</v>
      </c>
      <c r="J4" s="156"/>
      <c r="K4" s="155">
        <f>K5+K14+K27+K45+K66+K81+K112</f>
        <v>2606</v>
      </c>
      <c r="L4" s="179">
        <f>AVERAGE(L6:L13,L15:L26,L28:L44,L46:L65,L67:L80,L82:L111,L113:L121)</f>
        <v>55.914846339058698</v>
      </c>
      <c r="M4" s="335">
        <v>57.5</v>
      </c>
      <c r="N4" s="156"/>
      <c r="O4" s="155">
        <f>O5+O14+O27+O45+O66+O81+O112</f>
        <v>2708</v>
      </c>
      <c r="P4" s="179">
        <f>AVERAGE(P6:P13,P15:P26,P28:P44,P46:P65,P67:P80,P82:P111,P113:P121)</f>
        <v>55.258384206693187</v>
      </c>
      <c r="Q4" s="335">
        <v>56.63</v>
      </c>
      <c r="R4" s="156"/>
      <c r="S4" s="157"/>
      <c r="U4" s="136"/>
      <c r="V4" s="26" t="s">
        <v>81</v>
      </c>
    </row>
    <row r="5" spans="1:22" ht="15" customHeight="1" thickBot="1" x14ac:dyDescent="0.3">
      <c r="A5" s="148"/>
      <c r="B5" s="149" t="s">
        <v>110</v>
      </c>
      <c r="C5" s="150">
        <f>SUM(C6:C13)</f>
        <v>157</v>
      </c>
      <c r="D5" s="159">
        <f>AVERAGE(D6:D13)</f>
        <v>47.152443798032031</v>
      </c>
      <c r="E5" s="336">
        <v>51.78</v>
      </c>
      <c r="F5" s="151"/>
      <c r="G5" s="150">
        <f>SUM(G6:G13)</f>
        <v>177</v>
      </c>
      <c r="H5" s="159">
        <f>AVERAGE(H6:H13)</f>
        <v>55.641558441558452</v>
      </c>
      <c r="I5" s="336">
        <v>53.13</v>
      </c>
      <c r="J5" s="151"/>
      <c r="K5" s="150">
        <f>SUM(K6:K13)</f>
        <v>182</v>
      </c>
      <c r="L5" s="159">
        <f>AVERAGE(L6:L13)</f>
        <v>57.416054994591178</v>
      </c>
      <c r="M5" s="336">
        <v>57.5</v>
      </c>
      <c r="N5" s="151"/>
      <c r="O5" s="150">
        <f>SUM(O6:O13)</f>
        <v>204</v>
      </c>
      <c r="P5" s="159">
        <f>AVERAGE(P6:P13)</f>
        <v>56.46575336970475</v>
      </c>
      <c r="Q5" s="336">
        <v>56.63</v>
      </c>
      <c r="R5" s="151"/>
      <c r="S5" s="152"/>
      <c r="U5" s="90"/>
      <c r="V5" s="26" t="s">
        <v>82</v>
      </c>
    </row>
    <row r="6" spans="1:22" ht="15" customHeight="1" x14ac:dyDescent="0.25">
      <c r="A6" s="63">
        <v>1</v>
      </c>
      <c r="B6" s="80" t="s">
        <v>49</v>
      </c>
      <c r="C6" s="246">
        <v>20</v>
      </c>
      <c r="D6" s="45">
        <v>58.6</v>
      </c>
      <c r="E6" s="337">
        <v>51.78</v>
      </c>
      <c r="F6" s="198">
        <v>13</v>
      </c>
      <c r="G6" s="246">
        <v>28</v>
      </c>
      <c r="H6" s="45">
        <v>65.400000000000006</v>
      </c>
      <c r="I6" s="337">
        <v>53.13</v>
      </c>
      <c r="J6" s="198">
        <v>7</v>
      </c>
      <c r="K6" s="246">
        <v>24</v>
      </c>
      <c r="L6" s="45">
        <v>67.629629629629633</v>
      </c>
      <c r="M6" s="337">
        <v>57.5</v>
      </c>
      <c r="N6" s="198">
        <v>3</v>
      </c>
      <c r="O6" s="246">
        <v>29</v>
      </c>
      <c r="P6" s="45">
        <v>70.666666666666671</v>
      </c>
      <c r="Q6" s="337">
        <v>56.63</v>
      </c>
      <c r="R6" s="198">
        <v>2</v>
      </c>
      <c r="S6" s="76">
        <f t="shared" ref="S6:S69" si="0">R6+N6+J6+F6</f>
        <v>25</v>
      </c>
      <c r="T6" s="64"/>
      <c r="U6" s="261"/>
      <c r="V6" s="26" t="s">
        <v>83</v>
      </c>
    </row>
    <row r="7" spans="1:22" ht="15" customHeight="1" x14ac:dyDescent="0.25">
      <c r="A7" s="65">
        <v>2</v>
      </c>
      <c r="B7" s="80" t="s">
        <v>122</v>
      </c>
      <c r="C7" s="246">
        <v>36</v>
      </c>
      <c r="D7" s="45">
        <v>51.055555555555557</v>
      </c>
      <c r="E7" s="337">
        <v>51.78</v>
      </c>
      <c r="F7" s="198">
        <v>45</v>
      </c>
      <c r="G7" s="246">
        <v>37</v>
      </c>
      <c r="H7" s="45">
        <v>57</v>
      </c>
      <c r="I7" s="337">
        <v>53.13</v>
      </c>
      <c r="J7" s="198">
        <v>29</v>
      </c>
      <c r="K7" s="246">
        <v>39</v>
      </c>
      <c r="L7" s="45">
        <v>57.871794871794869</v>
      </c>
      <c r="M7" s="337">
        <v>57.5</v>
      </c>
      <c r="N7" s="198">
        <v>43</v>
      </c>
      <c r="O7" s="246">
        <v>45</v>
      </c>
      <c r="P7" s="45">
        <v>55.2</v>
      </c>
      <c r="Q7" s="337">
        <v>56.63</v>
      </c>
      <c r="R7" s="198">
        <v>50</v>
      </c>
      <c r="S7" s="74">
        <f t="shared" si="0"/>
        <v>167</v>
      </c>
      <c r="T7" s="64"/>
      <c r="U7" s="27"/>
      <c r="V7" s="26" t="s">
        <v>84</v>
      </c>
    </row>
    <row r="8" spans="1:22" ht="15" customHeight="1" x14ac:dyDescent="0.25">
      <c r="A8" s="65">
        <v>3</v>
      </c>
      <c r="B8" s="80" t="s">
        <v>123</v>
      </c>
      <c r="C8" s="246">
        <v>26</v>
      </c>
      <c r="D8" s="45">
        <v>48.307692307692307</v>
      </c>
      <c r="E8" s="337">
        <v>51.78</v>
      </c>
      <c r="F8" s="198">
        <v>56</v>
      </c>
      <c r="G8" s="246">
        <v>27</v>
      </c>
      <c r="H8" s="45">
        <v>51</v>
      </c>
      <c r="I8" s="337">
        <v>53.13</v>
      </c>
      <c r="J8" s="198">
        <v>52</v>
      </c>
      <c r="K8" s="246">
        <v>21</v>
      </c>
      <c r="L8" s="45">
        <v>61.714285714285715</v>
      </c>
      <c r="M8" s="337">
        <v>57.5</v>
      </c>
      <c r="N8" s="198">
        <v>17</v>
      </c>
      <c r="O8" s="246">
        <v>18</v>
      </c>
      <c r="P8" s="45">
        <v>52</v>
      </c>
      <c r="Q8" s="337">
        <v>56.63</v>
      </c>
      <c r="R8" s="198">
        <v>70</v>
      </c>
      <c r="S8" s="74">
        <f t="shared" si="0"/>
        <v>195</v>
      </c>
      <c r="T8" s="64"/>
    </row>
    <row r="9" spans="1:22" ht="15" customHeight="1" x14ac:dyDescent="0.25">
      <c r="A9" s="65">
        <v>4</v>
      </c>
      <c r="B9" s="80" t="s">
        <v>177</v>
      </c>
      <c r="C9" s="246">
        <v>14</v>
      </c>
      <c r="D9" s="45">
        <v>47.285714285714285</v>
      </c>
      <c r="E9" s="337">
        <v>51.78</v>
      </c>
      <c r="F9" s="198">
        <v>64</v>
      </c>
      <c r="G9" s="246">
        <v>21</v>
      </c>
      <c r="H9" s="45">
        <v>57.9</v>
      </c>
      <c r="I9" s="337">
        <v>53.13</v>
      </c>
      <c r="J9" s="198">
        <v>24</v>
      </c>
      <c r="K9" s="246">
        <v>24</v>
      </c>
      <c r="L9" s="45">
        <v>57.875</v>
      </c>
      <c r="M9" s="337">
        <v>57.5</v>
      </c>
      <c r="N9" s="198">
        <v>42</v>
      </c>
      <c r="O9" s="246">
        <v>19</v>
      </c>
      <c r="P9" s="45">
        <v>55.94736842105263</v>
      </c>
      <c r="Q9" s="337">
        <v>56.63</v>
      </c>
      <c r="R9" s="198">
        <v>48</v>
      </c>
      <c r="S9" s="74">
        <f t="shared" si="0"/>
        <v>178</v>
      </c>
      <c r="T9" s="64"/>
    </row>
    <row r="10" spans="1:22" ht="15" customHeight="1" x14ac:dyDescent="0.25">
      <c r="A10" s="65">
        <v>5</v>
      </c>
      <c r="B10" s="359" t="s">
        <v>52</v>
      </c>
      <c r="C10" s="254">
        <v>17</v>
      </c>
      <c r="D10" s="255">
        <v>45.470588235294116</v>
      </c>
      <c r="E10" s="338">
        <v>51.78</v>
      </c>
      <c r="F10" s="199">
        <v>79</v>
      </c>
      <c r="G10" s="254">
        <v>16</v>
      </c>
      <c r="H10" s="255">
        <v>51.8</v>
      </c>
      <c r="I10" s="338">
        <v>53.13</v>
      </c>
      <c r="J10" s="199">
        <v>46</v>
      </c>
      <c r="K10" s="254">
        <v>9</v>
      </c>
      <c r="L10" s="255">
        <v>49.222222222222221</v>
      </c>
      <c r="M10" s="338">
        <v>57.5</v>
      </c>
      <c r="N10" s="199">
        <v>84</v>
      </c>
      <c r="O10" s="254">
        <v>14</v>
      </c>
      <c r="P10" s="255">
        <v>52.375</v>
      </c>
      <c r="Q10" s="338">
        <v>56.63</v>
      </c>
      <c r="R10" s="199">
        <v>68</v>
      </c>
      <c r="S10" s="74">
        <f t="shared" si="0"/>
        <v>277</v>
      </c>
      <c r="T10" s="64"/>
    </row>
    <row r="11" spans="1:22" ht="15" customHeight="1" x14ac:dyDescent="0.25">
      <c r="A11" s="65">
        <v>6</v>
      </c>
      <c r="B11" s="80" t="s">
        <v>51</v>
      </c>
      <c r="C11" s="246">
        <v>24</v>
      </c>
      <c r="D11" s="45">
        <v>44.666666666666664</v>
      </c>
      <c r="E11" s="337">
        <v>51.78</v>
      </c>
      <c r="F11" s="198">
        <v>83</v>
      </c>
      <c r="G11" s="246">
        <v>33</v>
      </c>
      <c r="H11" s="45">
        <v>53.090909090909093</v>
      </c>
      <c r="I11" s="337">
        <v>53.13</v>
      </c>
      <c r="J11" s="198">
        <v>43</v>
      </c>
      <c r="K11" s="246">
        <v>32</v>
      </c>
      <c r="L11" s="45">
        <v>56.3125</v>
      </c>
      <c r="M11" s="337">
        <v>57.5</v>
      </c>
      <c r="N11" s="198">
        <v>57</v>
      </c>
      <c r="O11" s="246">
        <v>41</v>
      </c>
      <c r="P11" s="45">
        <v>58.853658536585364</v>
      </c>
      <c r="Q11" s="337">
        <v>56.63</v>
      </c>
      <c r="R11" s="198">
        <v>34</v>
      </c>
      <c r="S11" s="74">
        <f t="shared" si="0"/>
        <v>217</v>
      </c>
      <c r="T11" s="64"/>
    </row>
    <row r="12" spans="1:22" ht="15" customHeight="1" x14ac:dyDescent="0.25">
      <c r="A12" s="65">
        <v>7</v>
      </c>
      <c r="B12" s="80" t="s">
        <v>146</v>
      </c>
      <c r="C12" s="246">
        <v>8</v>
      </c>
      <c r="D12" s="45">
        <v>41.25</v>
      </c>
      <c r="E12" s="337">
        <v>51.78</v>
      </c>
      <c r="F12" s="198">
        <v>94</v>
      </c>
      <c r="G12" s="246">
        <v>15</v>
      </c>
      <c r="H12" s="45">
        <v>53.3</v>
      </c>
      <c r="I12" s="337">
        <v>53.13</v>
      </c>
      <c r="J12" s="198">
        <v>41</v>
      </c>
      <c r="K12" s="246">
        <v>14</v>
      </c>
      <c r="L12" s="45">
        <v>57.071428571428569</v>
      </c>
      <c r="M12" s="337">
        <v>57.5</v>
      </c>
      <c r="N12" s="198">
        <v>48</v>
      </c>
      <c r="O12" s="246">
        <v>20</v>
      </c>
      <c r="P12" s="45">
        <v>53.35</v>
      </c>
      <c r="Q12" s="337">
        <v>56.63</v>
      </c>
      <c r="R12" s="198">
        <v>57</v>
      </c>
      <c r="S12" s="74">
        <f t="shared" si="0"/>
        <v>240</v>
      </c>
      <c r="T12" s="64"/>
    </row>
    <row r="13" spans="1:22" ht="15" customHeight="1" thickBot="1" x14ac:dyDescent="0.3">
      <c r="A13" s="160">
        <v>8</v>
      </c>
      <c r="B13" s="80" t="s">
        <v>112</v>
      </c>
      <c r="C13" s="246">
        <v>12</v>
      </c>
      <c r="D13" s="45">
        <v>40.583333333333336</v>
      </c>
      <c r="E13" s="337">
        <v>51.78</v>
      </c>
      <c r="F13" s="198">
        <v>96</v>
      </c>
      <c r="G13" s="246"/>
      <c r="H13" s="45"/>
      <c r="I13" s="337">
        <v>53.13</v>
      </c>
      <c r="J13" s="198">
        <v>101</v>
      </c>
      <c r="K13" s="246">
        <v>19</v>
      </c>
      <c r="L13" s="45">
        <v>51.631578947368418</v>
      </c>
      <c r="M13" s="337">
        <v>57.5</v>
      </c>
      <c r="N13" s="198">
        <v>78</v>
      </c>
      <c r="O13" s="246">
        <v>18</v>
      </c>
      <c r="P13" s="45">
        <v>53.333333333333336</v>
      </c>
      <c r="Q13" s="337">
        <v>56.63</v>
      </c>
      <c r="R13" s="198">
        <v>58</v>
      </c>
      <c r="S13" s="161">
        <f t="shared" si="0"/>
        <v>333</v>
      </c>
      <c r="T13" s="64"/>
    </row>
    <row r="14" spans="1:22" ht="15" customHeight="1" thickBot="1" x14ac:dyDescent="0.3">
      <c r="A14" s="164"/>
      <c r="B14" s="149" t="s">
        <v>109</v>
      </c>
      <c r="C14" s="150">
        <f>SUM(C15:C26)</f>
        <v>212</v>
      </c>
      <c r="D14" s="159">
        <f>AVERAGE(D15:D26)</f>
        <v>50.54</v>
      </c>
      <c r="E14" s="336">
        <v>51.78</v>
      </c>
      <c r="F14" s="151"/>
      <c r="G14" s="150">
        <f>SUM(G15:G26)</f>
        <v>239</v>
      </c>
      <c r="H14" s="159">
        <f>AVERAGE(H15:H26)</f>
        <v>50.995454545454542</v>
      </c>
      <c r="I14" s="336">
        <v>53.13</v>
      </c>
      <c r="J14" s="151"/>
      <c r="K14" s="150">
        <f>SUM(K15:K26)</f>
        <v>233</v>
      </c>
      <c r="L14" s="159">
        <f>AVERAGE(L15:L26)</f>
        <v>57.19</v>
      </c>
      <c r="M14" s="336">
        <v>57.5</v>
      </c>
      <c r="N14" s="151"/>
      <c r="O14" s="150">
        <f>SUM(O15:O26)</f>
        <v>289</v>
      </c>
      <c r="P14" s="159">
        <f>AVERAGE(P15:P26)</f>
        <v>55.158333333333331</v>
      </c>
      <c r="Q14" s="336">
        <v>56.63</v>
      </c>
      <c r="R14" s="151"/>
      <c r="S14" s="165"/>
      <c r="T14" s="64"/>
    </row>
    <row r="15" spans="1:22" ht="15" customHeight="1" x14ac:dyDescent="0.25">
      <c r="A15" s="162">
        <v>1</v>
      </c>
      <c r="B15" s="81" t="s">
        <v>34</v>
      </c>
      <c r="C15" s="256">
        <v>37</v>
      </c>
      <c r="D15" s="46">
        <v>63.5</v>
      </c>
      <c r="E15" s="339">
        <v>51.78</v>
      </c>
      <c r="F15" s="202">
        <v>3</v>
      </c>
      <c r="G15" s="256">
        <v>20</v>
      </c>
      <c r="H15" s="46">
        <v>57.25</v>
      </c>
      <c r="I15" s="339">
        <v>53.13</v>
      </c>
      <c r="J15" s="202">
        <v>27</v>
      </c>
      <c r="K15" s="256">
        <v>33</v>
      </c>
      <c r="L15" s="46">
        <v>64.7</v>
      </c>
      <c r="M15" s="339">
        <v>57.5</v>
      </c>
      <c r="N15" s="202">
        <v>8</v>
      </c>
      <c r="O15" s="256">
        <v>30</v>
      </c>
      <c r="P15" s="46">
        <v>63</v>
      </c>
      <c r="Q15" s="339">
        <v>56.63</v>
      </c>
      <c r="R15" s="202">
        <v>19</v>
      </c>
      <c r="S15" s="163">
        <f t="shared" si="0"/>
        <v>57</v>
      </c>
      <c r="T15" s="64"/>
    </row>
    <row r="16" spans="1:22" ht="15" customHeight="1" x14ac:dyDescent="0.25">
      <c r="A16" s="65">
        <v>2</v>
      </c>
      <c r="B16" s="80" t="s">
        <v>35</v>
      </c>
      <c r="C16" s="246">
        <v>33</v>
      </c>
      <c r="D16" s="45">
        <v>60.4</v>
      </c>
      <c r="E16" s="337">
        <v>51.78</v>
      </c>
      <c r="F16" s="198">
        <v>6</v>
      </c>
      <c r="G16" s="246">
        <v>30</v>
      </c>
      <c r="H16" s="45">
        <v>60.2</v>
      </c>
      <c r="I16" s="337">
        <v>53.13</v>
      </c>
      <c r="J16" s="198">
        <v>19</v>
      </c>
      <c r="K16" s="246">
        <v>30</v>
      </c>
      <c r="L16" s="45">
        <v>64</v>
      </c>
      <c r="M16" s="337">
        <v>57.5</v>
      </c>
      <c r="N16" s="198">
        <v>10</v>
      </c>
      <c r="O16" s="246">
        <v>36</v>
      </c>
      <c r="P16" s="45">
        <v>64.5</v>
      </c>
      <c r="Q16" s="337">
        <v>56.63</v>
      </c>
      <c r="R16" s="198">
        <v>13</v>
      </c>
      <c r="S16" s="74">
        <f t="shared" si="0"/>
        <v>48</v>
      </c>
      <c r="T16" s="64"/>
    </row>
    <row r="17" spans="1:20" ht="15" customHeight="1" x14ac:dyDescent="0.25">
      <c r="A17" s="65">
        <v>3</v>
      </c>
      <c r="B17" s="81" t="s">
        <v>33</v>
      </c>
      <c r="C17" s="256">
        <v>23</v>
      </c>
      <c r="D17" s="46">
        <v>54.7</v>
      </c>
      <c r="E17" s="339">
        <v>51.78</v>
      </c>
      <c r="F17" s="202">
        <v>24</v>
      </c>
      <c r="G17" s="256">
        <v>46</v>
      </c>
      <c r="H17" s="46">
        <v>48.2</v>
      </c>
      <c r="I17" s="339">
        <v>53.13</v>
      </c>
      <c r="J17" s="202">
        <v>66</v>
      </c>
      <c r="K17" s="256">
        <v>45</v>
      </c>
      <c r="L17" s="46">
        <v>56.4</v>
      </c>
      <c r="M17" s="339">
        <v>57.5</v>
      </c>
      <c r="N17" s="202">
        <v>56</v>
      </c>
      <c r="O17" s="256">
        <v>36</v>
      </c>
      <c r="P17" s="46">
        <v>61.1</v>
      </c>
      <c r="Q17" s="339">
        <v>56.63</v>
      </c>
      <c r="R17" s="202">
        <v>23</v>
      </c>
      <c r="S17" s="74">
        <f t="shared" si="0"/>
        <v>169</v>
      </c>
      <c r="T17" s="64"/>
    </row>
    <row r="18" spans="1:20" ht="15" customHeight="1" x14ac:dyDescent="0.25">
      <c r="A18" s="65">
        <v>4</v>
      </c>
      <c r="B18" s="80" t="s">
        <v>36</v>
      </c>
      <c r="C18" s="246">
        <v>22</v>
      </c>
      <c r="D18" s="45">
        <v>52.5</v>
      </c>
      <c r="E18" s="337">
        <v>51.78</v>
      </c>
      <c r="F18" s="198">
        <v>35</v>
      </c>
      <c r="G18" s="246">
        <v>27</v>
      </c>
      <c r="H18" s="45">
        <v>50.2</v>
      </c>
      <c r="I18" s="337">
        <v>53.13</v>
      </c>
      <c r="J18" s="198">
        <v>56</v>
      </c>
      <c r="K18" s="246">
        <v>24</v>
      </c>
      <c r="L18" s="45">
        <v>58.8</v>
      </c>
      <c r="M18" s="337">
        <v>57.5</v>
      </c>
      <c r="N18" s="198">
        <v>33</v>
      </c>
      <c r="O18" s="246">
        <v>29</v>
      </c>
      <c r="P18" s="45">
        <v>58.2</v>
      </c>
      <c r="Q18" s="337">
        <v>56.63</v>
      </c>
      <c r="R18" s="198">
        <v>37</v>
      </c>
      <c r="S18" s="74">
        <f t="shared" si="0"/>
        <v>161</v>
      </c>
      <c r="T18" s="64"/>
    </row>
    <row r="19" spans="1:20" ht="15" customHeight="1" x14ac:dyDescent="0.25">
      <c r="A19" s="65">
        <v>5</v>
      </c>
      <c r="B19" s="81" t="s">
        <v>126</v>
      </c>
      <c r="C19" s="256">
        <v>22</v>
      </c>
      <c r="D19" s="46">
        <v>48.2</v>
      </c>
      <c r="E19" s="339">
        <v>51.78</v>
      </c>
      <c r="F19" s="202">
        <v>57</v>
      </c>
      <c r="G19" s="256">
        <v>25</v>
      </c>
      <c r="H19" s="46">
        <v>46.4</v>
      </c>
      <c r="I19" s="339">
        <v>53.13</v>
      </c>
      <c r="J19" s="202">
        <v>75</v>
      </c>
      <c r="K19" s="256">
        <v>21</v>
      </c>
      <c r="L19" s="46">
        <v>54.8</v>
      </c>
      <c r="M19" s="339">
        <v>57.5</v>
      </c>
      <c r="N19" s="202">
        <v>64</v>
      </c>
      <c r="O19" s="256">
        <v>27</v>
      </c>
      <c r="P19" s="46">
        <v>52.2</v>
      </c>
      <c r="Q19" s="339">
        <v>56.63</v>
      </c>
      <c r="R19" s="202">
        <v>69</v>
      </c>
      <c r="S19" s="74">
        <f t="shared" si="0"/>
        <v>265</v>
      </c>
      <c r="T19" s="64"/>
    </row>
    <row r="20" spans="1:20" ht="15" customHeight="1" x14ac:dyDescent="0.25">
      <c r="A20" s="65">
        <v>6</v>
      </c>
      <c r="B20" s="82" t="s">
        <v>153</v>
      </c>
      <c r="C20" s="257">
        <v>12</v>
      </c>
      <c r="D20" s="259">
        <v>47.3</v>
      </c>
      <c r="E20" s="340">
        <v>51.78</v>
      </c>
      <c r="F20" s="249">
        <v>63</v>
      </c>
      <c r="G20" s="257">
        <v>13</v>
      </c>
      <c r="H20" s="259">
        <v>40.700000000000003</v>
      </c>
      <c r="I20" s="340">
        <v>53.13</v>
      </c>
      <c r="J20" s="249">
        <v>92</v>
      </c>
      <c r="K20" s="257">
        <v>15</v>
      </c>
      <c r="L20" s="259">
        <v>53.5</v>
      </c>
      <c r="M20" s="340">
        <v>57.5</v>
      </c>
      <c r="N20" s="249">
        <v>70</v>
      </c>
      <c r="O20" s="257">
        <v>15</v>
      </c>
      <c r="P20" s="259">
        <v>47.5</v>
      </c>
      <c r="Q20" s="340">
        <v>56.63</v>
      </c>
      <c r="R20" s="249">
        <v>84</v>
      </c>
      <c r="S20" s="74">
        <f t="shared" si="0"/>
        <v>309</v>
      </c>
      <c r="T20" s="64"/>
    </row>
    <row r="21" spans="1:20" ht="15" customHeight="1" x14ac:dyDescent="0.25">
      <c r="A21" s="65">
        <v>7</v>
      </c>
      <c r="B21" s="81" t="s">
        <v>125</v>
      </c>
      <c r="C21" s="256">
        <v>13</v>
      </c>
      <c r="D21" s="46">
        <v>46.9</v>
      </c>
      <c r="E21" s="339">
        <v>51.78</v>
      </c>
      <c r="F21" s="202">
        <v>70</v>
      </c>
      <c r="G21" s="256">
        <v>24</v>
      </c>
      <c r="H21" s="46">
        <v>41</v>
      </c>
      <c r="I21" s="339">
        <v>53.13</v>
      </c>
      <c r="J21" s="202">
        <v>90</v>
      </c>
      <c r="K21" s="256">
        <v>3</v>
      </c>
      <c r="L21" s="46">
        <v>58</v>
      </c>
      <c r="M21" s="339">
        <v>57.5</v>
      </c>
      <c r="N21" s="202">
        <v>37</v>
      </c>
      <c r="O21" s="256">
        <v>28</v>
      </c>
      <c r="P21" s="46">
        <v>43.8</v>
      </c>
      <c r="Q21" s="339">
        <v>56.63</v>
      </c>
      <c r="R21" s="202">
        <v>93</v>
      </c>
      <c r="S21" s="74">
        <f t="shared" si="0"/>
        <v>290</v>
      </c>
      <c r="T21" s="64"/>
    </row>
    <row r="22" spans="1:20" ht="15" customHeight="1" x14ac:dyDescent="0.25">
      <c r="A22" s="65">
        <v>8</v>
      </c>
      <c r="B22" s="146" t="s">
        <v>155</v>
      </c>
      <c r="C22" s="258">
        <v>13</v>
      </c>
      <c r="D22" s="260">
        <v>46</v>
      </c>
      <c r="E22" s="341">
        <v>51.78</v>
      </c>
      <c r="F22" s="243">
        <v>76</v>
      </c>
      <c r="G22" s="258">
        <v>12</v>
      </c>
      <c r="H22" s="260">
        <v>54.9</v>
      </c>
      <c r="I22" s="341">
        <v>53.13</v>
      </c>
      <c r="J22" s="243">
        <v>35</v>
      </c>
      <c r="K22" s="258">
        <v>17</v>
      </c>
      <c r="L22" s="260">
        <v>58.2</v>
      </c>
      <c r="M22" s="341">
        <v>57.5</v>
      </c>
      <c r="N22" s="243">
        <v>35</v>
      </c>
      <c r="O22" s="258">
        <v>29</v>
      </c>
      <c r="P22" s="260">
        <v>57.4</v>
      </c>
      <c r="Q22" s="341">
        <v>56.63</v>
      </c>
      <c r="R22" s="243">
        <v>40</v>
      </c>
      <c r="S22" s="74">
        <f t="shared" si="0"/>
        <v>186</v>
      </c>
      <c r="T22" s="64"/>
    </row>
    <row r="23" spans="1:20" ht="15" customHeight="1" x14ac:dyDescent="0.25">
      <c r="A23" s="65">
        <v>9</v>
      </c>
      <c r="B23" s="146" t="s">
        <v>32</v>
      </c>
      <c r="C23" s="258">
        <v>26</v>
      </c>
      <c r="D23" s="260">
        <v>45</v>
      </c>
      <c r="E23" s="341">
        <v>51.78</v>
      </c>
      <c r="F23" s="243">
        <v>80</v>
      </c>
      <c r="G23" s="258">
        <v>22</v>
      </c>
      <c r="H23" s="260">
        <v>56</v>
      </c>
      <c r="I23" s="341">
        <v>53.13</v>
      </c>
      <c r="J23" s="243">
        <v>31</v>
      </c>
      <c r="K23" s="258">
        <v>31</v>
      </c>
      <c r="L23" s="260">
        <v>62.8</v>
      </c>
      <c r="M23" s="341">
        <v>57.5</v>
      </c>
      <c r="N23" s="243">
        <v>13</v>
      </c>
      <c r="O23" s="258">
        <v>27</v>
      </c>
      <c r="P23" s="260">
        <v>66.400000000000006</v>
      </c>
      <c r="Q23" s="341">
        <v>56.63</v>
      </c>
      <c r="R23" s="243">
        <v>8</v>
      </c>
      <c r="S23" s="74">
        <f t="shared" si="0"/>
        <v>132</v>
      </c>
      <c r="T23" s="64"/>
    </row>
    <row r="24" spans="1:20" ht="15" customHeight="1" x14ac:dyDescent="0.25">
      <c r="A24" s="65">
        <v>10</v>
      </c>
      <c r="B24" s="146" t="s">
        <v>174</v>
      </c>
      <c r="C24" s="258">
        <v>11</v>
      </c>
      <c r="D24" s="260">
        <v>40.9</v>
      </c>
      <c r="E24" s="341">
        <v>51.78</v>
      </c>
      <c r="F24" s="243">
        <v>95</v>
      </c>
      <c r="G24" s="258"/>
      <c r="H24" s="260"/>
      <c r="I24" s="341">
        <v>53.13</v>
      </c>
      <c r="J24" s="243">
        <v>101</v>
      </c>
      <c r="K24" s="258">
        <v>14</v>
      </c>
      <c r="L24" s="260">
        <v>40.700000000000003</v>
      </c>
      <c r="M24" s="341">
        <v>57.5</v>
      </c>
      <c r="N24" s="243">
        <v>99</v>
      </c>
      <c r="O24" s="258">
        <v>10</v>
      </c>
      <c r="P24" s="260">
        <v>37</v>
      </c>
      <c r="Q24" s="341">
        <v>56.63</v>
      </c>
      <c r="R24" s="243">
        <v>98</v>
      </c>
      <c r="S24" s="74">
        <f t="shared" si="0"/>
        <v>393</v>
      </c>
      <c r="T24" s="64"/>
    </row>
    <row r="25" spans="1:20" ht="15" customHeight="1" x14ac:dyDescent="0.25">
      <c r="A25" s="65">
        <v>11</v>
      </c>
      <c r="B25" s="80" t="s">
        <v>154</v>
      </c>
      <c r="C25" s="246"/>
      <c r="D25" s="45"/>
      <c r="E25" s="337">
        <v>51.78</v>
      </c>
      <c r="F25" s="198">
        <v>102</v>
      </c>
      <c r="G25" s="246">
        <v>9</v>
      </c>
      <c r="H25" s="45">
        <v>50.2</v>
      </c>
      <c r="I25" s="337">
        <v>53.13</v>
      </c>
      <c r="J25" s="198">
        <v>57</v>
      </c>
      <c r="K25" s="246"/>
      <c r="L25" s="45"/>
      <c r="M25" s="337">
        <v>57.5</v>
      </c>
      <c r="N25" s="198">
        <v>102</v>
      </c>
      <c r="O25" s="246">
        <v>11</v>
      </c>
      <c r="P25" s="45">
        <v>57.5</v>
      </c>
      <c r="Q25" s="337">
        <v>56.63</v>
      </c>
      <c r="R25" s="198">
        <v>39</v>
      </c>
      <c r="S25" s="74">
        <f t="shared" si="0"/>
        <v>300</v>
      </c>
      <c r="T25" s="64"/>
    </row>
    <row r="26" spans="1:20" ht="15" customHeight="1" thickBot="1" x14ac:dyDescent="0.3">
      <c r="A26" s="65">
        <v>12</v>
      </c>
      <c r="B26" s="81" t="s">
        <v>152</v>
      </c>
      <c r="C26" s="256"/>
      <c r="D26" s="46"/>
      <c r="E26" s="339">
        <v>51.78</v>
      </c>
      <c r="F26" s="202">
        <v>102</v>
      </c>
      <c r="G26" s="256">
        <v>11</v>
      </c>
      <c r="H26" s="46">
        <v>55.9</v>
      </c>
      <c r="I26" s="339">
        <v>53.13</v>
      </c>
      <c r="J26" s="202">
        <v>32</v>
      </c>
      <c r="K26" s="256"/>
      <c r="L26" s="46"/>
      <c r="M26" s="339">
        <v>57.5</v>
      </c>
      <c r="N26" s="202">
        <v>102</v>
      </c>
      <c r="O26" s="256">
        <v>11</v>
      </c>
      <c r="P26" s="46">
        <v>53.3</v>
      </c>
      <c r="Q26" s="339">
        <v>56.63</v>
      </c>
      <c r="R26" s="202">
        <v>59</v>
      </c>
      <c r="S26" s="74">
        <f t="shared" si="0"/>
        <v>295</v>
      </c>
      <c r="T26" s="64"/>
    </row>
    <row r="27" spans="1:20" ht="15" customHeight="1" thickBot="1" x14ac:dyDescent="0.3">
      <c r="A27" s="164"/>
      <c r="B27" s="149" t="s">
        <v>108</v>
      </c>
      <c r="C27" s="150">
        <f>SUM(C28:C44)</f>
        <v>262</v>
      </c>
      <c r="D27" s="159">
        <f>AVERAGE(D28:D44)</f>
        <v>49.133333333333326</v>
      </c>
      <c r="E27" s="336">
        <v>51.78</v>
      </c>
      <c r="F27" s="151"/>
      <c r="G27" s="150">
        <f>SUM(G28:G44)</f>
        <v>277</v>
      </c>
      <c r="H27" s="159">
        <f>AVERAGE(H28:H44)</f>
        <v>49.957142857142863</v>
      </c>
      <c r="I27" s="336">
        <v>53.13</v>
      </c>
      <c r="J27" s="151"/>
      <c r="K27" s="150">
        <f>SUM(K28:K44)</f>
        <v>265</v>
      </c>
      <c r="L27" s="159">
        <f>AVERAGE(L28:L44)</f>
        <v>53.65</v>
      </c>
      <c r="M27" s="336">
        <v>57.5</v>
      </c>
      <c r="N27" s="151"/>
      <c r="O27" s="150">
        <f>SUM(O28:O44)</f>
        <v>347</v>
      </c>
      <c r="P27" s="159">
        <f>AVERAGE(P28:P44)</f>
        <v>52.881250000000009</v>
      </c>
      <c r="Q27" s="336">
        <v>56.63</v>
      </c>
      <c r="R27" s="151"/>
      <c r="S27" s="165"/>
      <c r="T27" s="64"/>
    </row>
    <row r="28" spans="1:20" ht="15" customHeight="1" x14ac:dyDescent="0.25">
      <c r="A28" s="66">
        <v>1</v>
      </c>
      <c r="B28" s="80" t="s">
        <v>28</v>
      </c>
      <c r="C28" s="246">
        <v>14</v>
      </c>
      <c r="D28" s="45">
        <v>65.8</v>
      </c>
      <c r="E28" s="337">
        <v>51.78</v>
      </c>
      <c r="F28" s="198">
        <v>2</v>
      </c>
      <c r="G28" s="246">
        <v>10</v>
      </c>
      <c r="H28" s="45">
        <v>77.099999999999994</v>
      </c>
      <c r="I28" s="337">
        <v>53.13</v>
      </c>
      <c r="J28" s="198">
        <v>1</v>
      </c>
      <c r="K28" s="246">
        <v>22</v>
      </c>
      <c r="L28" s="45">
        <v>66.099999999999994</v>
      </c>
      <c r="M28" s="337">
        <v>57.5</v>
      </c>
      <c r="N28" s="198">
        <v>7</v>
      </c>
      <c r="O28" s="246">
        <v>16</v>
      </c>
      <c r="P28" s="45">
        <v>67.400000000000006</v>
      </c>
      <c r="Q28" s="337">
        <v>56.63</v>
      </c>
      <c r="R28" s="198">
        <v>5</v>
      </c>
      <c r="S28" s="76">
        <f t="shared" si="0"/>
        <v>15</v>
      </c>
      <c r="T28" s="64"/>
    </row>
    <row r="29" spans="1:20" ht="15" customHeight="1" x14ac:dyDescent="0.25">
      <c r="A29" s="67">
        <v>2</v>
      </c>
      <c r="B29" s="80" t="s">
        <v>113</v>
      </c>
      <c r="C29" s="246">
        <v>22</v>
      </c>
      <c r="D29" s="45">
        <v>56</v>
      </c>
      <c r="E29" s="337">
        <v>51.78</v>
      </c>
      <c r="F29" s="198">
        <v>17</v>
      </c>
      <c r="G29" s="246">
        <v>23</v>
      </c>
      <c r="H29" s="45">
        <v>63.7</v>
      </c>
      <c r="I29" s="337">
        <v>53.13</v>
      </c>
      <c r="J29" s="198">
        <v>9</v>
      </c>
      <c r="K29" s="246">
        <v>26</v>
      </c>
      <c r="L29" s="45">
        <v>60.7</v>
      </c>
      <c r="M29" s="337">
        <v>57.5</v>
      </c>
      <c r="N29" s="198">
        <v>26</v>
      </c>
      <c r="O29" s="246">
        <v>27</v>
      </c>
      <c r="P29" s="45">
        <v>57.3</v>
      </c>
      <c r="Q29" s="337">
        <v>56.63</v>
      </c>
      <c r="R29" s="198">
        <v>41</v>
      </c>
      <c r="S29" s="74">
        <f t="shared" si="0"/>
        <v>93</v>
      </c>
      <c r="T29" s="64"/>
    </row>
    <row r="30" spans="1:20" ht="15" customHeight="1" x14ac:dyDescent="0.25">
      <c r="A30" s="67">
        <v>3</v>
      </c>
      <c r="B30" s="80" t="s">
        <v>156</v>
      </c>
      <c r="C30" s="246">
        <v>22</v>
      </c>
      <c r="D30" s="45">
        <v>55</v>
      </c>
      <c r="E30" s="337">
        <v>51.78</v>
      </c>
      <c r="F30" s="198">
        <v>21</v>
      </c>
      <c r="G30" s="246">
        <v>15</v>
      </c>
      <c r="H30" s="45">
        <v>62.3</v>
      </c>
      <c r="I30" s="337">
        <v>53.13</v>
      </c>
      <c r="J30" s="198">
        <v>13</v>
      </c>
      <c r="K30" s="246">
        <v>11</v>
      </c>
      <c r="L30" s="45">
        <v>50.9</v>
      </c>
      <c r="M30" s="337">
        <v>57.5</v>
      </c>
      <c r="N30" s="198">
        <v>82</v>
      </c>
      <c r="O30" s="246">
        <v>19</v>
      </c>
      <c r="P30" s="45">
        <v>48.1</v>
      </c>
      <c r="Q30" s="337">
        <v>56.63</v>
      </c>
      <c r="R30" s="198">
        <v>81</v>
      </c>
      <c r="S30" s="74">
        <f t="shared" si="0"/>
        <v>197</v>
      </c>
      <c r="T30" s="64"/>
    </row>
    <row r="31" spans="1:20" ht="15" customHeight="1" x14ac:dyDescent="0.25">
      <c r="A31" s="67">
        <v>4</v>
      </c>
      <c r="B31" s="80" t="s">
        <v>48</v>
      </c>
      <c r="C31" s="246">
        <v>22</v>
      </c>
      <c r="D31" s="45">
        <v>54.9</v>
      </c>
      <c r="E31" s="337">
        <v>51.78</v>
      </c>
      <c r="F31" s="198">
        <v>23</v>
      </c>
      <c r="G31" s="246">
        <v>17</v>
      </c>
      <c r="H31" s="45">
        <v>49.5</v>
      </c>
      <c r="I31" s="337">
        <v>53.13</v>
      </c>
      <c r="J31" s="198">
        <v>59</v>
      </c>
      <c r="K31" s="246">
        <v>21</v>
      </c>
      <c r="L31" s="45">
        <v>59.8</v>
      </c>
      <c r="M31" s="337">
        <v>57.5</v>
      </c>
      <c r="N31" s="198">
        <v>29</v>
      </c>
      <c r="O31" s="246">
        <v>29</v>
      </c>
      <c r="P31" s="45">
        <v>60.2</v>
      </c>
      <c r="Q31" s="337">
        <v>56.63</v>
      </c>
      <c r="R31" s="198">
        <v>30</v>
      </c>
      <c r="S31" s="74">
        <f t="shared" si="0"/>
        <v>141</v>
      </c>
      <c r="T31" s="64"/>
    </row>
    <row r="32" spans="1:20" ht="15" customHeight="1" x14ac:dyDescent="0.25">
      <c r="A32" s="67">
        <v>5</v>
      </c>
      <c r="B32" s="80" t="s">
        <v>53</v>
      </c>
      <c r="C32" s="246">
        <v>33</v>
      </c>
      <c r="D32" s="45">
        <v>53.8</v>
      </c>
      <c r="E32" s="337">
        <v>51.78</v>
      </c>
      <c r="F32" s="198">
        <v>31</v>
      </c>
      <c r="G32" s="246">
        <v>34</v>
      </c>
      <c r="H32" s="45">
        <v>59</v>
      </c>
      <c r="I32" s="337">
        <v>53.13</v>
      </c>
      <c r="J32" s="198">
        <v>21</v>
      </c>
      <c r="K32" s="246">
        <v>32</v>
      </c>
      <c r="L32" s="45">
        <v>60.3</v>
      </c>
      <c r="M32" s="337">
        <v>57.5</v>
      </c>
      <c r="N32" s="198">
        <v>28</v>
      </c>
      <c r="O32" s="246">
        <v>45</v>
      </c>
      <c r="P32" s="45">
        <v>63.8</v>
      </c>
      <c r="Q32" s="337">
        <v>56.63</v>
      </c>
      <c r="R32" s="198">
        <v>17</v>
      </c>
      <c r="S32" s="74">
        <f t="shared" si="0"/>
        <v>97</v>
      </c>
      <c r="T32" s="64"/>
    </row>
    <row r="33" spans="1:20" ht="15" customHeight="1" x14ac:dyDescent="0.25">
      <c r="A33" s="67">
        <v>6</v>
      </c>
      <c r="B33" s="80" t="s">
        <v>22</v>
      </c>
      <c r="C33" s="246">
        <v>28</v>
      </c>
      <c r="D33" s="45">
        <v>51.7</v>
      </c>
      <c r="E33" s="337">
        <v>51.78</v>
      </c>
      <c r="F33" s="198">
        <v>41</v>
      </c>
      <c r="G33" s="246">
        <v>41</v>
      </c>
      <c r="H33" s="45">
        <v>46.8</v>
      </c>
      <c r="I33" s="337">
        <v>53.13</v>
      </c>
      <c r="J33" s="198">
        <v>72</v>
      </c>
      <c r="K33" s="246">
        <v>23</v>
      </c>
      <c r="L33" s="45">
        <v>56.9</v>
      </c>
      <c r="M33" s="337">
        <v>57.5</v>
      </c>
      <c r="N33" s="198">
        <v>52</v>
      </c>
      <c r="O33" s="246">
        <v>33</v>
      </c>
      <c r="P33" s="45">
        <v>52.7</v>
      </c>
      <c r="Q33" s="337">
        <v>56.63</v>
      </c>
      <c r="R33" s="198">
        <v>65</v>
      </c>
      <c r="S33" s="74">
        <f t="shared" si="0"/>
        <v>230</v>
      </c>
      <c r="T33" s="64"/>
    </row>
    <row r="34" spans="1:20" ht="15" customHeight="1" x14ac:dyDescent="0.25">
      <c r="A34" s="67">
        <v>7</v>
      </c>
      <c r="B34" s="80" t="s">
        <v>25</v>
      </c>
      <c r="C34" s="246">
        <v>11</v>
      </c>
      <c r="D34" s="45">
        <v>50.9</v>
      </c>
      <c r="E34" s="337">
        <v>51.78</v>
      </c>
      <c r="F34" s="198">
        <v>47</v>
      </c>
      <c r="G34" s="246">
        <v>10</v>
      </c>
      <c r="H34" s="45">
        <v>44.1</v>
      </c>
      <c r="I34" s="337">
        <v>53.13</v>
      </c>
      <c r="J34" s="198">
        <v>82</v>
      </c>
      <c r="K34" s="246">
        <v>14</v>
      </c>
      <c r="L34" s="45">
        <v>51.7</v>
      </c>
      <c r="M34" s="337">
        <v>57.5</v>
      </c>
      <c r="N34" s="198">
        <v>77</v>
      </c>
      <c r="O34" s="246">
        <v>18</v>
      </c>
      <c r="P34" s="45">
        <v>46.8</v>
      </c>
      <c r="Q34" s="337">
        <v>56.63</v>
      </c>
      <c r="R34" s="198">
        <v>85</v>
      </c>
      <c r="S34" s="74">
        <f t="shared" si="0"/>
        <v>291</v>
      </c>
      <c r="T34" s="64"/>
    </row>
    <row r="35" spans="1:20" ht="15" customHeight="1" x14ac:dyDescent="0.25">
      <c r="A35" s="67">
        <v>8</v>
      </c>
      <c r="B35" s="80" t="s">
        <v>24</v>
      </c>
      <c r="C35" s="246">
        <v>16</v>
      </c>
      <c r="D35" s="45">
        <v>50</v>
      </c>
      <c r="E35" s="337">
        <v>51.78</v>
      </c>
      <c r="F35" s="198">
        <v>51</v>
      </c>
      <c r="G35" s="246"/>
      <c r="H35" s="45"/>
      <c r="I35" s="337">
        <v>53.13</v>
      </c>
      <c r="J35" s="198">
        <v>101</v>
      </c>
      <c r="K35" s="246">
        <v>12</v>
      </c>
      <c r="L35" s="45">
        <v>45.9</v>
      </c>
      <c r="M35" s="337">
        <v>57.5</v>
      </c>
      <c r="N35" s="198">
        <v>93</v>
      </c>
      <c r="O35" s="246"/>
      <c r="P35" s="45"/>
      <c r="Q35" s="337">
        <v>56.63</v>
      </c>
      <c r="R35" s="198">
        <v>100</v>
      </c>
      <c r="S35" s="74">
        <f t="shared" si="0"/>
        <v>345</v>
      </c>
      <c r="T35" s="64"/>
    </row>
    <row r="36" spans="1:20" ht="15" customHeight="1" x14ac:dyDescent="0.25">
      <c r="A36" s="67">
        <v>9</v>
      </c>
      <c r="B36" s="80" t="s">
        <v>157</v>
      </c>
      <c r="C36" s="246">
        <v>9</v>
      </c>
      <c r="D36" s="45">
        <v>48</v>
      </c>
      <c r="E36" s="337">
        <v>51.78</v>
      </c>
      <c r="F36" s="198">
        <v>58</v>
      </c>
      <c r="G36" s="246">
        <v>15</v>
      </c>
      <c r="H36" s="45">
        <v>34.4</v>
      </c>
      <c r="I36" s="337">
        <v>53.13</v>
      </c>
      <c r="J36" s="198">
        <v>97</v>
      </c>
      <c r="K36" s="246">
        <v>10</v>
      </c>
      <c r="L36" s="45">
        <v>44</v>
      </c>
      <c r="M36" s="337">
        <v>57.5</v>
      </c>
      <c r="N36" s="198">
        <v>95</v>
      </c>
      <c r="O36" s="246">
        <v>14</v>
      </c>
      <c r="P36" s="45">
        <v>49</v>
      </c>
      <c r="Q36" s="337">
        <v>56.63</v>
      </c>
      <c r="R36" s="198">
        <v>78</v>
      </c>
      <c r="S36" s="74">
        <f t="shared" si="0"/>
        <v>328</v>
      </c>
      <c r="T36" s="64"/>
    </row>
    <row r="37" spans="1:20" ht="15" customHeight="1" x14ac:dyDescent="0.25">
      <c r="A37" s="67">
        <v>10</v>
      </c>
      <c r="B37" s="80" t="s">
        <v>45</v>
      </c>
      <c r="C37" s="246">
        <v>7</v>
      </c>
      <c r="D37" s="45">
        <v>46.9</v>
      </c>
      <c r="E37" s="337">
        <v>51.78</v>
      </c>
      <c r="F37" s="198">
        <v>71</v>
      </c>
      <c r="G37" s="246">
        <v>12</v>
      </c>
      <c r="H37" s="45">
        <v>53.3</v>
      </c>
      <c r="I37" s="337">
        <v>53.13</v>
      </c>
      <c r="J37" s="198">
        <v>42</v>
      </c>
      <c r="K37" s="246">
        <v>17</v>
      </c>
      <c r="L37" s="45">
        <v>47.1</v>
      </c>
      <c r="M37" s="337">
        <v>57.5</v>
      </c>
      <c r="N37" s="198">
        <v>91</v>
      </c>
      <c r="O37" s="246">
        <v>30</v>
      </c>
      <c r="P37" s="45">
        <v>45.1</v>
      </c>
      <c r="Q37" s="337">
        <v>56.63</v>
      </c>
      <c r="R37" s="198">
        <v>87</v>
      </c>
      <c r="S37" s="74">
        <f t="shared" si="0"/>
        <v>291</v>
      </c>
      <c r="T37" s="64"/>
    </row>
    <row r="38" spans="1:20" ht="15" customHeight="1" x14ac:dyDescent="0.25">
      <c r="A38" s="67">
        <v>11</v>
      </c>
      <c r="B38" s="80" t="s">
        <v>46</v>
      </c>
      <c r="C38" s="246">
        <v>23</v>
      </c>
      <c r="D38" s="45">
        <v>46</v>
      </c>
      <c r="E38" s="337">
        <v>51.78</v>
      </c>
      <c r="F38" s="198">
        <v>77</v>
      </c>
      <c r="G38" s="246">
        <v>32</v>
      </c>
      <c r="H38" s="45">
        <v>48.8</v>
      </c>
      <c r="I38" s="337">
        <v>53.13</v>
      </c>
      <c r="J38" s="198">
        <v>65</v>
      </c>
      <c r="K38" s="246">
        <v>22</v>
      </c>
      <c r="L38" s="45">
        <v>57.7</v>
      </c>
      <c r="M38" s="337">
        <v>57.5</v>
      </c>
      <c r="N38" s="198">
        <v>44</v>
      </c>
      <c r="O38" s="246">
        <v>17</v>
      </c>
      <c r="P38" s="45">
        <v>53.9</v>
      </c>
      <c r="Q38" s="337">
        <v>56.63</v>
      </c>
      <c r="R38" s="198">
        <v>55</v>
      </c>
      <c r="S38" s="74">
        <f t="shared" si="0"/>
        <v>241</v>
      </c>
      <c r="T38" s="64"/>
    </row>
    <row r="39" spans="1:20" ht="15" customHeight="1" x14ac:dyDescent="0.25">
      <c r="A39" s="67">
        <v>12</v>
      </c>
      <c r="B39" s="80" t="s">
        <v>27</v>
      </c>
      <c r="C39" s="246">
        <v>22</v>
      </c>
      <c r="D39" s="45">
        <v>42</v>
      </c>
      <c r="E39" s="337">
        <v>51.78</v>
      </c>
      <c r="F39" s="198">
        <v>91</v>
      </c>
      <c r="G39" s="246">
        <v>24</v>
      </c>
      <c r="H39" s="45">
        <v>46.3</v>
      </c>
      <c r="I39" s="337">
        <v>53.13</v>
      </c>
      <c r="J39" s="198">
        <v>76</v>
      </c>
      <c r="K39" s="246">
        <v>19</v>
      </c>
      <c r="L39" s="45">
        <v>48.2</v>
      </c>
      <c r="M39" s="337">
        <v>57.5</v>
      </c>
      <c r="N39" s="198">
        <v>88</v>
      </c>
      <c r="O39" s="246">
        <v>31</v>
      </c>
      <c r="P39" s="45">
        <v>50.2</v>
      </c>
      <c r="Q39" s="337">
        <v>56.63</v>
      </c>
      <c r="R39" s="198">
        <v>75</v>
      </c>
      <c r="S39" s="74">
        <f t="shared" si="0"/>
        <v>330</v>
      </c>
      <c r="T39" s="64"/>
    </row>
    <row r="40" spans="1:20" ht="15" customHeight="1" x14ac:dyDescent="0.25">
      <c r="A40" s="67">
        <v>13</v>
      </c>
      <c r="B40" s="80" t="s">
        <v>128</v>
      </c>
      <c r="C40" s="246">
        <v>21</v>
      </c>
      <c r="D40" s="45">
        <v>41.4</v>
      </c>
      <c r="E40" s="337">
        <v>51.78</v>
      </c>
      <c r="F40" s="198">
        <v>93</v>
      </c>
      <c r="G40" s="246">
        <v>20</v>
      </c>
      <c r="H40" s="45">
        <v>35.200000000000003</v>
      </c>
      <c r="I40" s="337">
        <v>53.13</v>
      </c>
      <c r="J40" s="198">
        <v>96</v>
      </c>
      <c r="K40" s="246">
        <v>26</v>
      </c>
      <c r="L40" s="45">
        <v>48</v>
      </c>
      <c r="M40" s="337">
        <v>57.5</v>
      </c>
      <c r="N40" s="198">
        <v>89</v>
      </c>
      <c r="O40" s="246">
        <v>21</v>
      </c>
      <c r="P40" s="45">
        <v>52.9</v>
      </c>
      <c r="Q40" s="337">
        <v>56.63</v>
      </c>
      <c r="R40" s="198">
        <v>63</v>
      </c>
      <c r="S40" s="74">
        <f t="shared" si="0"/>
        <v>341</v>
      </c>
      <c r="T40" s="64"/>
    </row>
    <row r="41" spans="1:20" ht="15" customHeight="1" x14ac:dyDescent="0.25">
      <c r="A41" s="67">
        <v>14</v>
      </c>
      <c r="B41" s="80" t="s">
        <v>26</v>
      </c>
      <c r="C41" s="246">
        <v>7</v>
      </c>
      <c r="D41" s="45">
        <v>38.799999999999997</v>
      </c>
      <c r="E41" s="337">
        <v>51.78</v>
      </c>
      <c r="F41" s="198">
        <v>97</v>
      </c>
      <c r="G41" s="246">
        <v>12</v>
      </c>
      <c r="H41" s="45">
        <v>32.700000000000003</v>
      </c>
      <c r="I41" s="337">
        <v>53.13</v>
      </c>
      <c r="J41" s="198">
        <v>98</v>
      </c>
      <c r="K41" s="246"/>
      <c r="L41" s="45"/>
      <c r="M41" s="337">
        <v>57.5</v>
      </c>
      <c r="N41" s="198">
        <v>102</v>
      </c>
      <c r="O41" s="246">
        <v>7</v>
      </c>
      <c r="P41" s="45">
        <v>35.1</v>
      </c>
      <c r="Q41" s="337">
        <v>56.63</v>
      </c>
      <c r="R41" s="198">
        <v>99</v>
      </c>
      <c r="S41" s="74">
        <f t="shared" si="0"/>
        <v>396</v>
      </c>
      <c r="T41" s="64"/>
    </row>
    <row r="42" spans="1:20" ht="15" customHeight="1" x14ac:dyDescent="0.25">
      <c r="A42" s="67">
        <v>15</v>
      </c>
      <c r="B42" s="80" t="s">
        <v>127</v>
      </c>
      <c r="C42" s="246">
        <v>5</v>
      </c>
      <c r="D42" s="45">
        <v>35.799999999999997</v>
      </c>
      <c r="E42" s="337">
        <v>51.78</v>
      </c>
      <c r="F42" s="198">
        <v>100</v>
      </c>
      <c r="G42" s="246">
        <v>12</v>
      </c>
      <c r="H42" s="45">
        <v>46.2</v>
      </c>
      <c r="I42" s="337">
        <v>53.13</v>
      </c>
      <c r="J42" s="198">
        <v>77</v>
      </c>
      <c r="K42" s="246">
        <v>10</v>
      </c>
      <c r="L42" s="45">
        <v>53.8</v>
      </c>
      <c r="M42" s="337">
        <v>57.5</v>
      </c>
      <c r="N42" s="198">
        <v>67</v>
      </c>
      <c r="O42" s="246">
        <v>21</v>
      </c>
      <c r="P42" s="45">
        <v>53.6</v>
      </c>
      <c r="Q42" s="337">
        <v>56.63</v>
      </c>
      <c r="R42" s="198">
        <v>56</v>
      </c>
      <c r="S42" s="74">
        <f t="shared" si="0"/>
        <v>300</v>
      </c>
      <c r="T42" s="64"/>
    </row>
    <row r="43" spans="1:20" ht="15" customHeight="1" x14ac:dyDescent="0.25">
      <c r="A43" s="67">
        <v>16</v>
      </c>
      <c r="B43" s="80" t="s">
        <v>175</v>
      </c>
      <c r="C43" s="246"/>
      <c r="D43" s="45"/>
      <c r="E43" s="337">
        <v>51.78</v>
      </c>
      <c r="F43" s="198">
        <v>102</v>
      </c>
      <c r="G43" s="246"/>
      <c r="H43" s="45"/>
      <c r="I43" s="337">
        <v>53.13</v>
      </c>
      <c r="J43" s="198">
        <v>101</v>
      </c>
      <c r="K43" s="246"/>
      <c r="L43" s="45"/>
      <c r="M43" s="337">
        <v>57.5</v>
      </c>
      <c r="N43" s="198">
        <v>102</v>
      </c>
      <c r="O43" s="246">
        <v>7</v>
      </c>
      <c r="P43" s="45">
        <v>60.4</v>
      </c>
      <c r="Q43" s="337">
        <v>56.63</v>
      </c>
      <c r="R43" s="198">
        <v>29</v>
      </c>
      <c r="S43" s="74">
        <f t="shared" si="0"/>
        <v>334</v>
      </c>
      <c r="T43" s="64"/>
    </row>
    <row r="44" spans="1:20" ht="15" customHeight="1" thickBot="1" x14ac:dyDescent="0.3">
      <c r="A44" s="67">
        <v>17</v>
      </c>
      <c r="B44" s="80" t="s">
        <v>176</v>
      </c>
      <c r="C44" s="246"/>
      <c r="D44" s="45"/>
      <c r="E44" s="337">
        <v>51.78</v>
      </c>
      <c r="F44" s="198">
        <v>102</v>
      </c>
      <c r="G44" s="246"/>
      <c r="H44" s="45"/>
      <c r="I44" s="337">
        <v>53.13</v>
      </c>
      <c r="J44" s="198">
        <v>101</v>
      </c>
      <c r="K44" s="246"/>
      <c r="L44" s="45"/>
      <c r="M44" s="337">
        <v>57.5</v>
      </c>
      <c r="N44" s="198">
        <v>102</v>
      </c>
      <c r="O44" s="246">
        <v>12</v>
      </c>
      <c r="P44" s="45">
        <v>49.6</v>
      </c>
      <c r="Q44" s="337">
        <v>56.63</v>
      </c>
      <c r="R44" s="198">
        <v>76</v>
      </c>
      <c r="S44" s="74">
        <f t="shared" si="0"/>
        <v>381</v>
      </c>
      <c r="T44" s="64"/>
    </row>
    <row r="45" spans="1:20" ht="15" customHeight="1" thickBot="1" x14ac:dyDescent="0.3">
      <c r="A45" s="166"/>
      <c r="B45" s="167" t="s">
        <v>107</v>
      </c>
      <c r="C45" s="168">
        <f>SUM(C46:C65)</f>
        <v>383</v>
      </c>
      <c r="D45" s="169">
        <f>AVERAGE(D46:D65)</f>
        <v>49.391666666666666</v>
      </c>
      <c r="E45" s="342">
        <v>51.78</v>
      </c>
      <c r="F45" s="152"/>
      <c r="G45" s="168">
        <f>SUM(G46:G65)</f>
        <v>380</v>
      </c>
      <c r="H45" s="169">
        <f>AVERAGE(H46:H65)</f>
        <v>52.45</v>
      </c>
      <c r="I45" s="342">
        <v>53.13</v>
      </c>
      <c r="J45" s="152"/>
      <c r="K45" s="168">
        <f>SUM(K46:K65)</f>
        <v>424</v>
      </c>
      <c r="L45" s="169">
        <f>AVERAGE(L46:L65)</f>
        <v>57.448823529411754</v>
      </c>
      <c r="M45" s="342">
        <v>57.5</v>
      </c>
      <c r="N45" s="152"/>
      <c r="O45" s="168">
        <f>SUM(O46:O65)</f>
        <v>372</v>
      </c>
      <c r="P45" s="169">
        <f>AVERAGE(P46:P65)</f>
        <v>58.337500000000006</v>
      </c>
      <c r="Q45" s="342">
        <v>56.63</v>
      </c>
      <c r="R45" s="152"/>
      <c r="S45" s="165"/>
      <c r="T45" s="64"/>
    </row>
    <row r="46" spans="1:20" ht="15" customHeight="1" x14ac:dyDescent="0.25">
      <c r="A46" s="69">
        <v>1</v>
      </c>
      <c r="B46" s="80" t="s">
        <v>20</v>
      </c>
      <c r="C46" s="246">
        <v>18</v>
      </c>
      <c r="D46" s="45">
        <v>60.1</v>
      </c>
      <c r="E46" s="337">
        <v>51.78</v>
      </c>
      <c r="F46" s="198">
        <v>8</v>
      </c>
      <c r="G46" s="246">
        <v>22</v>
      </c>
      <c r="H46" s="45">
        <v>62.5</v>
      </c>
      <c r="I46" s="337">
        <v>53.13</v>
      </c>
      <c r="J46" s="198">
        <v>12</v>
      </c>
      <c r="K46" s="246">
        <v>19</v>
      </c>
      <c r="L46" s="45">
        <v>69.900000000000006</v>
      </c>
      <c r="M46" s="337">
        <v>57.5</v>
      </c>
      <c r="N46" s="198">
        <v>1</v>
      </c>
      <c r="O46" s="246">
        <v>11</v>
      </c>
      <c r="P46" s="45">
        <v>42</v>
      </c>
      <c r="Q46" s="337">
        <v>56.63</v>
      </c>
      <c r="R46" s="198">
        <v>95</v>
      </c>
      <c r="S46" s="76">
        <f t="shared" si="0"/>
        <v>116</v>
      </c>
      <c r="T46" s="64"/>
    </row>
    <row r="47" spans="1:20" ht="15" customHeight="1" x14ac:dyDescent="0.25">
      <c r="A47" s="70">
        <v>2</v>
      </c>
      <c r="B47" s="80" t="s">
        <v>19</v>
      </c>
      <c r="C47" s="246">
        <v>34</v>
      </c>
      <c r="D47" s="45">
        <v>60</v>
      </c>
      <c r="E47" s="337">
        <v>51.78</v>
      </c>
      <c r="F47" s="198">
        <v>9</v>
      </c>
      <c r="G47" s="246">
        <v>23</v>
      </c>
      <c r="H47" s="45">
        <v>57.6</v>
      </c>
      <c r="I47" s="337">
        <v>53.13</v>
      </c>
      <c r="J47" s="198">
        <v>25</v>
      </c>
      <c r="K47" s="246">
        <v>32</v>
      </c>
      <c r="L47" s="45">
        <v>64.59</v>
      </c>
      <c r="M47" s="337">
        <v>57.5</v>
      </c>
      <c r="N47" s="198">
        <v>9</v>
      </c>
      <c r="O47" s="246">
        <v>21</v>
      </c>
      <c r="P47" s="45">
        <v>52.9</v>
      </c>
      <c r="Q47" s="337">
        <v>56.63</v>
      </c>
      <c r="R47" s="198">
        <v>64</v>
      </c>
      <c r="S47" s="74">
        <f t="shared" si="0"/>
        <v>107</v>
      </c>
      <c r="T47" s="64"/>
    </row>
    <row r="48" spans="1:20" ht="15" customHeight="1" x14ac:dyDescent="0.25">
      <c r="A48" s="70">
        <v>3</v>
      </c>
      <c r="B48" s="83" t="s">
        <v>70</v>
      </c>
      <c r="C48" s="262">
        <v>42</v>
      </c>
      <c r="D48" s="47">
        <v>59</v>
      </c>
      <c r="E48" s="343">
        <v>51.78</v>
      </c>
      <c r="F48" s="242">
        <v>12</v>
      </c>
      <c r="G48" s="262">
        <v>52</v>
      </c>
      <c r="H48" s="47">
        <v>61.1</v>
      </c>
      <c r="I48" s="343">
        <v>53.13</v>
      </c>
      <c r="J48" s="242">
        <v>16</v>
      </c>
      <c r="K48" s="262">
        <v>65</v>
      </c>
      <c r="L48" s="47">
        <v>58.1</v>
      </c>
      <c r="M48" s="343">
        <v>57.5</v>
      </c>
      <c r="N48" s="242">
        <v>36</v>
      </c>
      <c r="O48" s="262">
        <v>47</v>
      </c>
      <c r="P48" s="47">
        <v>65.900000000000006</v>
      </c>
      <c r="Q48" s="343">
        <v>56.63</v>
      </c>
      <c r="R48" s="242">
        <v>9</v>
      </c>
      <c r="S48" s="74">
        <f t="shared" si="0"/>
        <v>73</v>
      </c>
      <c r="T48" s="64"/>
    </row>
    <row r="49" spans="1:20" ht="15" customHeight="1" x14ac:dyDescent="0.25">
      <c r="A49" s="70">
        <v>4</v>
      </c>
      <c r="B49" s="80" t="s">
        <v>57</v>
      </c>
      <c r="C49" s="246">
        <v>89</v>
      </c>
      <c r="D49" s="45">
        <v>55.6</v>
      </c>
      <c r="E49" s="337">
        <v>51.78</v>
      </c>
      <c r="F49" s="198">
        <v>19</v>
      </c>
      <c r="G49" s="246">
        <v>99</v>
      </c>
      <c r="H49" s="45">
        <v>58.8</v>
      </c>
      <c r="I49" s="337">
        <v>53.13</v>
      </c>
      <c r="J49" s="198">
        <v>22</v>
      </c>
      <c r="K49" s="246">
        <v>88</v>
      </c>
      <c r="L49" s="45">
        <v>62.3</v>
      </c>
      <c r="M49" s="337">
        <v>57.5</v>
      </c>
      <c r="N49" s="198">
        <v>14</v>
      </c>
      <c r="O49" s="246">
        <v>89</v>
      </c>
      <c r="P49" s="45">
        <v>64</v>
      </c>
      <c r="Q49" s="337">
        <v>56.63</v>
      </c>
      <c r="R49" s="198">
        <v>15</v>
      </c>
      <c r="S49" s="74">
        <f t="shared" si="0"/>
        <v>70</v>
      </c>
      <c r="T49" s="64"/>
    </row>
    <row r="50" spans="1:20" ht="15" customHeight="1" x14ac:dyDescent="0.25">
      <c r="A50" s="70">
        <v>5</v>
      </c>
      <c r="B50" s="80" t="s">
        <v>121</v>
      </c>
      <c r="C50" s="246">
        <v>28</v>
      </c>
      <c r="D50" s="45">
        <v>54</v>
      </c>
      <c r="E50" s="337">
        <v>51.78</v>
      </c>
      <c r="F50" s="198">
        <v>28</v>
      </c>
      <c r="G50" s="246">
        <v>20</v>
      </c>
      <c r="H50" s="45">
        <v>62</v>
      </c>
      <c r="I50" s="337">
        <v>53.13</v>
      </c>
      <c r="J50" s="198">
        <v>15</v>
      </c>
      <c r="K50" s="246">
        <v>30</v>
      </c>
      <c r="L50" s="45">
        <v>61</v>
      </c>
      <c r="M50" s="337">
        <v>57.5</v>
      </c>
      <c r="N50" s="198">
        <v>22</v>
      </c>
      <c r="O50" s="246">
        <v>19</v>
      </c>
      <c r="P50" s="45">
        <v>64</v>
      </c>
      <c r="Q50" s="337">
        <v>56.63</v>
      </c>
      <c r="R50" s="198">
        <v>14</v>
      </c>
      <c r="S50" s="74">
        <f t="shared" si="0"/>
        <v>79</v>
      </c>
      <c r="T50" s="64"/>
    </row>
    <row r="51" spans="1:20" ht="15" customHeight="1" x14ac:dyDescent="0.25">
      <c r="A51" s="70">
        <v>6</v>
      </c>
      <c r="B51" s="80" t="s">
        <v>18</v>
      </c>
      <c r="C51" s="246">
        <v>13</v>
      </c>
      <c r="D51" s="45">
        <v>53.8</v>
      </c>
      <c r="E51" s="337">
        <v>51.78</v>
      </c>
      <c r="F51" s="198">
        <v>32</v>
      </c>
      <c r="G51" s="246">
        <v>17</v>
      </c>
      <c r="H51" s="45">
        <v>63.2</v>
      </c>
      <c r="I51" s="337">
        <v>53.13</v>
      </c>
      <c r="J51" s="198">
        <v>10</v>
      </c>
      <c r="K51" s="246">
        <v>20</v>
      </c>
      <c r="L51" s="45">
        <v>62.9</v>
      </c>
      <c r="M51" s="337">
        <v>57.5</v>
      </c>
      <c r="N51" s="198">
        <v>12</v>
      </c>
      <c r="O51" s="246">
        <v>20</v>
      </c>
      <c r="P51" s="45">
        <v>65</v>
      </c>
      <c r="Q51" s="337">
        <v>56.63</v>
      </c>
      <c r="R51" s="198">
        <v>10</v>
      </c>
      <c r="S51" s="74">
        <f t="shared" si="0"/>
        <v>64</v>
      </c>
      <c r="T51" s="64"/>
    </row>
    <row r="52" spans="1:20" ht="15" customHeight="1" x14ac:dyDescent="0.25">
      <c r="A52" s="70">
        <v>7</v>
      </c>
      <c r="B52" s="80" t="s">
        <v>58</v>
      </c>
      <c r="C52" s="246">
        <v>38</v>
      </c>
      <c r="D52" s="45">
        <v>53</v>
      </c>
      <c r="E52" s="337">
        <v>51.78</v>
      </c>
      <c r="F52" s="198">
        <v>34</v>
      </c>
      <c r="G52" s="246">
        <v>30</v>
      </c>
      <c r="H52" s="45">
        <v>65.5</v>
      </c>
      <c r="I52" s="337">
        <v>53.13</v>
      </c>
      <c r="J52" s="198">
        <v>6</v>
      </c>
      <c r="K52" s="246">
        <v>40</v>
      </c>
      <c r="L52" s="45">
        <v>61.04</v>
      </c>
      <c r="M52" s="337">
        <v>57.5</v>
      </c>
      <c r="N52" s="198">
        <v>21</v>
      </c>
      <c r="O52" s="246">
        <v>36</v>
      </c>
      <c r="P52" s="45">
        <v>62.4</v>
      </c>
      <c r="Q52" s="337">
        <v>56.63</v>
      </c>
      <c r="R52" s="198">
        <v>20</v>
      </c>
      <c r="S52" s="74">
        <f t="shared" si="0"/>
        <v>81</v>
      </c>
      <c r="T52" s="64"/>
    </row>
    <row r="53" spans="1:20" ht="15" customHeight="1" x14ac:dyDescent="0.25">
      <c r="A53" s="70">
        <v>8</v>
      </c>
      <c r="B53" s="80" t="s">
        <v>15</v>
      </c>
      <c r="C53" s="246">
        <v>20</v>
      </c>
      <c r="D53" s="45">
        <v>51.15</v>
      </c>
      <c r="E53" s="337">
        <v>51.78</v>
      </c>
      <c r="F53" s="198">
        <v>44</v>
      </c>
      <c r="G53" s="246">
        <v>27</v>
      </c>
      <c r="H53" s="45">
        <v>47.2</v>
      </c>
      <c r="I53" s="337">
        <v>53.13</v>
      </c>
      <c r="J53" s="198">
        <v>69</v>
      </c>
      <c r="K53" s="246">
        <v>15</v>
      </c>
      <c r="L53" s="45">
        <v>56.9</v>
      </c>
      <c r="M53" s="337">
        <v>57.5</v>
      </c>
      <c r="N53" s="198">
        <v>53</v>
      </c>
      <c r="O53" s="246">
        <v>10</v>
      </c>
      <c r="P53" s="45">
        <v>45</v>
      </c>
      <c r="Q53" s="337">
        <v>56.63</v>
      </c>
      <c r="R53" s="198">
        <v>88</v>
      </c>
      <c r="S53" s="74">
        <f t="shared" si="0"/>
        <v>254</v>
      </c>
      <c r="T53" s="64"/>
    </row>
    <row r="54" spans="1:20" ht="15" customHeight="1" x14ac:dyDescent="0.25">
      <c r="A54" s="70">
        <v>9</v>
      </c>
      <c r="B54" s="80" t="s">
        <v>179</v>
      </c>
      <c r="C54" s="246">
        <v>8</v>
      </c>
      <c r="D54" s="45">
        <v>49.3</v>
      </c>
      <c r="E54" s="337">
        <v>51.78</v>
      </c>
      <c r="F54" s="198">
        <v>52</v>
      </c>
      <c r="G54" s="246">
        <v>11</v>
      </c>
      <c r="H54" s="45">
        <v>51.5</v>
      </c>
      <c r="I54" s="337">
        <v>53.13</v>
      </c>
      <c r="J54" s="198">
        <v>50</v>
      </c>
      <c r="K54" s="246">
        <v>6</v>
      </c>
      <c r="L54" s="45">
        <v>66.2</v>
      </c>
      <c r="M54" s="337">
        <v>57.5</v>
      </c>
      <c r="N54" s="198">
        <v>6</v>
      </c>
      <c r="O54" s="246">
        <v>11</v>
      </c>
      <c r="P54" s="45">
        <v>61</v>
      </c>
      <c r="Q54" s="337">
        <v>56.63</v>
      </c>
      <c r="R54" s="198">
        <v>24</v>
      </c>
      <c r="S54" s="74">
        <f t="shared" si="0"/>
        <v>132</v>
      </c>
      <c r="T54" s="64"/>
    </row>
    <row r="55" spans="1:20" ht="15" customHeight="1" x14ac:dyDescent="0.25">
      <c r="A55" s="70">
        <v>10</v>
      </c>
      <c r="B55" s="145" t="s">
        <v>130</v>
      </c>
      <c r="C55" s="263">
        <v>8</v>
      </c>
      <c r="D55" s="264">
        <v>48.5</v>
      </c>
      <c r="E55" s="344">
        <v>51.78</v>
      </c>
      <c r="F55" s="203">
        <v>55</v>
      </c>
      <c r="G55" s="263">
        <v>7</v>
      </c>
      <c r="H55" s="264">
        <v>49</v>
      </c>
      <c r="I55" s="344">
        <v>53.13</v>
      </c>
      <c r="J55" s="203">
        <v>63</v>
      </c>
      <c r="K55" s="263">
        <v>14</v>
      </c>
      <c r="L55" s="264">
        <v>53.9</v>
      </c>
      <c r="M55" s="344">
        <v>57.5</v>
      </c>
      <c r="N55" s="203">
        <v>66</v>
      </c>
      <c r="O55" s="263">
        <v>14</v>
      </c>
      <c r="P55" s="264">
        <v>61.6</v>
      </c>
      <c r="Q55" s="344">
        <v>56.63</v>
      </c>
      <c r="R55" s="203">
        <v>22</v>
      </c>
      <c r="S55" s="74">
        <f t="shared" si="0"/>
        <v>206</v>
      </c>
      <c r="T55" s="64"/>
    </row>
    <row r="56" spans="1:20" ht="15" customHeight="1" x14ac:dyDescent="0.25">
      <c r="A56" s="70">
        <v>11</v>
      </c>
      <c r="B56" s="80" t="s">
        <v>129</v>
      </c>
      <c r="C56" s="246">
        <v>8</v>
      </c>
      <c r="D56" s="45">
        <v>48</v>
      </c>
      <c r="E56" s="337">
        <v>51.78</v>
      </c>
      <c r="F56" s="198">
        <v>59</v>
      </c>
      <c r="G56" s="246">
        <v>15</v>
      </c>
      <c r="H56" s="45">
        <v>51</v>
      </c>
      <c r="I56" s="337">
        <v>53.13</v>
      </c>
      <c r="J56" s="198">
        <v>53</v>
      </c>
      <c r="K56" s="246">
        <v>13</v>
      </c>
      <c r="L56" s="45">
        <v>57</v>
      </c>
      <c r="M56" s="337">
        <v>57.5</v>
      </c>
      <c r="N56" s="198">
        <v>49</v>
      </c>
      <c r="O56" s="246">
        <v>10</v>
      </c>
      <c r="P56" s="45">
        <v>62</v>
      </c>
      <c r="Q56" s="337">
        <v>56.63</v>
      </c>
      <c r="R56" s="198">
        <v>21</v>
      </c>
      <c r="S56" s="74">
        <f t="shared" si="0"/>
        <v>182</v>
      </c>
      <c r="T56" s="64"/>
    </row>
    <row r="57" spans="1:20" ht="15" customHeight="1" x14ac:dyDescent="0.25">
      <c r="A57" s="70">
        <v>12</v>
      </c>
      <c r="B57" s="80" t="s">
        <v>56</v>
      </c>
      <c r="C57" s="246">
        <v>8</v>
      </c>
      <c r="D57" s="45">
        <v>46.8</v>
      </c>
      <c r="E57" s="337">
        <v>51.78</v>
      </c>
      <c r="F57" s="198">
        <v>72</v>
      </c>
      <c r="G57" s="246">
        <v>8</v>
      </c>
      <c r="H57" s="45">
        <v>41.7</v>
      </c>
      <c r="I57" s="337">
        <v>53.13</v>
      </c>
      <c r="J57" s="198">
        <v>89</v>
      </c>
      <c r="K57" s="246">
        <v>15</v>
      </c>
      <c r="L57" s="45">
        <v>45.1</v>
      </c>
      <c r="M57" s="337">
        <v>57.5</v>
      </c>
      <c r="N57" s="198">
        <v>94</v>
      </c>
      <c r="O57" s="246">
        <v>29</v>
      </c>
      <c r="P57" s="45">
        <v>68.7</v>
      </c>
      <c r="Q57" s="337">
        <v>56.63</v>
      </c>
      <c r="R57" s="198">
        <v>4</v>
      </c>
      <c r="S57" s="74">
        <f t="shared" si="0"/>
        <v>259</v>
      </c>
      <c r="T57" s="64"/>
    </row>
    <row r="58" spans="1:20" ht="15" customHeight="1" x14ac:dyDescent="0.25">
      <c r="A58" s="70">
        <v>13</v>
      </c>
      <c r="B58" s="142" t="s">
        <v>178</v>
      </c>
      <c r="C58" s="254">
        <v>22</v>
      </c>
      <c r="D58" s="255">
        <v>45.9</v>
      </c>
      <c r="E58" s="338">
        <v>51.78</v>
      </c>
      <c r="F58" s="199">
        <v>78</v>
      </c>
      <c r="G58" s="254">
        <v>23</v>
      </c>
      <c r="H58" s="255">
        <v>42.7</v>
      </c>
      <c r="I58" s="338">
        <v>53.13</v>
      </c>
      <c r="J58" s="199">
        <v>87</v>
      </c>
      <c r="K58" s="254">
        <v>28</v>
      </c>
      <c r="L58" s="255">
        <v>56.5</v>
      </c>
      <c r="M58" s="338">
        <v>57.5</v>
      </c>
      <c r="N58" s="199">
        <v>55</v>
      </c>
      <c r="O58" s="254">
        <v>25</v>
      </c>
      <c r="P58" s="255">
        <v>54.4</v>
      </c>
      <c r="Q58" s="338">
        <v>56.63</v>
      </c>
      <c r="R58" s="199">
        <v>53</v>
      </c>
      <c r="S58" s="74">
        <f t="shared" si="0"/>
        <v>273</v>
      </c>
      <c r="T58" s="64"/>
    </row>
    <row r="59" spans="1:20" ht="15" customHeight="1" x14ac:dyDescent="0.25">
      <c r="A59" s="70">
        <v>14</v>
      </c>
      <c r="B59" s="80" t="s">
        <v>180</v>
      </c>
      <c r="C59" s="246">
        <v>12</v>
      </c>
      <c r="D59" s="45">
        <v>45</v>
      </c>
      <c r="E59" s="337">
        <v>51.78</v>
      </c>
      <c r="F59" s="198">
        <v>81</v>
      </c>
      <c r="G59" s="246"/>
      <c r="H59" s="45"/>
      <c r="I59" s="337">
        <v>53.13</v>
      </c>
      <c r="J59" s="198">
        <v>101</v>
      </c>
      <c r="K59" s="246"/>
      <c r="L59" s="45"/>
      <c r="M59" s="337">
        <v>57.5</v>
      </c>
      <c r="N59" s="198">
        <v>102</v>
      </c>
      <c r="O59" s="246"/>
      <c r="P59" s="45"/>
      <c r="Q59" s="337">
        <v>56.63</v>
      </c>
      <c r="R59" s="198">
        <v>100</v>
      </c>
      <c r="S59" s="74">
        <f t="shared" si="0"/>
        <v>384</v>
      </c>
      <c r="T59" s="64"/>
    </row>
    <row r="60" spans="1:20" ht="15" customHeight="1" x14ac:dyDescent="0.25">
      <c r="A60" s="70">
        <v>15</v>
      </c>
      <c r="B60" s="80" t="s">
        <v>172</v>
      </c>
      <c r="C60" s="246">
        <v>9</v>
      </c>
      <c r="D60" s="45">
        <v>44.3</v>
      </c>
      <c r="E60" s="337">
        <v>51.78</v>
      </c>
      <c r="F60" s="198">
        <v>84</v>
      </c>
      <c r="G60" s="246"/>
      <c r="H60" s="45"/>
      <c r="I60" s="337">
        <v>53.13</v>
      </c>
      <c r="J60" s="198">
        <v>101</v>
      </c>
      <c r="K60" s="246"/>
      <c r="L60" s="45"/>
      <c r="M60" s="337">
        <v>57.5</v>
      </c>
      <c r="N60" s="198">
        <v>102</v>
      </c>
      <c r="O60" s="246">
        <v>7</v>
      </c>
      <c r="P60" s="45">
        <v>57</v>
      </c>
      <c r="Q60" s="337">
        <v>56.63</v>
      </c>
      <c r="R60" s="198">
        <v>42</v>
      </c>
      <c r="S60" s="74">
        <f t="shared" si="0"/>
        <v>329</v>
      </c>
      <c r="T60" s="64"/>
    </row>
    <row r="61" spans="1:20" ht="15" customHeight="1" x14ac:dyDescent="0.25">
      <c r="A61" s="70">
        <v>16</v>
      </c>
      <c r="B61" s="80" t="s">
        <v>17</v>
      </c>
      <c r="C61" s="246">
        <v>11</v>
      </c>
      <c r="D61" s="45">
        <v>41.5</v>
      </c>
      <c r="E61" s="337">
        <v>51.78</v>
      </c>
      <c r="F61" s="198">
        <v>92</v>
      </c>
      <c r="G61" s="246">
        <v>10</v>
      </c>
      <c r="H61" s="45">
        <v>37.4</v>
      </c>
      <c r="I61" s="337">
        <v>53.13</v>
      </c>
      <c r="J61" s="198">
        <v>95</v>
      </c>
      <c r="K61" s="246">
        <v>11</v>
      </c>
      <c r="L61" s="45">
        <v>51.4</v>
      </c>
      <c r="M61" s="337">
        <v>57.5</v>
      </c>
      <c r="N61" s="198">
        <v>79</v>
      </c>
      <c r="O61" s="246">
        <v>15</v>
      </c>
      <c r="P61" s="45">
        <v>40.6</v>
      </c>
      <c r="Q61" s="337">
        <v>56.63</v>
      </c>
      <c r="R61" s="198">
        <v>96</v>
      </c>
      <c r="S61" s="74">
        <f t="shared" si="0"/>
        <v>362</v>
      </c>
      <c r="T61" s="64"/>
    </row>
    <row r="62" spans="1:20" ht="15" customHeight="1" x14ac:dyDescent="0.25">
      <c r="A62" s="70">
        <v>17</v>
      </c>
      <c r="B62" s="80" t="s">
        <v>43</v>
      </c>
      <c r="C62" s="246">
        <v>10</v>
      </c>
      <c r="D62" s="45">
        <v>37.5</v>
      </c>
      <c r="E62" s="337">
        <v>51.78</v>
      </c>
      <c r="F62" s="198">
        <v>99</v>
      </c>
      <c r="G62" s="246">
        <v>8</v>
      </c>
      <c r="H62" s="45">
        <v>39</v>
      </c>
      <c r="I62" s="337">
        <v>53.13</v>
      </c>
      <c r="J62" s="198">
        <v>94</v>
      </c>
      <c r="K62" s="246">
        <v>14</v>
      </c>
      <c r="L62" s="45">
        <v>43.4</v>
      </c>
      <c r="M62" s="337">
        <v>57.5</v>
      </c>
      <c r="N62" s="198">
        <v>97</v>
      </c>
      <c r="O62" s="246"/>
      <c r="P62" s="45"/>
      <c r="Q62" s="337">
        <v>56.63</v>
      </c>
      <c r="R62" s="198">
        <v>100</v>
      </c>
      <c r="S62" s="74">
        <f t="shared" si="0"/>
        <v>390</v>
      </c>
      <c r="T62" s="64"/>
    </row>
    <row r="63" spans="1:20" ht="15" customHeight="1" x14ac:dyDescent="0.25">
      <c r="A63" s="70">
        <v>18</v>
      </c>
      <c r="B63" s="80" t="s">
        <v>54</v>
      </c>
      <c r="C63" s="246">
        <v>5</v>
      </c>
      <c r="D63" s="45">
        <v>35.6</v>
      </c>
      <c r="E63" s="337">
        <v>51.78</v>
      </c>
      <c r="F63" s="198">
        <v>101</v>
      </c>
      <c r="G63" s="246">
        <v>8</v>
      </c>
      <c r="H63" s="45">
        <v>49</v>
      </c>
      <c r="I63" s="337">
        <v>53.13</v>
      </c>
      <c r="J63" s="198">
        <v>64</v>
      </c>
      <c r="K63" s="246">
        <v>8</v>
      </c>
      <c r="L63" s="45">
        <v>57.6</v>
      </c>
      <c r="M63" s="337">
        <v>57.5</v>
      </c>
      <c r="N63" s="198">
        <v>45</v>
      </c>
      <c r="O63" s="246"/>
      <c r="P63" s="45"/>
      <c r="Q63" s="337">
        <v>56.63</v>
      </c>
      <c r="R63" s="198">
        <v>100</v>
      </c>
      <c r="S63" s="74">
        <f t="shared" si="0"/>
        <v>310</v>
      </c>
      <c r="T63" s="64"/>
    </row>
    <row r="64" spans="1:20" ht="15" customHeight="1" x14ac:dyDescent="0.25">
      <c r="A64" s="70">
        <v>19</v>
      </c>
      <c r="B64" s="80" t="s">
        <v>173</v>
      </c>
      <c r="C64" s="246"/>
      <c r="D64" s="45"/>
      <c r="E64" s="337">
        <v>51.78</v>
      </c>
      <c r="F64" s="198">
        <v>102</v>
      </c>
      <c r="G64" s="246"/>
      <c r="H64" s="45"/>
      <c r="I64" s="337">
        <v>53.13</v>
      </c>
      <c r="J64" s="198">
        <v>101</v>
      </c>
      <c r="K64" s="246"/>
      <c r="L64" s="45"/>
      <c r="M64" s="337">
        <v>57.5</v>
      </c>
      <c r="N64" s="198">
        <v>102</v>
      </c>
      <c r="O64" s="246">
        <v>8</v>
      </c>
      <c r="P64" s="45">
        <v>66.900000000000006</v>
      </c>
      <c r="Q64" s="337">
        <v>56.63</v>
      </c>
      <c r="R64" s="198">
        <v>6</v>
      </c>
      <c r="S64" s="74">
        <f t="shared" si="0"/>
        <v>311</v>
      </c>
      <c r="T64" s="64"/>
    </row>
    <row r="65" spans="1:20" ht="15" customHeight="1" thickBot="1" x14ac:dyDescent="0.3">
      <c r="A65" s="70">
        <v>20</v>
      </c>
      <c r="B65" s="81" t="s">
        <v>55</v>
      </c>
      <c r="C65" s="256"/>
      <c r="D65" s="46"/>
      <c r="E65" s="339">
        <v>51.78</v>
      </c>
      <c r="F65" s="202">
        <v>102</v>
      </c>
      <c r="G65" s="256"/>
      <c r="H65" s="46"/>
      <c r="I65" s="339">
        <v>53.13</v>
      </c>
      <c r="J65" s="202">
        <v>101</v>
      </c>
      <c r="K65" s="256">
        <v>6</v>
      </c>
      <c r="L65" s="46">
        <v>48.8</v>
      </c>
      <c r="M65" s="339">
        <v>57.5</v>
      </c>
      <c r="N65" s="202">
        <v>86</v>
      </c>
      <c r="O65" s="256"/>
      <c r="P65" s="46"/>
      <c r="Q65" s="339">
        <v>56.63</v>
      </c>
      <c r="R65" s="202">
        <v>100</v>
      </c>
      <c r="S65" s="74">
        <f t="shared" si="0"/>
        <v>389</v>
      </c>
      <c r="T65" s="64"/>
    </row>
    <row r="66" spans="1:20" ht="15" customHeight="1" thickBot="1" x14ac:dyDescent="0.3">
      <c r="A66" s="170"/>
      <c r="B66" s="149" t="s">
        <v>106</v>
      </c>
      <c r="C66" s="150">
        <f>SUM(C67:C80)</f>
        <v>256</v>
      </c>
      <c r="D66" s="159">
        <f>AVERAGE(D67:D80)</f>
        <v>50.753846153846162</v>
      </c>
      <c r="E66" s="336">
        <v>51.78</v>
      </c>
      <c r="F66" s="151"/>
      <c r="G66" s="150">
        <f>SUM(G67:G80)</f>
        <v>266</v>
      </c>
      <c r="H66" s="159">
        <f>AVERAGE(H67:H80)</f>
        <v>53.478571428571435</v>
      </c>
      <c r="I66" s="336">
        <v>53.13</v>
      </c>
      <c r="J66" s="151"/>
      <c r="K66" s="150">
        <f>SUM(K67:K80)</f>
        <v>336</v>
      </c>
      <c r="L66" s="159">
        <f>AVERAGE(L67:L80)</f>
        <v>53.871428571428567</v>
      </c>
      <c r="M66" s="336">
        <v>57.5</v>
      </c>
      <c r="N66" s="151"/>
      <c r="O66" s="150">
        <f>SUM(O67:O80)</f>
        <v>311</v>
      </c>
      <c r="P66" s="159">
        <f>AVERAGE(P67:P80)</f>
        <v>54.536363636363632</v>
      </c>
      <c r="Q66" s="336">
        <v>56.63</v>
      </c>
      <c r="R66" s="151"/>
      <c r="S66" s="165"/>
      <c r="T66" s="64"/>
    </row>
    <row r="67" spans="1:20" ht="15" customHeight="1" x14ac:dyDescent="0.25">
      <c r="A67" s="69">
        <v>1</v>
      </c>
      <c r="B67" s="80" t="s">
        <v>158</v>
      </c>
      <c r="C67" s="246">
        <v>28</v>
      </c>
      <c r="D67" s="45">
        <v>62</v>
      </c>
      <c r="E67" s="337">
        <v>51.78</v>
      </c>
      <c r="F67" s="198">
        <v>4</v>
      </c>
      <c r="G67" s="246">
        <v>27</v>
      </c>
      <c r="H67" s="45">
        <v>67.2</v>
      </c>
      <c r="I67" s="337">
        <v>53.13</v>
      </c>
      <c r="J67" s="198">
        <v>4</v>
      </c>
      <c r="K67" s="246">
        <v>23</v>
      </c>
      <c r="L67" s="45">
        <v>60.8</v>
      </c>
      <c r="M67" s="337">
        <v>57.5</v>
      </c>
      <c r="N67" s="198">
        <v>25</v>
      </c>
      <c r="O67" s="246">
        <v>35</v>
      </c>
      <c r="P67" s="45">
        <v>56.7</v>
      </c>
      <c r="Q67" s="337">
        <v>56.63</v>
      </c>
      <c r="R67" s="198">
        <v>43</v>
      </c>
      <c r="S67" s="76">
        <f t="shared" si="0"/>
        <v>76</v>
      </c>
      <c r="T67" s="64"/>
    </row>
    <row r="68" spans="1:20" ht="15" customHeight="1" x14ac:dyDescent="0.25">
      <c r="A68" s="70">
        <v>2</v>
      </c>
      <c r="B68" s="80" t="s">
        <v>75</v>
      </c>
      <c r="C68" s="246">
        <v>14</v>
      </c>
      <c r="D68" s="45">
        <v>60</v>
      </c>
      <c r="E68" s="337">
        <v>51.78</v>
      </c>
      <c r="F68" s="198">
        <v>10</v>
      </c>
      <c r="G68" s="246">
        <v>26</v>
      </c>
      <c r="H68" s="45">
        <v>62.2</v>
      </c>
      <c r="I68" s="337">
        <v>53.13</v>
      </c>
      <c r="J68" s="198">
        <v>14</v>
      </c>
      <c r="K68" s="246">
        <v>39</v>
      </c>
      <c r="L68" s="45">
        <v>63.5</v>
      </c>
      <c r="M68" s="337">
        <v>57.5</v>
      </c>
      <c r="N68" s="198">
        <v>11</v>
      </c>
      <c r="O68" s="246">
        <v>33</v>
      </c>
      <c r="P68" s="45">
        <v>65</v>
      </c>
      <c r="Q68" s="337">
        <v>56.63</v>
      </c>
      <c r="R68" s="198">
        <v>11</v>
      </c>
      <c r="S68" s="74">
        <f t="shared" si="0"/>
        <v>46</v>
      </c>
      <c r="T68" s="64"/>
    </row>
    <row r="69" spans="1:20" ht="15" customHeight="1" x14ac:dyDescent="0.25">
      <c r="A69" s="70">
        <v>3</v>
      </c>
      <c r="B69" s="80" t="s">
        <v>132</v>
      </c>
      <c r="C69" s="246">
        <v>15</v>
      </c>
      <c r="D69" s="45">
        <v>54.3</v>
      </c>
      <c r="E69" s="337">
        <v>51.78</v>
      </c>
      <c r="F69" s="198">
        <v>27</v>
      </c>
      <c r="G69" s="246">
        <v>12</v>
      </c>
      <c r="H69" s="45">
        <v>62.7</v>
      </c>
      <c r="I69" s="337">
        <v>53.13</v>
      </c>
      <c r="J69" s="198">
        <v>11</v>
      </c>
      <c r="K69" s="246">
        <v>10</v>
      </c>
      <c r="L69" s="45">
        <v>59</v>
      </c>
      <c r="M69" s="337">
        <v>57.5</v>
      </c>
      <c r="N69" s="198">
        <v>31</v>
      </c>
      <c r="O69" s="246">
        <v>20</v>
      </c>
      <c r="P69" s="45">
        <v>45.4</v>
      </c>
      <c r="Q69" s="337">
        <v>56.63</v>
      </c>
      <c r="R69" s="198">
        <v>86</v>
      </c>
      <c r="S69" s="74">
        <f t="shared" si="0"/>
        <v>155</v>
      </c>
      <c r="T69" s="64"/>
    </row>
    <row r="70" spans="1:20" ht="15" customHeight="1" x14ac:dyDescent="0.25">
      <c r="A70" s="70">
        <v>4</v>
      </c>
      <c r="B70" s="80" t="s">
        <v>72</v>
      </c>
      <c r="C70" s="246">
        <v>23</v>
      </c>
      <c r="D70" s="45">
        <v>53.9</v>
      </c>
      <c r="E70" s="337">
        <v>51.78</v>
      </c>
      <c r="F70" s="198">
        <v>30</v>
      </c>
      <c r="G70" s="246">
        <v>22</v>
      </c>
      <c r="H70" s="45">
        <v>57.1</v>
      </c>
      <c r="I70" s="337">
        <v>53.13</v>
      </c>
      <c r="J70" s="198">
        <v>28</v>
      </c>
      <c r="K70" s="246">
        <v>29</v>
      </c>
      <c r="L70" s="45">
        <v>56.3</v>
      </c>
      <c r="M70" s="337">
        <v>57.5</v>
      </c>
      <c r="N70" s="198">
        <v>58</v>
      </c>
      <c r="O70" s="246">
        <v>36</v>
      </c>
      <c r="P70" s="45">
        <v>64.7</v>
      </c>
      <c r="Q70" s="337">
        <v>56.63</v>
      </c>
      <c r="R70" s="198">
        <v>12</v>
      </c>
      <c r="S70" s="74">
        <f t="shared" ref="S70:S111" si="1">R70+N70+J70+F70</f>
        <v>128</v>
      </c>
      <c r="T70" s="64"/>
    </row>
    <row r="71" spans="1:20" ht="15" customHeight="1" x14ac:dyDescent="0.25">
      <c r="A71" s="70">
        <v>5</v>
      </c>
      <c r="B71" s="80" t="s">
        <v>12</v>
      </c>
      <c r="C71" s="246">
        <v>13</v>
      </c>
      <c r="D71" s="45">
        <v>52.5</v>
      </c>
      <c r="E71" s="337">
        <v>51.78</v>
      </c>
      <c r="F71" s="198">
        <v>36</v>
      </c>
      <c r="G71" s="246">
        <v>8</v>
      </c>
      <c r="H71" s="45">
        <v>47.1</v>
      </c>
      <c r="I71" s="337">
        <v>53.13</v>
      </c>
      <c r="J71" s="198">
        <v>70</v>
      </c>
      <c r="K71" s="246">
        <v>25</v>
      </c>
      <c r="L71" s="45">
        <v>41.2</v>
      </c>
      <c r="M71" s="337">
        <v>57.5</v>
      </c>
      <c r="N71" s="198">
        <v>98</v>
      </c>
      <c r="O71" s="246"/>
      <c r="P71" s="45"/>
      <c r="Q71" s="337">
        <v>56.63</v>
      </c>
      <c r="R71" s="198">
        <v>100</v>
      </c>
      <c r="S71" s="74">
        <f t="shared" si="1"/>
        <v>304</v>
      </c>
      <c r="T71" s="64"/>
    </row>
    <row r="72" spans="1:20" ht="15" customHeight="1" x14ac:dyDescent="0.25">
      <c r="A72" s="70">
        <v>6</v>
      </c>
      <c r="B72" s="80" t="s">
        <v>133</v>
      </c>
      <c r="C72" s="246">
        <v>12</v>
      </c>
      <c r="D72" s="45">
        <v>51.6</v>
      </c>
      <c r="E72" s="337">
        <v>51.78</v>
      </c>
      <c r="F72" s="198">
        <v>43</v>
      </c>
      <c r="G72" s="246">
        <v>7</v>
      </c>
      <c r="H72" s="45">
        <v>46</v>
      </c>
      <c r="I72" s="337">
        <v>53.13</v>
      </c>
      <c r="J72" s="198">
        <v>78</v>
      </c>
      <c r="K72" s="246">
        <v>10</v>
      </c>
      <c r="L72" s="45">
        <v>53.7</v>
      </c>
      <c r="M72" s="337">
        <v>57.5</v>
      </c>
      <c r="N72" s="198">
        <v>69</v>
      </c>
      <c r="O72" s="246">
        <v>13</v>
      </c>
      <c r="P72" s="45">
        <v>53.3</v>
      </c>
      <c r="Q72" s="337">
        <v>56.63</v>
      </c>
      <c r="R72" s="198">
        <v>60</v>
      </c>
      <c r="S72" s="172">
        <f t="shared" si="1"/>
        <v>250</v>
      </c>
      <c r="T72" s="64"/>
    </row>
    <row r="73" spans="1:20" ht="15" customHeight="1" x14ac:dyDescent="0.25">
      <c r="A73" s="70">
        <v>7</v>
      </c>
      <c r="B73" s="80" t="s">
        <v>59</v>
      </c>
      <c r="C73" s="246">
        <v>21</v>
      </c>
      <c r="D73" s="45">
        <v>51</v>
      </c>
      <c r="E73" s="337">
        <v>51.78</v>
      </c>
      <c r="F73" s="198">
        <v>46</v>
      </c>
      <c r="G73" s="246">
        <v>23</v>
      </c>
      <c r="H73" s="45">
        <v>54</v>
      </c>
      <c r="I73" s="337">
        <v>53.13</v>
      </c>
      <c r="J73" s="198">
        <v>37</v>
      </c>
      <c r="K73" s="246">
        <v>31</v>
      </c>
      <c r="L73" s="45">
        <v>51</v>
      </c>
      <c r="M73" s="337">
        <v>57.5</v>
      </c>
      <c r="N73" s="198">
        <v>80</v>
      </c>
      <c r="O73" s="246">
        <v>35</v>
      </c>
      <c r="P73" s="45">
        <v>59</v>
      </c>
      <c r="Q73" s="337">
        <v>56.63</v>
      </c>
      <c r="R73" s="198">
        <v>32</v>
      </c>
      <c r="S73" s="74">
        <f t="shared" si="1"/>
        <v>195</v>
      </c>
      <c r="T73" s="64"/>
    </row>
    <row r="74" spans="1:20" ht="15" customHeight="1" x14ac:dyDescent="0.25">
      <c r="A74" s="70">
        <v>8</v>
      </c>
      <c r="B74" s="80" t="s">
        <v>161</v>
      </c>
      <c r="C74" s="246">
        <v>9</v>
      </c>
      <c r="D74" s="45">
        <v>47.6</v>
      </c>
      <c r="E74" s="337">
        <v>51.78</v>
      </c>
      <c r="F74" s="198">
        <v>62</v>
      </c>
      <c r="G74" s="246">
        <v>21</v>
      </c>
      <c r="H74" s="45">
        <v>45</v>
      </c>
      <c r="I74" s="337">
        <v>53.13</v>
      </c>
      <c r="J74" s="198">
        <v>80</v>
      </c>
      <c r="K74" s="246">
        <v>24</v>
      </c>
      <c r="L74" s="45">
        <v>53.5</v>
      </c>
      <c r="M74" s="337">
        <v>57.5</v>
      </c>
      <c r="N74" s="198">
        <v>71</v>
      </c>
      <c r="O74" s="246">
        <v>22</v>
      </c>
      <c r="P74" s="45">
        <v>52.4</v>
      </c>
      <c r="Q74" s="337">
        <v>56.63</v>
      </c>
      <c r="R74" s="198">
        <v>67</v>
      </c>
      <c r="S74" s="74">
        <f t="shared" si="1"/>
        <v>280</v>
      </c>
      <c r="T74" s="64"/>
    </row>
    <row r="75" spans="1:20" ht="15" customHeight="1" x14ac:dyDescent="0.25">
      <c r="A75" s="70">
        <v>9</v>
      </c>
      <c r="B75" s="80" t="s">
        <v>150</v>
      </c>
      <c r="C75" s="246">
        <v>45</v>
      </c>
      <c r="D75" s="45">
        <v>47</v>
      </c>
      <c r="E75" s="337">
        <v>51.78</v>
      </c>
      <c r="F75" s="198">
        <v>68</v>
      </c>
      <c r="G75" s="246">
        <v>44</v>
      </c>
      <c r="H75" s="45">
        <v>51.6</v>
      </c>
      <c r="I75" s="337">
        <v>53.13</v>
      </c>
      <c r="J75" s="198">
        <v>47</v>
      </c>
      <c r="K75" s="246">
        <v>36</v>
      </c>
      <c r="L75" s="45">
        <v>62</v>
      </c>
      <c r="M75" s="337">
        <v>57.5</v>
      </c>
      <c r="N75" s="198">
        <v>15</v>
      </c>
      <c r="O75" s="246"/>
      <c r="P75" s="45"/>
      <c r="Q75" s="337">
        <v>56.63</v>
      </c>
      <c r="R75" s="198">
        <v>100</v>
      </c>
      <c r="S75" s="74">
        <f t="shared" si="1"/>
        <v>230</v>
      </c>
      <c r="T75" s="64"/>
    </row>
    <row r="76" spans="1:20" ht="15" customHeight="1" x14ac:dyDescent="0.25">
      <c r="A76" s="70">
        <v>10</v>
      </c>
      <c r="B76" s="80" t="s">
        <v>159</v>
      </c>
      <c r="C76" s="246">
        <v>18</v>
      </c>
      <c r="D76" s="45">
        <v>47</v>
      </c>
      <c r="E76" s="337">
        <v>51.78</v>
      </c>
      <c r="F76" s="198">
        <v>66</v>
      </c>
      <c r="G76" s="246">
        <v>10</v>
      </c>
      <c r="H76" s="45">
        <v>42.4</v>
      </c>
      <c r="I76" s="337">
        <v>53.13</v>
      </c>
      <c r="J76" s="198">
        <v>88</v>
      </c>
      <c r="K76" s="246">
        <v>18</v>
      </c>
      <c r="L76" s="45">
        <v>49</v>
      </c>
      <c r="M76" s="337">
        <v>57.5</v>
      </c>
      <c r="N76" s="198">
        <v>85</v>
      </c>
      <c r="O76" s="246">
        <v>17</v>
      </c>
      <c r="P76" s="45">
        <v>45</v>
      </c>
      <c r="Q76" s="337">
        <v>56.63</v>
      </c>
      <c r="R76" s="198">
        <v>89</v>
      </c>
      <c r="S76" s="74">
        <f t="shared" si="1"/>
        <v>328</v>
      </c>
      <c r="T76" s="64"/>
    </row>
    <row r="77" spans="1:20" ht="15" customHeight="1" x14ac:dyDescent="0.25">
      <c r="A77" s="70">
        <v>11</v>
      </c>
      <c r="B77" s="80" t="s">
        <v>131</v>
      </c>
      <c r="C77" s="246">
        <v>27</v>
      </c>
      <c r="D77" s="45">
        <v>47</v>
      </c>
      <c r="E77" s="337">
        <v>51.78</v>
      </c>
      <c r="F77" s="198">
        <v>67</v>
      </c>
      <c r="G77" s="246">
        <v>29</v>
      </c>
      <c r="H77" s="45">
        <v>60.4</v>
      </c>
      <c r="I77" s="337">
        <v>53.13</v>
      </c>
      <c r="J77" s="198">
        <v>18</v>
      </c>
      <c r="K77" s="246">
        <v>30</v>
      </c>
      <c r="L77" s="45">
        <v>60.4</v>
      </c>
      <c r="M77" s="337">
        <v>57.5</v>
      </c>
      <c r="N77" s="198">
        <v>27</v>
      </c>
      <c r="O77" s="246">
        <v>48</v>
      </c>
      <c r="P77" s="45">
        <v>56.5</v>
      </c>
      <c r="Q77" s="337">
        <v>56.63</v>
      </c>
      <c r="R77" s="198">
        <v>44</v>
      </c>
      <c r="S77" s="74">
        <f t="shared" si="1"/>
        <v>156</v>
      </c>
      <c r="T77" s="64"/>
    </row>
    <row r="78" spans="1:20" ht="15" customHeight="1" x14ac:dyDescent="0.25">
      <c r="A78" s="70">
        <v>12</v>
      </c>
      <c r="B78" s="80" t="s">
        <v>162</v>
      </c>
      <c r="C78" s="246">
        <v>10</v>
      </c>
      <c r="D78" s="45">
        <v>43.6</v>
      </c>
      <c r="E78" s="337">
        <v>51.78</v>
      </c>
      <c r="F78" s="198">
        <v>88</v>
      </c>
      <c r="G78" s="246">
        <v>5</v>
      </c>
      <c r="H78" s="45">
        <v>41</v>
      </c>
      <c r="I78" s="337">
        <v>53.13</v>
      </c>
      <c r="J78" s="198">
        <v>91</v>
      </c>
      <c r="K78" s="246">
        <v>17</v>
      </c>
      <c r="L78" s="45">
        <v>37</v>
      </c>
      <c r="M78" s="337">
        <v>57.5</v>
      </c>
      <c r="N78" s="198">
        <v>101</v>
      </c>
      <c r="O78" s="246"/>
      <c r="P78" s="45"/>
      <c r="Q78" s="337">
        <v>56.63</v>
      </c>
      <c r="R78" s="198">
        <v>100</v>
      </c>
      <c r="S78" s="74">
        <f t="shared" si="1"/>
        <v>380</v>
      </c>
      <c r="T78" s="64"/>
    </row>
    <row r="79" spans="1:20" ht="15" customHeight="1" x14ac:dyDescent="0.25">
      <c r="A79" s="70">
        <v>13</v>
      </c>
      <c r="B79" s="80" t="s">
        <v>71</v>
      </c>
      <c r="C79" s="246">
        <v>21</v>
      </c>
      <c r="D79" s="45">
        <v>42.3</v>
      </c>
      <c r="E79" s="337">
        <v>51.78</v>
      </c>
      <c r="F79" s="198">
        <v>90</v>
      </c>
      <c r="G79" s="246">
        <v>20</v>
      </c>
      <c r="H79" s="45">
        <v>65</v>
      </c>
      <c r="I79" s="337">
        <v>53.13</v>
      </c>
      <c r="J79" s="198">
        <v>8</v>
      </c>
      <c r="K79" s="246">
        <v>14</v>
      </c>
      <c r="L79" s="45">
        <v>53.8</v>
      </c>
      <c r="M79" s="337">
        <v>57.5</v>
      </c>
      <c r="N79" s="198">
        <v>68</v>
      </c>
      <c r="O79" s="246">
        <v>31</v>
      </c>
      <c r="P79" s="45">
        <v>47.9</v>
      </c>
      <c r="Q79" s="337">
        <v>56.63</v>
      </c>
      <c r="R79" s="198">
        <v>83</v>
      </c>
      <c r="S79" s="74">
        <f t="shared" si="1"/>
        <v>249</v>
      </c>
      <c r="T79" s="64"/>
    </row>
    <row r="80" spans="1:20" ht="15" customHeight="1" thickBot="1" x14ac:dyDescent="0.3">
      <c r="A80" s="78">
        <v>14</v>
      </c>
      <c r="B80" s="80" t="s">
        <v>160</v>
      </c>
      <c r="C80" s="246"/>
      <c r="D80" s="45"/>
      <c r="E80" s="337">
        <v>51.78</v>
      </c>
      <c r="F80" s="198">
        <v>102</v>
      </c>
      <c r="G80" s="246">
        <v>12</v>
      </c>
      <c r="H80" s="45">
        <v>47</v>
      </c>
      <c r="I80" s="337">
        <v>53.13</v>
      </c>
      <c r="J80" s="198">
        <v>71</v>
      </c>
      <c r="K80" s="246">
        <v>30</v>
      </c>
      <c r="L80" s="45">
        <v>53</v>
      </c>
      <c r="M80" s="337">
        <v>57.5</v>
      </c>
      <c r="N80" s="198">
        <v>72</v>
      </c>
      <c r="O80" s="246">
        <v>21</v>
      </c>
      <c r="P80" s="45">
        <v>54</v>
      </c>
      <c r="Q80" s="337">
        <v>56.63</v>
      </c>
      <c r="R80" s="198">
        <v>54</v>
      </c>
      <c r="S80" s="161">
        <f t="shared" si="1"/>
        <v>299</v>
      </c>
      <c r="T80" s="64"/>
    </row>
    <row r="81" spans="1:20" ht="15" customHeight="1" thickBot="1" x14ac:dyDescent="0.3">
      <c r="A81" s="170"/>
      <c r="B81" s="171" t="s">
        <v>105</v>
      </c>
      <c r="C81" s="173">
        <f>SUM(C82:C111)</f>
        <v>797</v>
      </c>
      <c r="D81" s="174">
        <f>AVERAGE(D82:D111)</f>
        <v>50.383103448275861</v>
      </c>
      <c r="E81" s="345">
        <v>51.78</v>
      </c>
      <c r="F81" s="217"/>
      <c r="G81" s="173">
        <f>SUM(G82:G111)</f>
        <v>890</v>
      </c>
      <c r="H81" s="174">
        <f>AVERAGE(H82:H111)</f>
        <v>50.453388515879034</v>
      </c>
      <c r="I81" s="345">
        <v>53.13</v>
      </c>
      <c r="J81" s="217"/>
      <c r="K81" s="173">
        <f>SUM(K82:K111)</f>
        <v>886</v>
      </c>
      <c r="L81" s="174">
        <f>AVERAGE(L82:L111)</f>
        <v>55.968965517241379</v>
      </c>
      <c r="M81" s="345">
        <v>57.5</v>
      </c>
      <c r="N81" s="217"/>
      <c r="O81" s="173">
        <f>SUM(O82:O111)</f>
        <v>942</v>
      </c>
      <c r="P81" s="174">
        <f>AVERAGE(P82:P111)</f>
        <v>53.758214285714288</v>
      </c>
      <c r="Q81" s="345">
        <v>56.63</v>
      </c>
      <c r="R81" s="217"/>
      <c r="S81" s="165"/>
      <c r="T81" s="64"/>
    </row>
    <row r="82" spans="1:20" ht="15" customHeight="1" x14ac:dyDescent="0.25">
      <c r="A82" s="66">
        <v>1</v>
      </c>
      <c r="B82" s="84" t="s">
        <v>142</v>
      </c>
      <c r="C82" s="265">
        <v>16</v>
      </c>
      <c r="D82" s="48">
        <v>59.3</v>
      </c>
      <c r="E82" s="346">
        <v>51.78</v>
      </c>
      <c r="F82" s="200">
        <v>11</v>
      </c>
      <c r="G82" s="265">
        <v>14</v>
      </c>
      <c r="H82" s="48">
        <v>43.5</v>
      </c>
      <c r="I82" s="346">
        <v>53.13</v>
      </c>
      <c r="J82" s="200">
        <v>85</v>
      </c>
      <c r="K82" s="265">
        <v>18</v>
      </c>
      <c r="L82" s="48">
        <v>56</v>
      </c>
      <c r="M82" s="346">
        <v>57.5</v>
      </c>
      <c r="N82" s="200">
        <v>60</v>
      </c>
      <c r="O82" s="265">
        <v>13</v>
      </c>
      <c r="P82" s="48">
        <v>60.7</v>
      </c>
      <c r="Q82" s="346">
        <v>56.63</v>
      </c>
      <c r="R82" s="200">
        <v>27</v>
      </c>
      <c r="S82" s="76">
        <f t="shared" si="1"/>
        <v>183</v>
      </c>
      <c r="T82" s="64"/>
    </row>
    <row r="83" spans="1:20" ht="15" customHeight="1" x14ac:dyDescent="0.25">
      <c r="A83" s="67">
        <v>2</v>
      </c>
      <c r="B83" s="80" t="s">
        <v>73</v>
      </c>
      <c r="C83" s="246">
        <v>43</v>
      </c>
      <c r="D83" s="45">
        <v>57.1</v>
      </c>
      <c r="E83" s="337">
        <v>51.78</v>
      </c>
      <c r="F83" s="198">
        <v>14</v>
      </c>
      <c r="G83" s="246">
        <v>31</v>
      </c>
      <c r="H83" s="45">
        <v>68.806451612903231</v>
      </c>
      <c r="I83" s="337">
        <v>53.13</v>
      </c>
      <c r="J83" s="198">
        <v>2</v>
      </c>
      <c r="K83" s="246">
        <v>31</v>
      </c>
      <c r="L83" s="45">
        <v>60.9</v>
      </c>
      <c r="M83" s="337">
        <v>57.5</v>
      </c>
      <c r="N83" s="198">
        <v>24</v>
      </c>
      <c r="O83" s="246">
        <v>30</v>
      </c>
      <c r="P83" s="45">
        <v>71</v>
      </c>
      <c r="Q83" s="337">
        <v>56.63</v>
      </c>
      <c r="R83" s="198">
        <v>1</v>
      </c>
      <c r="S83" s="74">
        <f t="shared" si="1"/>
        <v>41</v>
      </c>
      <c r="T83" s="64"/>
    </row>
    <row r="84" spans="1:20" ht="15" customHeight="1" x14ac:dyDescent="0.25">
      <c r="A84" s="67">
        <v>3</v>
      </c>
      <c r="B84" s="84" t="s">
        <v>135</v>
      </c>
      <c r="C84" s="265">
        <v>30</v>
      </c>
      <c r="D84" s="48">
        <v>56.3</v>
      </c>
      <c r="E84" s="346">
        <v>51.78</v>
      </c>
      <c r="F84" s="200">
        <v>15</v>
      </c>
      <c r="G84" s="265">
        <v>32</v>
      </c>
      <c r="H84" s="48">
        <v>57.28125</v>
      </c>
      <c r="I84" s="346">
        <v>53.13</v>
      </c>
      <c r="J84" s="200">
        <v>26</v>
      </c>
      <c r="K84" s="265">
        <v>35</v>
      </c>
      <c r="L84" s="48">
        <v>58.4</v>
      </c>
      <c r="M84" s="346">
        <v>57.5</v>
      </c>
      <c r="N84" s="200">
        <v>34</v>
      </c>
      <c r="O84" s="265">
        <v>47</v>
      </c>
      <c r="P84" s="48">
        <v>61</v>
      </c>
      <c r="Q84" s="346">
        <v>56.63</v>
      </c>
      <c r="R84" s="200">
        <v>25</v>
      </c>
      <c r="S84" s="74">
        <f t="shared" si="1"/>
        <v>100</v>
      </c>
      <c r="T84" s="64"/>
    </row>
    <row r="85" spans="1:20" ht="15" customHeight="1" x14ac:dyDescent="0.25">
      <c r="A85" s="67">
        <v>4</v>
      </c>
      <c r="B85" s="143" t="s">
        <v>120</v>
      </c>
      <c r="C85" s="266">
        <v>17</v>
      </c>
      <c r="D85" s="267">
        <v>56.1</v>
      </c>
      <c r="E85" s="347">
        <v>51.78</v>
      </c>
      <c r="F85" s="201">
        <v>16</v>
      </c>
      <c r="G85" s="266">
        <v>55</v>
      </c>
      <c r="H85" s="267">
        <v>53.781818181818181</v>
      </c>
      <c r="I85" s="347">
        <v>53.13</v>
      </c>
      <c r="J85" s="201">
        <v>40</v>
      </c>
      <c r="K85" s="266">
        <v>21</v>
      </c>
      <c r="L85" s="267">
        <v>58</v>
      </c>
      <c r="M85" s="347">
        <v>57.5</v>
      </c>
      <c r="N85" s="201">
        <v>40</v>
      </c>
      <c r="O85" s="266">
        <v>31</v>
      </c>
      <c r="P85" s="267">
        <v>56.5</v>
      </c>
      <c r="Q85" s="347">
        <v>56.63</v>
      </c>
      <c r="R85" s="201">
        <v>45</v>
      </c>
      <c r="S85" s="74">
        <f t="shared" si="1"/>
        <v>141</v>
      </c>
      <c r="T85" s="64"/>
    </row>
    <row r="86" spans="1:20" ht="15" customHeight="1" x14ac:dyDescent="0.25">
      <c r="A86" s="67">
        <v>5</v>
      </c>
      <c r="B86" s="84" t="s">
        <v>167</v>
      </c>
      <c r="C86" s="265">
        <v>16</v>
      </c>
      <c r="D86" s="48">
        <v>55.7</v>
      </c>
      <c r="E86" s="346">
        <v>51.78</v>
      </c>
      <c r="F86" s="200">
        <v>18</v>
      </c>
      <c r="G86" s="265">
        <v>14</v>
      </c>
      <c r="H86" s="48">
        <v>46.428571428571431</v>
      </c>
      <c r="I86" s="346">
        <v>53.13</v>
      </c>
      <c r="J86" s="200">
        <v>74</v>
      </c>
      <c r="K86" s="265">
        <v>12</v>
      </c>
      <c r="L86" s="48">
        <v>51</v>
      </c>
      <c r="M86" s="346">
        <v>57.5</v>
      </c>
      <c r="N86" s="200">
        <v>81</v>
      </c>
      <c r="O86" s="265">
        <v>17</v>
      </c>
      <c r="P86" s="48">
        <v>42.1</v>
      </c>
      <c r="Q86" s="346">
        <v>56.63</v>
      </c>
      <c r="R86" s="200">
        <v>94</v>
      </c>
      <c r="S86" s="74">
        <f t="shared" si="1"/>
        <v>267</v>
      </c>
      <c r="T86" s="64"/>
    </row>
    <row r="87" spans="1:20" ht="15" customHeight="1" x14ac:dyDescent="0.25">
      <c r="A87" s="67">
        <v>6</v>
      </c>
      <c r="B87" s="143" t="s">
        <v>103</v>
      </c>
      <c r="C87" s="266">
        <v>49</v>
      </c>
      <c r="D87" s="267">
        <v>55</v>
      </c>
      <c r="E87" s="347">
        <v>51.78</v>
      </c>
      <c r="F87" s="201">
        <v>22</v>
      </c>
      <c r="G87" s="266">
        <v>44</v>
      </c>
      <c r="H87" s="267">
        <v>51.090909090909093</v>
      </c>
      <c r="I87" s="347">
        <v>53.13</v>
      </c>
      <c r="J87" s="201">
        <v>51</v>
      </c>
      <c r="K87" s="266">
        <v>40</v>
      </c>
      <c r="L87" s="267">
        <v>58</v>
      </c>
      <c r="M87" s="347">
        <v>57.5</v>
      </c>
      <c r="N87" s="201">
        <v>38</v>
      </c>
      <c r="O87" s="266">
        <v>44</v>
      </c>
      <c r="P87" s="267">
        <v>60</v>
      </c>
      <c r="Q87" s="347">
        <v>56.63</v>
      </c>
      <c r="R87" s="201">
        <v>31</v>
      </c>
      <c r="S87" s="74">
        <f t="shared" si="1"/>
        <v>142</v>
      </c>
      <c r="T87" s="64"/>
    </row>
    <row r="88" spans="1:20" ht="15" customHeight="1" x14ac:dyDescent="0.25">
      <c r="A88" s="67">
        <v>7</v>
      </c>
      <c r="B88" s="84" t="s">
        <v>104</v>
      </c>
      <c r="C88" s="265">
        <v>53</v>
      </c>
      <c r="D88" s="48">
        <v>54.5</v>
      </c>
      <c r="E88" s="346">
        <v>51.78</v>
      </c>
      <c r="F88" s="200">
        <v>25</v>
      </c>
      <c r="G88" s="265">
        <v>66</v>
      </c>
      <c r="H88" s="48">
        <v>50.439393939393938</v>
      </c>
      <c r="I88" s="346">
        <v>53.13</v>
      </c>
      <c r="J88" s="200">
        <v>55</v>
      </c>
      <c r="K88" s="265">
        <v>40</v>
      </c>
      <c r="L88" s="48">
        <v>59.4</v>
      </c>
      <c r="M88" s="346">
        <v>57.5</v>
      </c>
      <c r="N88" s="200">
        <v>30</v>
      </c>
      <c r="O88" s="265">
        <v>56</v>
      </c>
      <c r="P88" s="48">
        <v>54.6</v>
      </c>
      <c r="Q88" s="346">
        <v>56.63</v>
      </c>
      <c r="R88" s="200">
        <v>52</v>
      </c>
      <c r="S88" s="74">
        <f t="shared" si="1"/>
        <v>162</v>
      </c>
      <c r="T88" s="64"/>
    </row>
    <row r="89" spans="1:20" ht="15" customHeight="1" x14ac:dyDescent="0.25">
      <c r="A89" s="67">
        <v>8</v>
      </c>
      <c r="B89" s="84" t="s">
        <v>136</v>
      </c>
      <c r="C89" s="265">
        <v>29</v>
      </c>
      <c r="D89" s="48">
        <v>54.4</v>
      </c>
      <c r="E89" s="346">
        <v>51.78</v>
      </c>
      <c r="F89" s="200">
        <v>26</v>
      </c>
      <c r="G89" s="265">
        <v>45</v>
      </c>
      <c r="H89" s="48">
        <v>57.93333333333333</v>
      </c>
      <c r="I89" s="346">
        <v>53.13</v>
      </c>
      <c r="J89" s="200">
        <v>23</v>
      </c>
      <c r="K89" s="265">
        <v>44</v>
      </c>
      <c r="L89" s="48">
        <v>57</v>
      </c>
      <c r="M89" s="346">
        <v>57.5</v>
      </c>
      <c r="N89" s="200">
        <v>50</v>
      </c>
      <c r="O89" s="265">
        <v>46</v>
      </c>
      <c r="P89" s="48">
        <v>59</v>
      </c>
      <c r="Q89" s="346">
        <v>56.63</v>
      </c>
      <c r="R89" s="200">
        <v>33</v>
      </c>
      <c r="S89" s="74">
        <f t="shared" si="1"/>
        <v>132</v>
      </c>
      <c r="T89" s="64"/>
    </row>
    <row r="90" spans="1:20" ht="15" customHeight="1" x14ac:dyDescent="0.25">
      <c r="A90" s="67">
        <v>9</v>
      </c>
      <c r="B90" s="84" t="s">
        <v>9</v>
      </c>
      <c r="C90" s="265">
        <v>68</v>
      </c>
      <c r="D90" s="48">
        <v>53.6</v>
      </c>
      <c r="E90" s="346">
        <v>51.78</v>
      </c>
      <c r="F90" s="200">
        <v>33</v>
      </c>
      <c r="G90" s="265">
        <v>34</v>
      </c>
      <c r="H90" s="48">
        <v>51.823529411764703</v>
      </c>
      <c r="I90" s="346">
        <v>53.13</v>
      </c>
      <c r="J90" s="200">
        <v>45</v>
      </c>
      <c r="K90" s="265">
        <v>83</v>
      </c>
      <c r="L90" s="48">
        <v>57</v>
      </c>
      <c r="M90" s="346">
        <v>57.5</v>
      </c>
      <c r="N90" s="200">
        <v>51</v>
      </c>
      <c r="O90" s="265">
        <v>57</v>
      </c>
      <c r="P90" s="48">
        <v>52</v>
      </c>
      <c r="Q90" s="346">
        <v>56.63</v>
      </c>
      <c r="R90" s="200">
        <v>71</v>
      </c>
      <c r="S90" s="74">
        <f t="shared" si="1"/>
        <v>200</v>
      </c>
      <c r="T90" s="64"/>
    </row>
    <row r="91" spans="1:20" ht="15" customHeight="1" x14ac:dyDescent="0.25">
      <c r="A91" s="67">
        <v>10</v>
      </c>
      <c r="B91" s="81" t="s">
        <v>168</v>
      </c>
      <c r="C91" s="256">
        <v>33</v>
      </c>
      <c r="D91" s="46">
        <v>52.5</v>
      </c>
      <c r="E91" s="339">
        <v>51.78</v>
      </c>
      <c r="F91" s="202">
        <v>37</v>
      </c>
      <c r="G91" s="256">
        <v>61</v>
      </c>
      <c r="H91" s="46">
        <v>52</v>
      </c>
      <c r="I91" s="339">
        <v>53.13</v>
      </c>
      <c r="J91" s="202">
        <v>44</v>
      </c>
      <c r="K91" s="256">
        <v>30</v>
      </c>
      <c r="L91" s="46">
        <v>58</v>
      </c>
      <c r="M91" s="339">
        <v>57.5</v>
      </c>
      <c r="N91" s="202">
        <v>41</v>
      </c>
      <c r="O91" s="256"/>
      <c r="P91" s="46"/>
      <c r="Q91" s="339">
        <v>56.63</v>
      </c>
      <c r="R91" s="202">
        <v>100</v>
      </c>
      <c r="S91" s="74">
        <f t="shared" si="1"/>
        <v>222</v>
      </c>
      <c r="T91" s="64"/>
    </row>
    <row r="92" spans="1:20" ht="15" customHeight="1" x14ac:dyDescent="0.25">
      <c r="A92" s="67">
        <v>11</v>
      </c>
      <c r="B92" s="84" t="s">
        <v>102</v>
      </c>
      <c r="C92" s="265">
        <v>49</v>
      </c>
      <c r="D92" s="48">
        <v>52</v>
      </c>
      <c r="E92" s="346">
        <v>51.78</v>
      </c>
      <c r="F92" s="200">
        <v>39</v>
      </c>
      <c r="G92" s="265">
        <v>52</v>
      </c>
      <c r="H92" s="48">
        <v>66.15384615384616</v>
      </c>
      <c r="I92" s="346">
        <v>53.13</v>
      </c>
      <c r="J92" s="200">
        <v>5</v>
      </c>
      <c r="K92" s="265">
        <v>58</v>
      </c>
      <c r="L92" s="48">
        <v>61</v>
      </c>
      <c r="M92" s="346">
        <v>57.5</v>
      </c>
      <c r="N92" s="200">
        <v>23</v>
      </c>
      <c r="O92" s="265">
        <v>68</v>
      </c>
      <c r="P92" s="48">
        <v>56</v>
      </c>
      <c r="Q92" s="346">
        <v>56.63</v>
      </c>
      <c r="R92" s="200">
        <v>47</v>
      </c>
      <c r="S92" s="74">
        <f t="shared" si="1"/>
        <v>114</v>
      </c>
      <c r="T92" s="64"/>
    </row>
    <row r="93" spans="1:20" ht="15" customHeight="1" x14ac:dyDescent="0.25">
      <c r="A93" s="67">
        <v>12</v>
      </c>
      <c r="B93" s="143" t="s">
        <v>100</v>
      </c>
      <c r="C93" s="266">
        <v>90</v>
      </c>
      <c r="D93" s="267">
        <v>52</v>
      </c>
      <c r="E93" s="347">
        <v>51.78</v>
      </c>
      <c r="F93" s="201">
        <v>40</v>
      </c>
      <c r="G93" s="266">
        <v>88</v>
      </c>
      <c r="H93" s="267">
        <v>45.454545454545453</v>
      </c>
      <c r="I93" s="347">
        <v>53.13</v>
      </c>
      <c r="J93" s="201">
        <v>79</v>
      </c>
      <c r="K93" s="266">
        <v>91</v>
      </c>
      <c r="L93" s="267">
        <v>58</v>
      </c>
      <c r="M93" s="347">
        <v>57.5</v>
      </c>
      <c r="N93" s="201">
        <v>39</v>
      </c>
      <c r="O93" s="266">
        <v>99</v>
      </c>
      <c r="P93" s="267">
        <v>58</v>
      </c>
      <c r="Q93" s="347">
        <v>56.63</v>
      </c>
      <c r="R93" s="201">
        <v>38</v>
      </c>
      <c r="S93" s="74">
        <f t="shared" si="1"/>
        <v>196</v>
      </c>
      <c r="T93" s="64"/>
    </row>
    <row r="94" spans="1:20" ht="15" customHeight="1" x14ac:dyDescent="0.25">
      <c r="A94" s="67">
        <v>13</v>
      </c>
      <c r="B94" s="84" t="s">
        <v>165</v>
      </c>
      <c r="C94" s="265">
        <v>19</v>
      </c>
      <c r="D94" s="48">
        <v>52</v>
      </c>
      <c r="E94" s="346">
        <v>51.78</v>
      </c>
      <c r="F94" s="200">
        <v>38</v>
      </c>
      <c r="G94" s="265">
        <v>23</v>
      </c>
      <c r="H94" s="48">
        <v>49.304347826086953</v>
      </c>
      <c r="I94" s="346">
        <v>53.13</v>
      </c>
      <c r="J94" s="200">
        <v>61</v>
      </c>
      <c r="K94" s="265">
        <v>27</v>
      </c>
      <c r="L94" s="48">
        <v>55</v>
      </c>
      <c r="M94" s="346">
        <v>57.5</v>
      </c>
      <c r="N94" s="200">
        <v>63</v>
      </c>
      <c r="O94" s="265">
        <v>42</v>
      </c>
      <c r="P94" s="48">
        <v>53</v>
      </c>
      <c r="Q94" s="346">
        <v>56.63</v>
      </c>
      <c r="R94" s="200">
        <v>62</v>
      </c>
      <c r="S94" s="74">
        <f t="shared" si="1"/>
        <v>224</v>
      </c>
      <c r="T94" s="64"/>
    </row>
    <row r="95" spans="1:20" ht="15" customHeight="1" x14ac:dyDescent="0.25">
      <c r="A95" s="67">
        <v>14</v>
      </c>
      <c r="B95" s="84" t="s">
        <v>137</v>
      </c>
      <c r="C95" s="265">
        <v>18</v>
      </c>
      <c r="D95" s="48">
        <v>51.7</v>
      </c>
      <c r="E95" s="346">
        <v>51.78</v>
      </c>
      <c r="F95" s="200">
        <v>42</v>
      </c>
      <c r="G95" s="265">
        <v>13</v>
      </c>
      <c r="H95" s="48">
        <v>43.230769230769234</v>
      </c>
      <c r="I95" s="346">
        <v>53.13</v>
      </c>
      <c r="J95" s="200">
        <v>86</v>
      </c>
      <c r="K95" s="265">
        <v>20</v>
      </c>
      <c r="L95" s="48">
        <v>55.9</v>
      </c>
      <c r="M95" s="346">
        <v>57.5</v>
      </c>
      <c r="N95" s="200">
        <v>61</v>
      </c>
      <c r="O95" s="265">
        <v>22</v>
      </c>
      <c r="P95" s="48">
        <v>50.4</v>
      </c>
      <c r="Q95" s="346">
        <v>56.63</v>
      </c>
      <c r="R95" s="200">
        <v>74</v>
      </c>
      <c r="S95" s="74">
        <f t="shared" si="1"/>
        <v>263</v>
      </c>
      <c r="T95" s="64"/>
    </row>
    <row r="96" spans="1:20" ht="15" customHeight="1" x14ac:dyDescent="0.25">
      <c r="A96" s="67">
        <v>15</v>
      </c>
      <c r="B96" s="84" t="s">
        <v>184</v>
      </c>
      <c r="C96" s="265">
        <v>7</v>
      </c>
      <c r="D96" s="48">
        <v>50.71</v>
      </c>
      <c r="E96" s="346">
        <v>51.78</v>
      </c>
      <c r="F96" s="200">
        <v>48</v>
      </c>
      <c r="G96" s="265">
        <v>24</v>
      </c>
      <c r="H96" s="48">
        <v>55.75</v>
      </c>
      <c r="I96" s="346">
        <v>53.13</v>
      </c>
      <c r="J96" s="200">
        <v>34</v>
      </c>
      <c r="K96" s="265">
        <v>17</v>
      </c>
      <c r="L96" s="48">
        <v>61.4</v>
      </c>
      <c r="M96" s="346">
        <v>57.5</v>
      </c>
      <c r="N96" s="200">
        <v>20</v>
      </c>
      <c r="O96" s="265">
        <v>24</v>
      </c>
      <c r="P96" s="48">
        <v>58.7</v>
      </c>
      <c r="Q96" s="346">
        <v>56.63</v>
      </c>
      <c r="R96" s="200">
        <v>35</v>
      </c>
      <c r="S96" s="74">
        <f t="shared" si="1"/>
        <v>137</v>
      </c>
      <c r="T96" s="64"/>
    </row>
    <row r="97" spans="1:20" ht="15" customHeight="1" x14ac:dyDescent="0.25">
      <c r="A97" s="67">
        <v>16</v>
      </c>
      <c r="B97" s="84" t="s">
        <v>181</v>
      </c>
      <c r="C97" s="265">
        <v>11</v>
      </c>
      <c r="D97" s="48">
        <v>50.6</v>
      </c>
      <c r="E97" s="346">
        <v>51.78</v>
      </c>
      <c r="F97" s="200">
        <v>49</v>
      </c>
      <c r="G97" s="265">
        <v>9</v>
      </c>
      <c r="H97" s="48">
        <v>54</v>
      </c>
      <c r="I97" s="346">
        <v>53.13</v>
      </c>
      <c r="J97" s="200">
        <v>38</v>
      </c>
      <c r="K97" s="265">
        <v>10</v>
      </c>
      <c r="L97" s="48">
        <v>44</v>
      </c>
      <c r="M97" s="346">
        <v>57.5</v>
      </c>
      <c r="N97" s="200">
        <v>96</v>
      </c>
      <c r="O97" s="265">
        <v>24</v>
      </c>
      <c r="P97" s="48">
        <v>44.3</v>
      </c>
      <c r="Q97" s="346">
        <v>56.63</v>
      </c>
      <c r="R97" s="200">
        <v>92</v>
      </c>
      <c r="S97" s="74">
        <f t="shared" si="1"/>
        <v>275</v>
      </c>
      <c r="T97" s="64"/>
    </row>
    <row r="98" spans="1:20" ht="15" customHeight="1" x14ac:dyDescent="0.25">
      <c r="A98" s="67">
        <v>17</v>
      </c>
      <c r="B98" s="84" t="s">
        <v>134</v>
      </c>
      <c r="C98" s="265">
        <v>19</v>
      </c>
      <c r="D98" s="48">
        <v>50.2</v>
      </c>
      <c r="E98" s="346">
        <v>51.78</v>
      </c>
      <c r="F98" s="200">
        <v>50</v>
      </c>
      <c r="G98" s="265">
        <v>32</v>
      </c>
      <c r="H98" s="48">
        <v>49.363636363636367</v>
      </c>
      <c r="I98" s="346">
        <v>53.13</v>
      </c>
      <c r="J98" s="200">
        <v>60</v>
      </c>
      <c r="K98" s="265">
        <v>20</v>
      </c>
      <c r="L98" s="48">
        <v>56</v>
      </c>
      <c r="M98" s="346">
        <v>57.5</v>
      </c>
      <c r="N98" s="200">
        <v>59</v>
      </c>
      <c r="O98" s="265">
        <v>20</v>
      </c>
      <c r="P98" s="48">
        <v>48</v>
      </c>
      <c r="Q98" s="346">
        <v>56.63</v>
      </c>
      <c r="R98" s="200">
        <v>82</v>
      </c>
      <c r="S98" s="74">
        <f t="shared" si="1"/>
        <v>251</v>
      </c>
      <c r="T98" s="64"/>
    </row>
    <row r="99" spans="1:20" ht="15" customHeight="1" x14ac:dyDescent="0.25">
      <c r="A99" s="67">
        <v>18</v>
      </c>
      <c r="B99" s="84" t="s">
        <v>143</v>
      </c>
      <c r="C99" s="265">
        <v>23</v>
      </c>
      <c r="D99" s="48">
        <v>49</v>
      </c>
      <c r="E99" s="346">
        <v>51.78</v>
      </c>
      <c r="F99" s="200">
        <v>53</v>
      </c>
      <c r="G99" s="265">
        <v>25</v>
      </c>
      <c r="H99" s="48">
        <v>53.92</v>
      </c>
      <c r="I99" s="346">
        <v>53.13</v>
      </c>
      <c r="J99" s="200">
        <v>39</v>
      </c>
      <c r="K99" s="265">
        <v>31</v>
      </c>
      <c r="L99" s="48">
        <v>61.5</v>
      </c>
      <c r="M99" s="346">
        <v>57.5</v>
      </c>
      <c r="N99" s="200">
        <v>19</v>
      </c>
      <c r="O99" s="265">
        <v>28</v>
      </c>
      <c r="P99" s="48">
        <v>58.3</v>
      </c>
      <c r="Q99" s="346">
        <v>56.63</v>
      </c>
      <c r="R99" s="200">
        <v>36</v>
      </c>
      <c r="S99" s="74">
        <f t="shared" si="1"/>
        <v>147</v>
      </c>
      <c r="T99" s="64"/>
    </row>
    <row r="100" spans="1:20" ht="15" customHeight="1" x14ac:dyDescent="0.25">
      <c r="A100" s="67">
        <v>19</v>
      </c>
      <c r="B100" s="84" t="s">
        <v>144</v>
      </c>
      <c r="C100" s="265">
        <v>19</v>
      </c>
      <c r="D100" s="48">
        <v>48</v>
      </c>
      <c r="E100" s="346">
        <v>51.78</v>
      </c>
      <c r="F100" s="200">
        <v>60</v>
      </c>
      <c r="G100" s="265">
        <v>20</v>
      </c>
      <c r="H100" s="48">
        <v>51.526315789473685</v>
      </c>
      <c r="I100" s="346">
        <v>53.13</v>
      </c>
      <c r="J100" s="200">
        <v>49</v>
      </c>
      <c r="K100" s="265">
        <v>23</v>
      </c>
      <c r="L100" s="48">
        <v>57.1</v>
      </c>
      <c r="M100" s="346">
        <v>57.5</v>
      </c>
      <c r="N100" s="200">
        <v>47</v>
      </c>
      <c r="O100" s="265">
        <v>32</v>
      </c>
      <c r="P100" s="48">
        <v>63.7</v>
      </c>
      <c r="Q100" s="346">
        <v>56.63</v>
      </c>
      <c r="R100" s="200">
        <v>18</v>
      </c>
      <c r="S100" s="74">
        <f t="shared" si="1"/>
        <v>174</v>
      </c>
      <c r="T100" s="64"/>
    </row>
    <row r="101" spans="1:20" ht="15" customHeight="1" x14ac:dyDescent="0.25">
      <c r="A101" s="67">
        <v>20</v>
      </c>
      <c r="B101" s="84" t="s">
        <v>138</v>
      </c>
      <c r="C101" s="265">
        <v>38</v>
      </c>
      <c r="D101" s="48">
        <v>47.9</v>
      </c>
      <c r="E101" s="346">
        <v>51.78</v>
      </c>
      <c r="F101" s="200">
        <v>61</v>
      </c>
      <c r="G101" s="265">
        <v>27</v>
      </c>
      <c r="H101" s="48">
        <v>43.851851851851855</v>
      </c>
      <c r="I101" s="346">
        <v>53.13</v>
      </c>
      <c r="J101" s="200">
        <v>84</v>
      </c>
      <c r="K101" s="265">
        <v>43</v>
      </c>
      <c r="L101" s="48">
        <v>52.6</v>
      </c>
      <c r="M101" s="346">
        <v>57.5</v>
      </c>
      <c r="N101" s="200">
        <v>74</v>
      </c>
      <c r="O101" s="265">
        <v>49</v>
      </c>
      <c r="P101" s="48">
        <v>50.8</v>
      </c>
      <c r="Q101" s="346">
        <v>56.63</v>
      </c>
      <c r="R101" s="200">
        <v>72</v>
      </c>
      <c r="S101" s="74">
        <f t="shared" si="1"/>
        <v>291</v>
      </c>
      <c r="T101" s="64"/>
    </row>
    <row r="102" spans="1:20" ht="15" customHeight="1" x14ac:dyDescent="0.25">
      <c r="A102" s="67">
        <v>21</v>
      </c>
      <c r="B102" s="84" t="s">
        <v>140</v>
      </c>
      <c r="C102" s="265">
        <v>7</v>
      </c>
      <c r="D102" s="48">
        <v>47.1</v>
      </c>
      <c r="E102" s="346">
        <v>51.78</v>
      </c>
      <c r="F102" s="200">
        <v>65</v>
      </c>
      <c r="G102" s="265">
        <v>8</v>
      </c>
      <c r="H102" s="48">
        <v>32.25</v>
      </c>
      <c r="I102" s="346">
        <v>53.13</v>
      </c>
      <c r="J102" s="200">
        <v>99</v>
      </c>
      <c r="K102" s="265">
        <v>24</v>
      </c>
      <c r="L102" s="48">
        <v>48</v>
      </c>
      <c r="M102" s="346">
        <v>57.5</v>
      </c>
      <c r="N102" s="200">
        <v>90</v>
      </c>
      <c r="O102" s="265">
        <v>15</v>
      </c>
      <c r="P102" s="48">
        <v>48.8</v>
      </c>
      <c r="Q102" s="346">
        <v>56.63</v>
      </c>
      <c r="R102" s="200">
        <v>79</v>
      </c>
      <c r="S102" s="74">
        <f t="shared" si="1"/>
        <v>333</v>
      </c>
      <c r="T102" s="64"/>
    </row>
    <row r="103" spans="1:20" ht="15" customHeight="1" x14ac:dyDescent="0.25">
      <c r="A103" s="67">
        <v>22</v>
      </c>
      <c r="B103" s="84" t="s">
        <v>139</v>
      </c>
      <c r="C103" s="265">
        <v>14</v>
      </c>
      <c r="D103" s="48">
        <v>47</v>
      </c>
      <c r="E103" s="346">
        <v>51.78</v>
      </c>
      <c r="F103" s="200">
        <v>69</v>
      </c>
      <c r="G103" s="265">
        <v>19</v>
      </c>
      <c r="H103" s="48">
        <v>46.684210526315788</v>
      </c>
      <c r="I103" s="346">
        <v>53.13</v>
      </c>
      <c r="J103" s="200">
        <v>73</v>
      </c>
      <c r="K103" s="265">
        <v>18</v>
      </c>
      <c r="L103" s="48">
        <v>52.4</v>
      </c>
      <c r="M103" s="346">
        <v>57.5</v>
      </c>
      <c r="N103" s="200">
        <v>75</v>
      </c>
      <c r="O103" s="265">
        <v>25</v>
      </c>
      <c r="P103" s="48">
        <v>39.799999999999997</v>
      </c>
      <c r="Q103" s="346">
        <v>56.63</v>
      </c>
      <c r="R103" s="200">
        <v>97</v>
      </c>
      <c r="S103" s="74">
        <f t="shared" si="1"/>
        <v>314</v>
      </c>
      <c r="T103" s="64"/>
    </row>
    <row r="104" spans="1:20" ht="15" customHeight="1" x14ac:dyDescent="0.25">
      <c r="A104" s="67">
        <v>23</v>
      </c>
      <c r="B104" s="84" t="s">
        <v>141</v>
      </c>
      <c r="C104" s="265">
        <v>19</v>
      </c>
      <c r="D104" s="48">
        <v>46.7</v>
      </c>
      <c r="E104" s="346">
        <v>51.78</v>
      </c>
      <c r="F104" s="200">
        <v>73</v>
      </c>
      <c r="G104" s="265">
        <v>6</v>
      </c>
      <c r="H104" s="48">
        <v>48</v>
      </c>
      <c r="I104" s="346">
        <v>53.13</v>
      </c>
      <c r="J104" s="200">
        <v>67</v>
      </c>
      <c r="K104" s="265">
        <v>23</v>
      </c>
      <c r="L104" s="48">
        <v>54.2</v>
      </c>
      <c r="M104" s="346">
        <v>57.5</v>
      </c>
      <c r="N104" s="200">
        <v>65</v>
      </c>
      <c r="O104" s="265">
        <v>21</v>
      </c>
      <c r="P104" s="48">
        <v>45</v>
      </c>
      <c r="Q104" s="346">
        <v>56.63</v>
      </c>
      <c r="R104" s="200">
        <v>90</v>
      </c>
      <c r="S104" s="74">
        <f t="shared" si="1"/>
        <v>295</v>
      </c>
      <c r="T104" s="64"/>
    </row>
    <row r="105" spans="1:20" ht="15" customHeight="1" x14ac:dyDescent="0.25">
      <c r="A105" s="67">
        <v>24</v>
      </c>
      <c r="B105" s="84" t="s">
        <v>183</v>
      </c>
      <c r="C105" s="265">
        <v>21</v>
      </c>
      <c r="D105" s="48">
        <v>46.6</v>
      </c>
      <c r="E105" s="346">
        <v>51.78</v>
      </c>
      <c r="F105" s="200">
        <v>74</v>
      </c>
      <c r="G105" s="265">
        <v>13</v>
      </c>
      <c r="H105" s="48">
        <v>56.53846153846154</v>
      </c>
      <c r="I105" s="346">
        <v>53.13</v>
      </c>
      <c r="J105" s="200">
        <v>30</v>
      </c>
      <c r="K105" s="265">
        <v>19</v>
      </c>
      <c r="L105" s="48">
        <v>61.7</v>
      </c>
      <c r="M105" s="346">
        <v>57.5</v>
      </c>
      <c r="N105" s="200">
        <v>18</v>
      </c>
      <c r="O105" s="265">
        <v>21</v>
      </c>
      <c r="P105" s="48">
        <v>60.5</v>
      </c>
      <c r="Q105" s="346">
        <v>56.63</v>
      </c>
      <c r="R105" s="200">
        <v>28</v>
      </c>
      <c r="S105" s="74">
        <f t="shared" si="1"/>
        <v>150</v>
      </c>
      <c r="T105" s="64"/>
    </row>
    <row r="106" spans="1:20" ht="15" customHeight="1" x14ac:dyDescent="0.25">
      <c r="A106" s="67">
        <v>25</v>
      </c>
      <c r="B106" s="84" t="s">
        <v>166</v>
      </c>
      <c r="C106" s="265">
        <v>9</v>
      </c>
      <c r="D106" s="48">
        <v>44.8</v>
      </c>
      <c r="E106" s="346">
        <v>51.78</v>
      </c>
      <c r="F106" s="200">
        <v>82</v>
      </c>
      <c r="G106" s="265">
        <v>10</v>
      </c>
      <c r="H106" s="48">
        <v>50.8</v>
      </c>
      <c r="I106" s="346">
        <v>53.13</v>
      </c>
      <c r="J106" s="200">
        <v>54</v>
      </c>
      <c r="K106" s="265">
        <v>8</v>
      </c>
      <c r="L106" s="48">
        <v>49.8</v>
      </c>
      <c r="M106" s="346">
        <v>57.5</v>
      </c>
      <c r="N106" s="200">
        <v>83</v>
      </c>
      <c r="O106" s="265">
        <v>7</v>
      </c>
      <c r="P106" s="48">
        <v>50.43</v>
      </c>
      <c r="Q106" s="346">
        <v>56.63</v>
      </c>
      <c r="R106" s="200">
        <v>73</v>
      </c>
      <c r="S106" s="74">
        <f t="shared" si="1"/>
        <v>292</v>
      </c>
      <c r="T106" s="64"/>
    </row>
    <row r="107" spans="1:20" ht="15" customHeight="1" x14ac:dyDescent="0.25">
      <c r="A107" s="67">
        <v>26</v>
      </c>
      <c r="B107" s="84" t="s">
        <v>169</v>
      </c>
      <c r="C107" s="265">
        <v>19</v>
      </c>
      <c r="D107" s="48">
        <v>44</v>
      </c>
      <c r="E107" s="346">
        <v>51.78</v>
      </c>
      <c r="F107" s="200">
        <v>87</v>
      </c>
      <c r="G107" s="265">
        <v>36</v>
      </c>
      <c r="H107" s="48">
        <v>49.027777777777779</v>
      </c>
      <c r="I107" s="346">
        <v>53.13</v>
      </c>
      <c r="J107" s="200">
        <v>62</v>
      </c>
      <c r="K107" s="265">
        <v>32</v>
      </c>
      <c r="L107" s="48">
        <v>51.8</v>
      </c>
      <c r="M107" s="346">
        <v>57.5</v>
      </c>
      <c r="N107" s="200">
        <v>76</v>
      </c>
      <c r="O107" s="265">
        <v>33</v>
      </c>
      <c r="P107" s="48">
        <v>48.6</v>
      </c>
      <c r="Q107" s="346">
        <v>56.63</v>
      </c>
      <c r="R107" s="200">
        <v>80</v>
      </c>
      <c r="S107" s="74">
        <f t="shared" si="1"/>
        <v>305</v>
      </c>
      <c r="T107" s="64"/>
    </row>
    <row r="108" spans="1:20" ht="15" customHeight="1" x14ac:dyDescent="0.25">
      <c r="A108" s="67">
        <v>27</v>
      </c>
      <c r="B108" s="84" t="s">
        <v>164</v>
      </c>
      <c r="C108" s="265">
        <v>27</v>
      </c>
      <c r="D108" s="48">
        <v>44</v>
      </c>
      <c r="E108" s="346">
        <v>51.78</v>
      </c>
      <c r="F108" s="200">
        <v>86</v>
      </c>
      <c r="G108" s="265">
        <v>38</v>
      </c>
      <c r="H108" s="48">
        <v>47.421052631578945</v>
      </c>
      <c r="I108" s="346">
        <v>53.13</v>
      </c>
      <c r="J108" s="200">
        <v>68</v>
      </c>
      <c r="K108" s="265">
        <v>26</v>
      </c>
      <c r="L108" s="48">
        <v>55</v>
      </c>
      <c r="M108" s="346">
        <v>57.5</v>
      </c>
      <c r="N108" s="200">
        <v>62</v>
      </c>
      <c r="O108" s="265">
        <v>35</v>
      </c>
      <c r="P108" s="48">
        <v>53</v>
      </c>
      <c r="Q108" s="346">
        <v>56.63</v>
      </c>
      <c r="R108" s="200">
        <v>61</v>
      </c>
      <c r="S108" s="74">
        <f t="shared" si="1"/>
        <v>277</v>
      </c>
      <c r="T108" s="64"/>
    </row>
    <row r="109" spans="1:20" ht="15" customHeight="1" x14ac:dyDescent="0.25">
      <c r="A109" s="67">
        <v>28</v>
      </c>
      <c r="B109" s="84" t="s">
        <v>163</v>
      </c>
      <c r="C109" s="265">
        <v>3</v>
      </c>
      <c r="D109" s="48">
        <v>44</v>
      </c>
      <c r="E109" s="346">
        <v>51.78</v>
      </c>
      <c r="F109" s="200">
        <v>85</v>
      </c>
      <c r="G109" s="265">
        <v>12</v>
      </c>
      <c r="H109" s="48">
        <v>26.583333333333332</v>
      </c>
      <c r="I109" s="346">
        <v>53.13</v>
      </c>
      <c r="J109" s="200">
        <v>100</v>
      </c>
      <c r="K109" s="265"/>
      <c r="L109" s="48"/>
      <c r="M109" s="346">
        <v>57.5</v>
      </c>
      <c r="N109" s="200">
        <v>102</v>
      </c>
      <c r="O109" s="265"/>
      <c r="P109" s="48"/>
      <c r="Q109" s="346">
        <v>56.63</v>
      </c>
      <c r="R109" s="200">
        <v>100</v>
      </c>
      <c r="S109" s="74">
        <f t="shared" si="1"/>
        <v>387</v>
      </c>
      <c r="T109" s="64"/>
    </row>
    <row r="110" spans="1:20" ht="15" customHeight="1" x14ac:dyDescent="0.25">
      <c r="A110" s="67">
        <v>29</v>
      </c>
      <c r="B110" s="84" t="s">
        <v>182</v>
      </c>
      <c r="C110" s="265">
        <v>31</v>
      </c>
      <c r="D110" s="48">
        <v>38.299999999999997</v>
      </c>
      <c r="E110" s="346">
        <v>51.78</v>
      </c>
      <c r="F110" s="200">
        <v>98</v>
      </c>
      <c r="G110" s="265">
        <v>33</v>
      </c>
      <c r="H110" s="48">
        <v>50.15625</v>
      </c>
      <c r="I110" s="346">
        <v>53.13</v>
      </c>
      <c r="J110" s="200">
        <v>58</v>
      </c>
      <c r="K110" s="265">
        <v>28</v>
      </c>
      <c r="L110" s="48">
        <v>56.6</v>
      </c>
      <c r="M110" s="346">
        <v>57.5</v>
      </c>
      <c r="N110" s="200">
        <v>54</v>
      </c>
      <c r="O110" s="265">
        <v>27</v>
      </c>
      <c r="P110" s="48">
        <v>45</v>
      </c>
      <c r="Q110" s="346">
        <v>56.63</v>
      </c>
      <c r="R110" s="200">
        <v>91</v>
      </c>
      <c r="S110" s="74">
        <f t="shared" si="1"/>
        <v>301</v>
      </c>
      <c r="T110" s="64"/>
    </row>
    <row r="111" spans="1:20" ht="15" customHeight="1" thickBot="1" x14ac:dyDescent="0.3">
      <c r="A111" s="67">
        <v>30</v>
      </c>
      <c r="B111" s="84" t="s">
        <v>11</v>
      </c>
      <c r="C111" s="265"/>
      <c r="D111" s="48"/>
      <c r="E111" s="346">
        <v>51.78</v>
      </c>
      <c r="F111" s="200">
        <v>102</v>
      </c>
      <c r="G111" s="265">
        <v>6</v>
      </c>
      <c r="H111" s="48">
        <v>60.5</v>
      </c>
      <c r="I111" s="346">
        <v>53.13</v>
      </c>
      <c r="J111" s="200">
        <v>17</v>
      </c>
      <c r="K111" s="265">
        <v>14</v>
      </c>
      <c r="L111" s="48">
        <v>57.4</v>
      </c>
      <c r="M111" s="346">
        <v>57.5</v>
      </c>
      <c r="N111" s="200">
        <v>46</v>
      </c>
      <c r="O111" s="265">
        <v>9</v>
      </c>
      <c r="P111" s="48">
        <v>56</v>
      </c>
      <c r="Q111" s="346">
        <v>56.63</v>
      </c>
      <c r="R111" s="200">
        <v>46</v>
      </c>
      <c r="S111" s="74">
        <f t="shared" si="1"/>
        <v>211</v>
      </c>
      <c r="T111" s="64"/>
    </row>
    <row r="112" spans="1:20" ht="15" customHeight="1" thickBot="1" x14ac:dyDescent="0.3">
      <c r="A112" s="166"/>
      <c r="B112" s="175" t="s">
        <v>101</v>
      </c>
      <c r="C112" s="176">
        <f>SUM(C113:C121)</f>
        <v>189</v>
      </c>
      <c r="D112" s="177">
        <f>AVERAGE(D113:D121)</f>
        <v>54.479858058608059</v>
      </c>
      <c r="E112" s="348">
        <v>51.78</v>
      </c>
      <c r="F112" s="218"/>
      <c r="G112" s="176">
        <f>SUM(G113:G121)</f>
        <v>269</v>
      </c>
      <c r="H112" s="177">
        <f>AVERAGE(H113:H121)</f>
        <v>52.183749999999996</v>
      </c>
      <c r="I112" s="348">
        <v>53.13</v>
      </c>
      <c r="J112" s="218"/>
      <c r="K112" s="176">
        <f>SUM(K113:K121)</f>
        <v>280</v>
      </c>
      <c r="L112" s="177">
        <f>AVERAGE(L113:L121)</f>
        <v>56.793448920911047</v>
      </c>
      <c r="M112" s="348">
        <v>57.5</v>
      </c>
      <c r="N112" s="218"/>
      <c r="O112" s="176">
        <f>SUM(O113:O121)</f>
        <v>243</v>
      </c>
      <c r="P112" s="177">
        <f>AVERAGE(P113:P121)</f>
        <v>59.040501188123471</v>
      </c>
      <c r="Q112" s="348">
        <v>56.63</v>
      </c>
      <c r="R112" s="218"/>
      <c r="S112" s="165"/>
      <c r="T112" s="64"/>
    </row>
    <row r="113" spans="1:20" ht="15" customHeight="1" x14ac:dyDescent="0.25">
      <c r="A113" s="66">
        <v>1</v>
      </c>
      <c r="B113" s="79" t="s">
        <v>64</v>
      </c>
      <c r="C113" s="250">
        <v>36</v>
      </c>
      <c r="D113" s="52">
        <v>66.5</v>
      </c>
      <c r="E113" s="349">
        <v>51.78</v>
      </c>
      <c r="F113" s="197">
        <v>1</v>
      </c>
      <c r="G113" s="250">
        <v>43</v>
      </c>
      <c r="H113" s="52">
        <v>67.3</v>
      </c>
      <c r="I113" s="349">
        <v>53.13</v>
      </c>
      <c r="J113" s="197">
        <v>3</v>
      </c>
      <c r="K113" s="250">
        <v>48</v>
      </c>
      <c r="L113" s="52">
        <v>67.604166666666671</v>
      </c>
      <c r="M113" s="349">
        <v>57.5</v>
      </c>
      <c r="N113" s="197">
        <v>4</v>
      </c>
      <c r="O113" s="250">
        <v>40</v>
      </c>
      <c r="P113" s="52">
        <v>69.099999999999994</v>
      </c>
      <c r="Q113" s="349">
        <v>56.63</v>
      </c>
      <c r="R113" s="197">
        <v>3</v>
      </c>
      <c r="S113" s="76">
        <f t="shared" ref="S113:S120" si="2">R113+N113+J113+F113</f>
        <v>11</v>
      </c>
      <c r="T113" s="64"/>
    </row>
    <row r="114" spans="1:20" ht="15" customHeight="1" x14ac:dyDescent="0.25">
      <c r="A114" s="67">
        <v>2</v>
      </c>
      <c r="B114" s="80" t="s">
        <v>99</v>
      </c>
      <c r="C114" s="246">
        <v>21</v>
      </c>
      <c r="D114" s="45">
        <v>60.904761904761905</v>
      </c>
      <c r="E114" s="337">
        <v>51.78</v>
      </c>
      <c r="F114" s="198">
        <v>5</v>
      </c>
      <c r="G114" s="246">
        <v>40</v>
      </c>
      <c r="H114" s="45">
        <v>55.9</v>
      </c>
      <c r="I114" s="337">
        <v>53.13</v>
      </c>
      <c r="J114" s="198">
        <v>33</v>
      </c>
      <c r="K114" s="246">
        <v>23</v>
      </c>
      <c r="L114" s="45">
        <v>61.782608695652172</v>
      </c>
      <c r="M114" s="337">
        <v>57.5</v>
      </c>
      <c r="N114" s="198">
        <v>16</v>
      </c>
      <c r="O114" s="246">
        <v>40</v>
      </c>
      <c r="P114" s="45">
        <v>63.9</v>
      </c>
      <c r="Q114" s="337">
        <v>56.63</v>
      </c>
      <c r="R114" s="198">
        <v>16</v>
      </c>
      <c r="S114" s="74">
        <f t="shared" si="2"/>
        <v>70</v>
      </c>
      <c r="T114" s="64"/>
    </row>
    <row r="115" spans="1:20" ht="15" customHeight="1" x14ac:dyDescent="0.25">
      <c r="A115" s="67">
        <v>3</v>
      </c>
      <c r="B115" s="142" t="s">
        <v>69</v>
      </c>
      <c r="C115" s="254">
        <v>25</v>
      </c>
      <c r="D115" s="255">
        <v>60.12</v>
      </c>
      <c r="E115" s="338">
        <v>51.78</v>
      </c>
      <c r="F115" s="199">
        <v>7</v>
      </c>
      <c r="G115" s="254">
        <v>36</v>
      </c>
      <c r="H115" s="255">
        <v>54.6</v>
      </c>
      <c r="I115" s="338">
        <v>53.13</v>
      </c>
      <c r="J115" s="199">
        <v>36</v>
      </c>
      <c r="K115" s="254">
        <v>42</v>
      </c>
      <c r="L115" s="255">
        <v>67.79069767441861</v>
      </c>
      <c r="M115" s="338">
        <v>57.5</v>
      </c>
      <c r="N115" s="199">
        <v>2</v>
      </c>
      <c r="O115" s="254">
        <v>44</v>
      </c>
      <c r="P115" s="255">
        <v>60.840909090909093</v>
      </c>
      <c r="Q115" s="338">
        <v>56.63</v>
      </c>
      <c r="R115" s="199">
        <v>26</v>
      </c>
      <c r="S115" s="74">
        <f t="shared" si="2"/>
        <v>71</v>
      </c>
      <c r="T115" s="64"/>
    </row>
    <row r="116" spans="1:20" ht="15" customHeight="1" x14ac:dyDescent="0.25">
      <c r="A116" s="67">
        <v>4</v>
      </c>
      <c r="B116" s="81" t="s">
        <v>63</v>
      </c>
      <c r="C116" s="256">
        <v>24</v>
      </c>
      <c r="D116" s="46">
        <v>55.583333333333336</v>
      </c>
      <c r="E116" s="339">
        <v>51.78</v>
      </c>
      <c r="F116" s="202">
        <v>20</v>
      </c>
      <c r="G116" s="256">
        <v>23</v>
      </c>
      <c r="H116" s="46">
        <v>59.3</v>
      </c>
      <c r="I116" s="339">
        <v>53.13</v>
      </c>
      <c r="J116" s="202">
        <v>20</v>
      </c>
      <c r="K116" s="256">
        <v>36</v>
      </c>
      <c r="L116" s="46">
        <v>67.027777777777771</v>
      </c>
      <c r="M116" s="339">
        <v>57.5</v>
      </c>
      <c r="N116" s="202">
        <v>5</v>
      </c>
      <c r="O116" s="256">
        <v>23</v>
      </c>
      <c r="P116" s="46">
        <v>66.608695652173907</v>
      </c>
      <c r="Q116" s="339">
        <v>56.63</v>
      </c>
      <c r="R116" s="202">
        <v>7</v>
      </c>
      <c r="S116" s="75">
        <f t="shared" si="2"/>
        <v>52</v>
      </c>
      <c r="T116" s="64"/>
    </row>
    <row r="117" spans="1:20" ht="15" customHeight="1" x14ac:dyDescent="0.25">
      <c r="A117" s="67">
        <v>5</v>
      </c>
      <c r="B117" s="80" t="s">
        <v>119</v>
      </c>
      <c r="C117" s="246">
        <v>36</v>
      </c>
      <c r="D117" s="45">
        <v>54</v>
      </c>
      <c r="E117" s="337">
        <v>51.78</v>
      </c>
      <c r="F117" s="198">
        <v>29</v>
      </c>
      <c r="G117" s="246">
        <v>74</v>
      </c>
      <c r="H117" s="45">
        <v>51.6</v>
      </c>
      <c r="I117" s="337">
        <v>53.13</v>
      </c>
      <c r="J117" s="198">
        <v>48</v>
      </c>
      <c r="K117" s="246">
        <v>66</v>
      </c>
      <c r="L117" s="45">
        <v>52.7</v>
      </c>
      <c r="M117" s="337">
        <v>57.5</v>
      </c>
      <c r="N117" s="198">
        <v>73</v>
      </c>
      <c r="O117" s="246">
        <v>48</v>
      </c>
      <c r="P117" s="45">
        <v>54.645833333333336</v>
      </c>
      <c r="Q117" s="337">
        <v>56.63</v>
      </c>
      <c r="R117" s="198">
        <v>51</v>
      </c>
      <c r="S117" s="74">
        <f t="shared" si="2"/>
        <v>201</v>
      </c>
      <c r="T117" s="64"/>
    </row>
    <row r="118" spans="1:20" ht="15" customHeight="1" x14ac:dyDescent="0.25">
      <c r="A118" s="67">
        <v>6</v>
      </c>
      <c r="B118" s="81" t="s">
        <v>65</v>
      </c>
      <c r="C118" s="256">
        <v>7</v>
      </c>
      <c r="D118" s="46">
        <v>49</v>
      </c>
      <c r="E118" s="339">
        <v>51.78</v>
      </c>
      <c r="F118" s="202">
        <v>54</v>
      </c>
      <c r="G118" s="256">
        <v>11</v>
      </c>
      <c r="H118" s="46">
        <v>40.270000000000003</v>
      </c>
      <c r="I118" s="339">
        <v>53.13</v>
      </c>
      <c r="J118" s="202">
        <v>93</v>
      </c>
      <c r="K118" s="256">
        <v>25</v>
      </c>
      <c r="L118" s="46">
        <v>46.52</v>
      </c>
      <c r="M118" s="339">
        <v>57.5</v>
      </c>
      <c r="N118" s="202">
        <v>92</v>
      </c>
      <c r="O118" s="256">
        <v>6</v>
      </c>
      <c r="P118" s="46">
        <v>55.666666666666664</v>
      </c>
      <c r="Q118" s="339">
        <v>56.63</v>
      </c>
      <c r="R118" s="202">
        <v>49</v>
      </c>
      <c r="S118" s="74">
        <f t="shared" si="2"/>
        <v>288</v>
      </c>
      <c r="T118" s="64"/>
    </row>
    <row r="119" spans="1:20" ht="15" customHeight="1" x14ac:dyDescent="0.25">
      <c r="A119" s="67">
        <v>7</v>
      </c>
      <c r="B119" s="80" t="s">
        <v>42</v>
      </c>
      <c r="C119" s="246">
        <v>14</v>
      </c>
      <c r="D119" s="45">
        <v>46.5</v>
      </c>
      <c r="E119" s="337">
        <v>51.78</v>
      </c>
      <c r="F119" s="198">
        <v>75</v>
      </c>
      <c r="G119" s="246">
        <v>8</v>
      </c>
      <c r="H119" s="45">
        <v>44</v>
      </c>
      <c r="I119" s="337">
        <v>53.13</v>
      </c>
      <c r="J119" s="198">
        <v>83</v>
      </c>
      <c r="K119" s="246">
        <v>10</v>
      </c>
      <c r="L119" s="45">
        <v>48.4</v>
      </c>
      <c r="M119" s="337">
        <v>57.5</v>
      </c>
      <c r="N119" s="198">
        <v>87</v>
      </c>
      <c r="O119" s="246">
        <v>14</v>
      </c>
      <c r="P119" s="45">
        <v>49.133333333333333</v>
      </c>
      <c r="Q119" s="337">
        <v>56.63</v>
      </c>
      <c r="R119" s="198">
        <v>77</v>
      </c>
      <c r="S119" s="74">
        <f t="shared" si="2"/>
        <v>322</v>
      </c>
      <c r="T119" s="64"/>
    </row>
    <row r="120" spans="1:20" ht="15" customHeight="1" x14ac:dyDescent="0.25">
      <c r="A120" s="67">
        <v>8</v>
      </c>
      <c r="B120" s="81" t="s">
        <v>151</v>
      </c>
      <c r="C120" s="256">
        <v>26</v>
      </c>
      <c r="D120" s="46">
        <v>43.230769230769234</v>
      </c>
      <c r="E120" s="339">
        <v>51.78</v>
      </c>
      <c r="F120" s="202">
        <v>89</v>
      </c>
      <c r="G120" s="256">
        <v>34</v>
      </c>
      <c r="H120" s="46">
        <v>44.5</v>
      </c>
      <c r="I120" s="339">
        <v>53.13</v>
      </c>
      <c r="J120" s="202">
        <v>81</v>
      </c>
      <c r="K120" s="256">
        <v>19</v>
      </c>
      <c r="L120" s="46">
        <v>40.315789473684212</v>
      </c>
      <c r="M120" s="339">
        <v>57.5</v>
      </c>
      <c r="N120" s="202">
        <v>100</v>
      </c>
      <c r="O120" s="256">
        <v>28</v>
      </c>
      <c r="P120" s="46">
        <v>52.428571428571431</v>
      </c>
      <c r="Q120" s="339">
        <v>56.63</v>
      </c>
      <c r="R120" s="202">
        <v>66</v>
      </c>
      <c r="S120" s="74">
        <f t="shared" si="2"/>
        <v>336</v>
      </c>
      <c r="T120" s="64"/>
    </row>
    <row r="121" spans="1:20" ht="15" customHeight="1" thickBot="1" x14ac:dyDescent="0.3">
      <c r="A121" s="68">
        <v>9</v>
      </c>
      <c r="B121" s="147" t="s">
        <v>41</v>
      </c>
      <c r="C121" s="268"/>
      <c r="D121" s="269"/>
      <c r="E121" s="351">
        <v>51.78</v>
      </c>
      <c r="F121" s="241">
        <v>102</v>
      </c>
      <c r="G121" s="268"/>
      <c r="H121" s="269"/>
      <c r="I121" s="351">
        <v>53.13</v>
      </c>
      <c r="J121" s="241">
        <v>101</v>
      </c>
      <c r="K121" s="268">
        <v>11</v>
      </c>
      <c r="L121" s="269">
        <v>59</v>
      </c>
      <c r="M121" s="351">
        <v>57.5</v>
      </c>
      <c r="N121" s="241">
        <v>32</v>
      </c>
      <c r="O121" s="268"/>
      <c r="P121" s="269"/>
      <c r="Q121" s="351">
        <v>56.63</v>
      </c>
      <c r="R121" s="241">
        <v>100</v>
      </c>
      <c r="S121" s="77">
        <f>R121+N121+J121+F121</f>
        <v>335</v>
      </c>
      <c r="T121" s="64"/>
    </row>
    <row r="122" spans="1:20" ht="15" customHeight="1" x14ac:dyDescent="0.25">
      <c r="A122" s="158" t="s">
        <v>116</v>
      </c>
      <c r="B122" s="72"/>
      <c r="C122" s="72"/>
      <c r="D122" s="219">
        <f>AVERAGE(D6:D13,D15:D26,D28:D44,D46:D65,D67:D80,D82:D111,D113:D121)</f>
        <v>50.152657572803179</v>
      </c>
      <c r="E122" s="72"/>
      <c r="F122" s="72"/>
      <c r="G122" s="72"/>
      <c r="H122" s="219">
        <f>AVERAGE(H6:H13,H15:H26,H28:H44,H46:H65,H67:H80,H82:H111,H113:H121)</f>
        <v>51.688125645672805</v>
      </c>
      <c r="I122" s="72"/>
      <c r="J122" s="72"/>
      <c r="K122" s="72"/>
      <c r="L122" s="219">
        <f>AVERAGE(L6:L13,L15:L26,L28:L44,L46:L65,L67:L80,L82:L111,L113:L121)</f>
        <v>55.914846339058698</v>
      </c>
      <c r="M122" s="72"/>
      <c r="N122" s="72"/>
      <c r="O122" s="72"/>
      <c r="P122" s="219">
        <f>AVERAGE(P6:P13,P15:P26,P28:P44,P46:P65,P67:P80,P82:P111,P113:P121)</f>
        <v>55.258384206693187</v>
      </c>
      <c r="Q122" s="72"/>
      <c r="R122" s="72"/>
      <c r="S122" s="71"/>
    </row>
    <row r="123" spans="1:20" x14ac:dyDescent="0.25">
      <c r="A123" s="631" t="s">
        <v>117</v>
      </c>
      <c r="D123" s="632">
        <v>51.78</v>
      </c>
      <c r="H123" s="334">
        <v>53.13</v>
      </c>
      <c r="L123" s="334">
        <v>57.5</v>
      </c>
      <c r="P123" s="334">
        <v>56.63</v>
      </c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H4:H123">
    <cfRule type="containsBlanks" dxfId="109" priority="18">
      <formula>LEN(TRIM(H4))=0</formula>
    </cfRule>
    <cfRule type="cellIs" dxfId="108" priority="1291" operator="equal">
      <formula>$H$122</formula>
    </cfRule>
    <cfRule type="cellIs" dxfId="107" priority="1292" operator="lessThan">
      <formula>50</formula>
    </cfRule>
    <cfRule type="cellIs" dxfId="106" priority="1293" operator="between">
      <formula>$H$122</formula>
      <formula>50</formula>
    </cfRule>
    <cfRule type="cellIs" dxfId="105" priority="1294" operator="between">
      <formula>75</formula>
      <formula>$H$122</formula>
    </cfRule>
    <cfRule type="cellIs" dxfId="104" priority="1295" operator="greaterThanOrEqual">
      <formula>75</formula>
    </cfRule>
  </conditionalFormatting>
  <conditionalFormatting sqref="L4:L123">
    <cfRule type="containsBlanks" dxfId="103" priority="13">
      <formula>LEN(TRIM(L4))=0</formula>
    </cfRule>
    <cfRule type="cellIs" dxfId="102" priority="14" operator="equal">
      <formula>$L$122</formula>
    </cfRule>
    <cfRule type="cellIs" dxfId="101" priority="15" operator="lessThan">
      <formula>50</formula>
    </cfRule>
    <cfRule type="cellIs" dxfId="100" priority="16" operator="between">
      <formula>50</formula>
      <formula>$L$122</formula>
    </cfRule>
    <cfRule type="cellIs" dxfId="99" priority="17" operator="between">
      <formula>$L$122</formula>
      <formula>75</formula>
    </cfRule>
  </conditionalFormatting>
  <conditionalFormatting sqref="P4:P123">
    <cfRule type="cellIs" dxfId="98" priority="8" operator="equal">
      <formula>$P$122</formula>
    </cfRule>
    <cfRule type="containsBlanks" dxfId="97" priority="9">
      <formula>LEN(TRIM(P4))=0</formula>
    </cfRule>
    <cfRule type="cellIs" dxfId="96" priority="10" operator="lessThan">
      <formula>50</formula>
    </cfRule>
    <cfRule type="cellIs" dxfId="95" priority="11" operator="between">
      <formula>50</formula>
      <formula>$P$122</formula>
    </cfRule>
    <cfRule type="cellIs" dxfId="94" priority="12" operator="between">
      <formula>$P$122</formula>
      <formula>75</formula>
    </cfRule>
  </conditionalFormatting>
  <conditionalFormatting sqref="D4:D123">
    <cfRule type="cellIs" dxfId="93" priority="1" operator="equal">
      <formula>$D$122</formula>
    </cfRule>
    <cfRule type="containsBlanks" dxfId="92" priority="2">
      <formula>LEN(TRIM(D4))=0</formula>
    </cfRule>
    <cfRule type="cellIs" dxfId="91" priority="4" operator="lessThan">
      <formula>50</formula>
    </cfRule>
    <cfRule type="cellIs" dxfId="90" priority="5" operator="between">
      <formula>$D$122</formula>
      <formula>50</formula>
    </cfRule>
    <cfRule type="cellIs" dxfId="89" priority="6" operator="between">
      <formula>75</formula>
      <formula>$D$122</formula>
    </cfRule>
    <cfRule type="cellIs" dxfId="88" priority="7" operator="greaterThanOrEqual">
      <formula>75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4.7109375" customWidth="1"/>
    <col min="2" max="2" width="18.7109375" customWidth="1"/>
    <col min="3" max="3" width="31.7109375" customWidth="1"/>
    <col min="4" max="5" width="7.7109375" customWidth="1"/>
    <col min="6" max="6" width="18.7109375" customWidth="1"/>
    <col min="7" max="7" width="31.7109375" customWidth="1"/>
    <col min="8" max="9" width="7.7109375" customWidth="1"/>
    <col min="10" max="10" width="18.7109375" customWidth="1"/>
    <col min="11" max="11" width="31.7109375" customWidth="1"/>
    <col min="12" max="13" width="7.7109375" customWidth="1"/>
    <col min="14" max="14" width="18.7109375" customWidth="1"/>
    <col min="15" max="15" width="31.7109375" customWidth="1"/>
    <col min="16" max="17" width="7.7109375" customWidth="1"/>
    <col min="18" max="18" width="6.7109375" customWidth="1"/>
  </cols>
  <sheetData>
    <row r="1" spans="1:20" x14ac:dyDescent="0.25">
      <c r="S1" s="136"/>
      <c r="T1" s="26" t="s">
        <v>81</v>
      </c>
    </row>
    <row r="2" spans="1:20" ht="15.75" x14ac:dyDescent="0.25">
      <c r="G2" s="91" t="s">
        <v>76</v>
      </c>
      <c r="O2" s="91"/>
      <c r="S2" s="90"/>
      <c r="T2" s="26" t="s">
        <v>82</v>
      </c>
    </row>
    <row r="3" spans="1:20" ht="15.75" thickBot="1" x14ac:dyDescent="0.3">
      <c r="S3" s="261"/>
      <c r="T3" s="26" t="s">
        <v>83</v>
      </c>
    </row>
    <row r="4" spans="1:20" s="2" customFormat="1" ht="16.899999999999999" customHeight="1" thickBot="1" x14ac:dyDescent="0.3">
      <c r="A4" s="473" t="s">
        <v>40</v>
      </c>
      <c r="B4" s="475">
        <v>2024</v>
      </c>
      <c r="C4" s="475"/>
      <c r="D4" s="475"/>
      <c r="E4" s="476"/>
      <c r="F4" s="475">
        <v>2023</v>
      </c>
      <c r="G4" s="475"/>
      <c r="H4" s="475"/>
      <c r="I4" s="476"/>
      <c r="J4" s="475">
        <v>2022</v>
      </c>
      <c r="K4" s="475"/>
      <c r="L4" s="475"/>
      <c r="M4" s="476"/>
      <c r="N4" s="475">
        <v>2021</v>
      </c>
      <c r="O4" s="475"/>
      <c r="P4" s="475"/>
      <c r="Q4" s="476"/>
      <c r="S4" s="27"/>
      <c r="T4" s="26" t="s">
        <v>84</v>
      </c>
    </row>
    <row r="5" spans="1:20" ht="42" customHeight="1" thickBot="1" x14ac:dyDescent="0.3">
      <c r="A5" s="474"/>
      <c r="B5" s="106" t="s">
        <v>39</v>
      </c>
      <c r="C5" s="106" t="s">
        <v>91</v>
      </c>
      <c r="D5" s="131" t="s">
        <v>92</v>
      </c>
      <c r="E5" s="132" t="s">
        <v>93</v>
      </c>
      <c r="F5" s="106" t="s">
        <v>39</v>
      </c>
      <c r="G5" s="106" t="s">
        <v>91</v>
      </c>
      <c r="H5" s="131" t="s">
        <v>92</v>
      </c>
      <c r="I5" s="132" t="s">
        <v>93</v>
      </c>
      <c r="J5" s="106" t="s">
        <v>39</v>
      </c>
      <c r="K5" s="106" t="s">
        <v>91</v>
      </c>
      <c r="L5" s="131" t="s">
        <v>92</v>
      </c>
      <c r="M5" s="132" t="s">
        <v>93</v>
      </c>
      <c r="N5" s="106" t="s">
        <v>39</v>
      </c>
      <c r="O5" s="106" t="s">
        <v>91</v>
      </c>
      <c r="P5" s="131" t="s">
        <v>92</v>
      </c>
      <c r="Q5" s="132" t="s">
        <v>93</v>
      </c>
    </row>
    <row r="6" spans="1:20" ht="15" customHeight="1" x14ac:dyDescent="0.25">
      <c r="A6" s="51">
        <v>1</v>
      </c>
      <c r="B6" s="122" t="s">
        <v>0</v>
      </c>
      <c r="C6" s="367" t="s">
        <v>64</v>
      </c>
      <c r="D6" s="325">
        <v>51.78</v>
      </c>
      <c r="E6" s="35">
        <v>66.5</v>
      </c>
      <c r="F6" s="122" t="s">
        <v>23</v>
      </c>
      <c r="G6" s="367" t="s">
        <v>28</v>
      </c>
      <c r="H6" s="325">
        <v>53.13</v>
      </c>
      <c r="I6" s="35">
        <v>77.099999999999994</v>
      </c>
      <c r="J6" s="125" t="s">
        <v>16</v>
      </c>
      <c r="K6" s="125" t="s">
        <v>20</v>
      </c>
      <c r="L6" s="325">
        <v>57.5</v>
      </c>
      <c r="M6" s="228">
        <v>69.900000000000006</v>
      </c>
      <c r="N6" s="125" t="s">
        <v>1</v>
      </c>
      <c r="O6" s="125" t="s">
        <v>73</v>
      </c>
      <c r="P6" s="325">
        <v>56.63</v>
      </c>
      <c r="Q6" s="228">
        <v>71</v>
      </c>
    </row>
    <row r="7" spans="1:20" ht="15" customHeight="1" x14ac:dyDescent="0.25">
      <c r="A7" s="7">
        <v>2</v>
      </c>
      <c r="B7" s="8" t="s">
        <v>23</v>
      </c>
      <c r="C7" s="16" t="s">
        <v>28</v>
      </c>
      <c r="D7" s="326">
        <v>51.78</v>
      </c>
      <c r="E7" s="10">
        <v>65.8</v>
      </c>
      <c r="F7" s="8" t="s">
        <v>1</v>
      </c>
      <c r="G7" s="16" t="s">
        <v>73</v>
      </c>
      <c r="H7" s="326">
        <v>53.13</v>
      </c>
      <c r="I7" s="10">
        <v>68.806451612903231</v>
      </c>
      <c r="J7" s="114" t="s">
        <v>0</v>
      </c>
      <c r="K7" s="114" t="s">
        <v>69</v>
      </c>
      <c r="L7" s="326">
        <v>57.5</v>
      </c>
      <c r="M7" s="229">
        <v>67.79069767441861</v>
      </c>
      <c r="N7" s="114" t="s">
        <v>37</v>
      </c>
      <c r="O7" s="114" t="s">
        <v>49</v>
      </c>
      <c r="P7" s="326">
        <v>56.63</v>
      </c>
      <c r="Q7" s="229">
        <v>70.666666666666671</v>
      </c>
    </row>
    <row r="8" spans="1:20" ht="15" customHeight="1" x14ac:dyDescent="0.25">
      <c r="A8" s="7">
        <v>3</v>
      </c>
      <c r="B8" s="375" t="s">
        <v>30</v>
      </c>
      <c r="C8" s="16" t="s">
        <v>34</v>
      </c>
      <c r="D8" s="326">
        <v>51.78</v>
      </c>
      <c r="E8" s="10">
        <v>63.5</v>
      </c>
      <c r="F8" s="375" t="s">
        <v>0</v>
      </c>
      <c r="G8" s="16" t="s">
        <v>64</v>
      </c>
      <c r="H8" s="326">
        <v>53.13</v>
      </c>
      <c r="I8" s="10">
        <v>67.3</v>
      </c>
      <c r="J8" s="114" t="s">
        <v>37</v>
      </c>
      <c r="K8" s="114" t="s">
        <v>49</v>
      </c>
      <c r="L8" s="326">
        <v>57.5</v>
      </c>
      <c r="M8" s="229">
        <v>67.629629629629633</v>
      </c>
      <c r="N8" s="114" t="s">
        <v>0</v>
      </c>
      <c r="O8" s="114" t="s">
        <v>64</v>
      </c>
      <c r="P8" s="326">
        <v>56.63</v>
      </c>
      <c r="Q8" s="229">
        <v>69.099999999999994</v>
      </c>
    </row>
    <row r="9" spans="1:20" ht="15" customHeight="1" x14ac:dyDescent="0.25">
      <c r="A9" s="7">
        <v>4</v>
      </c>
      <c r="B9" s="8" t="s">
        <v>13</v>
      </c>
      <c r="C9" s="11" t="s">
        <v>158</v>
      </c>
      <c r="D9" s="326">
        <v>51.78</v>
      </c>
      <c r="E9" s="40">
        <v>62</v>
      </c>
      <c r="F9" s="8" t="s">
        <v>13</v>
      </c>
      <c r="G9" s="11" t="s">
        <v>158</v>
      </c>
      <c r="H9" s="326">
        <v>53.13</v>
      </c>
      <c r="I9" s="40">
        <v>67.2</v>
      </c>
      <c r="J9" s="114" t="s">
        <v>0</v>
      </c>
      <c r="K9" s="114" t="s">
        <v>64</v>
      </c>
      <c r="L9" s="326">
        <v>57.5</v>
      </c>
      <c r="M9" s="229">
        <v>67.604166666666671</v>
      </c>
      <c r="N9" s="114" t="s">
        <v>16</v>
      </c>
      <c r="O9" s="114" t="s">
        <v>56</v>
      </c>
      <c r="P9" s="326">
        <v>56.63</v>
      </c>
      <c r="Q9" s="229">
        <v>68.7</v>
      </c>
    </row>
    <row r="10" spans="1:20" ht="15" customHeight="1" x14ac:dyDescent="0.25">
      <c r="A10" s="7">
        <v>5</v>
      </c>
      <c r="B10" s="8" t="s">
        <v>0</v>
      </c>
      <c r="C10" s="9" t="s">
        <v>99</v>
      </c>
      <c r="D10" s="326">
        <v>51.78</v>
      </c>
      <c r="E10" s="10">
        <v>60.904761904761905</v>
      </c>
      <c r="F10" s="8" t="s">
        <v>1</v>
      </c>
      <c r="G10" s="9" t="s">
        <v>102</v>
      </c>
      <c r="H10" s="326">
        <v>53.13</v>
      </c>
      <c r="I10" s="10">
        <v>66.15384615384616</v>
      </c>
      <c r="J10" s="114" t="s">
        <v>0</v>
      </c>
      <c r="K10" s="114" t="s">
        <v>63</v>
      </c>
      <c r="L10" s="326">
        <v>57.5</v>
      </c>
      <c r="M10" s="229">
        <v>67.027777777777771</v>
      </c>
      <c r="N10" s="114" t="s">
        <v>23</v>
      </c>
      <c r="O10" s="114" t="s">
        <v>28</v>
      </c>
      <c r="P10" s="326">
        <v>56.63</v>
      </c>
      <c r="Q10" s="229">
        <v>67.400000000000006</v>
      </c>
    </row>
    <row r="11" spans="1:20" ht="15" customHeight="1" x14ac:dyDescent="0.25">
      <c r="A11" s="7">
        <v>6</v>
      </c>
      <c r="B11" s="8" t="s">
        <v>30</v>
      </c>
      <c r="C11" s="237" t="s">
        <v>35</v>
      </c>
      <c r="D11" s="326">
        <v>51.78</v>
      </c>
      <c r="E11" s="10">
        <v>60.4</v>
      </c>
      <c r="F11" s="8" t="s">
        <v>16</v>
      </c>
      <c r="G11" s="237" t="s">
        <v>58</v>
      </c>
      <c r="H11" s="326">
        <v>53.13</v>
      </c>
      <c r="I11" s="10">
        <v>65.5</v>
      </c>
      <c r="J11" s="114" t="s">
        <v>16</v>
      </c>
      <c r="K11" s="114" t="s">
        <v>21</v>
      </c>
      <c r="L11" s="326">
        <v>57.5</v>
      </c>
      <c r="M11" s="229">
        <v>66.2</v>
      </c>
      <c r="N11" s="114" t="s">
        <v>16</v>
      </c>
      <c r="O11" s="114" t="s">
        <v>173</v>
      </c>
      <c r="P11" s="326">
        <v>56.63</v>
      </c>
      <c r="Q11" s="229">
        <v>66.900000000000006</v>
      </c>
    </row>
    <row r="12" spans="1:20" ht="15" customHeight="1" x14ac:dyDescent="0.25">
      <c r="A12" s="7">
        <v>7</v>
      </c>
      <c r="B12" s="8" t="s">
        <v>0</v>
      </c>
      <c r="C12" s="9" t="s">
        <v>69</v>
      </c>
      <c r="D12" s="326">
        <v>51.78</v>
      </c>
      <c r="E12" s="10">
        <v>60.12</v>
      </c>
      <c r="F12" s="8" t="s">
        <v>37</v>
      </c>
      <c r="G12" s="9" t="s">
        <v>49</v>
      </c>
      <c r="H12" s="326">
        <v>53.13</v>
      </c>
      <c r="I12" s="10">
        <v>65.400000000000006</v>
      </c>
      <c r="J12" s="114" t="s">
        <v>23</v>
      </c>
      <c r="K12" s="114" t="s">
        <v>28</v>
      </c>
      <c r="L12" s="326">
        <v>57.5</v>
      </c>
      <c r="M12" s="229">
        <v>66.099999999999994</v>
      </c>
      <c r="N12" s="114" t="s">
        <v>0</v>
      </c>
      <c r="O12" s="114" t="s">
        <v>63</v>
      </c>
      <c r="P12" s="326">
        <v>56.63</v>
      </c>
      <c r="Q12" s="229">
        <v>66.608695652173907</v>
      </c>
    </row>
    <row r="13" spans="1:20" ht="15" customHeight="1" x14ac:dyDescent="0.25">
      <c r="A13" s="7">
        <v>8</v>
      </c>
      <c r="B13" s="284" t="s">
        <v>16</v>
      </c>
      <c r="C13" s="98" t="s">
        <v>20</v>
      </c>
      <c r="D13" s="326">
        <v>51.78</v>
      </c>
      <c r="E13" s="10">
        <v>60.1</v>
      </c>
      <c r="F13" s="284" t="s">
        <v>13</v>
      </c>
      <c r="G13" s="98" t="s">
        <v>71</v>
      </c>
      <c r="H13" s="326">
        <v>53.13</v>
      </c>
      <c r="I13" s="10">
        <v>65</v>
      </c>
      <c r="J13" s="114" t="s">
        <v>30</v>
      </c>
      <c r="K13" s="114" t="s">
        <v>34</v>
      </c>
      <c r="L13" s="326">
        <v>57.5</v>
      </c>
      <c r="M13" s="229">
        <v>64.7</v>
      </c>
      <c r="N13" s="114" t="s">
        <v>30</v>
      </c>
      <c r="O13" s="114" t="s">
        <v>32</v>
      </c>
      <c r="P13" s="326">
        <v>56.63</v>
      </c>
      <c r="Q13" s="229">
        <v>66.400000000000006</v>
      </c>
    </row>
    <row r="14" spans="1:20" ht="15" customHeight="1" x14ac:dyDescent="0.25">
      <c r="A14" s="7">
        <v>9</v>
      </c>
      <c r="B14" s="309" t="s">
        <v>16</v>
      </c>
      <c r="C14" s="9" t="s">
        <v>19</v>
      </c>
      <c r="D14" s="326">
        <v>51.78</v>
      </c>
      <c r="E14" s="40">
        <v>60</v>
      </c>
      <c r="F14" s="309" t="s">
        <v>23</v>
      </c>
      <c r="G14" s="9" t="s">
        <v>113</v>
      </c>
      <c r="H14" s="326">
        <v>53.13</v>
      </c>
      <c r="I14" s="40">
        <v>63.7</v>
      </c>
      <c r="J14" s="114" t="s">
        <v>16</v>
      </c>
      <c r="K14" s="114" t="s">
        <v>19</v>
      </c>
      <c r="L14" s="326">
        <v>57.5</v>
      </c>
      <c r="M14" s="229">
        <v>64.59</v>
      </c>
      <c r="N14" s="114" t="s">
        <v>16</v>
      </c>
      <c r="O14" s="114" t="s">
        <v>70</v>
      </c>
      <c r="P14" s="326">
        <v>56.63</v>
      </c>
      <c r="Q14" s="229">
        <v>65.900000000000006</v>
      </c>
    </row>
    <row r="15" spans="1:20" ht="15" customHeight="1" thickBot="1" x14ac:dyDescent="0.3">
      <c r="A15" s="17">
        <v>10</v>
      </c>
      <c r="B15" s="376" t="s">
        <v>13</v>
      </c>
      <c r="C15" s="37" t="s">
        <v>75</v>
      </c>
      <c r="D15" s="327">
        <v>51.78</v>
      </c>
      <c r="E15" s="25">
        <v>60</v>
      </c>
      <c r="F15" s="376" t="s">
        <v>16</v>
      </c>
      <c r="G15" s="37" t="s">
        <v>18</v>
      </c>
      <c r="H15" s="327">
        <v>53.13</v>
      </c>
      <c r="I15" s="25">
        <v>63.2</v>
      </c>
      <c r="J15" s="126" t="s">
        <v>30</v>
      </c>
      <c r="K15" s="126" t="s">
        <v>35</v>
      </c>
      <c r="L15" s="327">
        <v>57.5</v>
      </c>
      <c r="M15" s="230">
        <v>64</v>
      </c>
      <c r="N15" s="126" t="s">
        <v>16</v>
      </c>
      <c r="O15" s="126" t="s">
        <v>18</v>
      </c>
      <c r="P15" s="327">
        <v>56.63</v>
      </c>
      <c r="Q15" s="230">
        <v>65</v>
      </c>
    </row>
    <row r="16" spans="1:20" ht="15" customHeight="1" x14ac:dyDescent="0.25">
      <c r="A16" s="51">
        <v>11</v>
      </c>
      <c r="B16" s="33" t="s">
        <v>1</v>
      </c>
      <c r="C16" s="34" t="s">
        <v>142</v>
      </c>
      <c r="D16" s="325">
        <v>51.78</v>
      </c>
      <c r="E16" s="384">
        <v>59.3</v>
      </c>
      <c r="F16" s="33" t="s">
        <v>13</v>
      </c>
      <c r="G16" s="34" t="s">
        <v>132</v>
      </c>
      <c r="H16" s="325">
        <v>53.13</v>
      </c>
      <c r="I16" s="384">
        <v>62.7</v>
      </c>
      <c r="J16" s="125" t="s">
        <v>13</v>
      </c>
      <c r="K16" s="125" t="s">
        <v>75</v>
      </c>
      <c r="L16" s="325">
        <v>57.5</v>
      </c>
      <c r="M16" s="228">
        <v>63.5</v>
      </c>
      <c r="N16" s="125" t="s">
        <v>13</v>
      </c>
      <c r="O16" s="125" t="s">
        <v>75</v>
      </c>
      <c r="P16" s="325">
        <v>56.63</v>
      </c>
      <c r="Q16" s="228">
        <v>65</v>
      </c>
    </row>
    <row r="17" spans="1:17" ht="15" customHeight="1" x14ac:dyDescent="0.25">
      <c r="A17" s="7">
        <v>12</v>
      </c>
      <c r="B17" s="8" t="s">
        <v>16</v>
      </c>
      <c r="C17" s="9" t="s">
        <v>70</v>
      </c>
      <c r="D17" s="326">
        <v>51.78</v>
      </c>
      <c r="E17" s="10">
        <v>59</v>
      </c>
      <c r="F17" s="8" t="s">
        <v>16</v>
      </c>
      <c r="G17" s="9" t="s">
        <v>20</v>
      </c>
      <c r="H17" s="326">
        <v>53.13</v>
      </c>
      <c r="I17" s="10">
        <v>62.5</v>
      </c>
      <c r="J17" s="114" t="s">
        <v>16</v>
      </c>
      <c r="K17" s="114" t="s">
        <v>18</v>
      </c>
      <c r="L17" s="326">
        <v>57.5</v>
      </c>
      <c r="M17" s="229">
        <v>62.9</v>
      </c>
      <c r="N17" s="114" t="s">
        <v>13</v>
      </c>
      <c r="O17" s="114" t="s">
        <v>72</v>
      </c>
      <c r="P17" s="326">
        <v>56.63</v>
      </c>
      <c r="Q17" s="229">
        <v>64.7</v>
      </c>
    </row>
    <row r="18" spans="1:17" ht="15" customHeight="1" x14ac:dyDescent="0.25">
      <c r="A18" s="7">
        <v>13</v>
      </c>
      <c r="B18" s="8" t="s">
        <v>37</v>
      </c>
      <c r="C18" s="9" t="s">
        <v>49</v>
      </c>
      <c r="D18" s="326">
        <v>51.78</v>
      </c>
      <c r="E18" s="10">
        <v>58.6</v>
      </c>
      <c r="F18" s="8" t="s">
        <v>23</v>
      </c>
      <c r="G18" s="9" t="s">
        <v>156</v>
      </c>
      <c r="H18" s="326">
        <v>53.13</v>
      </c>
      <c r="I18" s="10">
        <v>62.3</v>
      </c>
      <c r="J18" s="114" t="s">
        <v>30</v>
      </c>
      <c r="K18" s="114" t="s">
        <v>32</v>
      </c>
      <c r="L18" s="326">
        <v>57.5</v>
      </c>
      <c r="M18" s="229">
        <v>62.8</v>
      </c>
      <c r="N18" s="114" t="s">
        <v>30</v>
      </c>
      <c r="O18" s="114" t="s">
        <v>35</v>
      </c>
      <c r="P18" s="326">
        <v>56.63</v>
      </c>
      <c r="Q18" s="229">
        <v>64.5</v>
      </c>
    </row>
    <row r="19" spans="1:17" ht="15" customHeight="1" x14ac:dyDescent="0.25">
      <c r="A19" s="7">
        <v>14</v>
      </c>
      <c r="B19" s="8" t="s">
        <v>1</v>
      </c>
      <c r="C19" s="9" t="s">
        <v>73</v>
      </c>
      <c r="D19" s="326">
        <v>51.78</v>
      </c>
      <c r="E19" s="10">
        <v>57.1</v>
      </c>
      <c r="F19" s="8" t="s">
        <v>13</v>
      </c>
      <c r="G19" s="9" t="s">
        <v>75</v>
      </c>
      <c r="H19" s="326">
        <v>53.13</v>
      </c>
      <c r="I19" s="10">
        <v>62.2</v>
      </c>
      <c r="J19" s="114" t="s">
        <v>16</v>
      </c>
      <c r="K19" s="114" t="s">
        <v>57</v>
      </c>
      <c r="L19" s="326">
        <v>57.5</v>
      </c>
      <c r="M19" s="229">
        <v>62.3</v>
      </c>
      <c r="N19" s="114" t="s">
        <v>16</v>
      </c>
      <c r="O19" s="114" t="s">
        <v>121</v>
      </c>
      <c r="P19" s="326">
        <v>56.63</v>
      </c>
      <c r="Q19" s="229">
        <v>64</v>
      </c>
    </row>
    <row r="20" spans="1:17" ht="15" customHeight="1" x14ac:dyDescent="0.25">
      <c r="A20" s="7">
        <v>15</v>
      </c>
      <c r="B20" s="8" t="s">
        <v>1</v>
      </c>
      <c r="C20" s="118" t="s">
        <v>135</v>
      </c>
      <c r="D20" s="326">
        <v>51.78</v>
      </c>
      <c r="E20" s="10">
        <v>56.3</v>
      </c>
      <c r="F20" s="8" t="s">
        <v>16</v>
      </c>
      <c r="G20" s="118" t="s">
        <v>121</v>
      </c>
      <c r="H20" s="326">
        <v>53.13</v>
      </c>
      <c r="I20" s="10">
        <v>62</v>
      </c>
      <c r="J20" s="114" t="s">
        <v>13</v>
      </c>
      <c r="K20" s="462" t="s">
        <v>150</v>
      </c>
      <c r="L20" s="326">
        <v>57.5</v>
      </c>
      <c r="M20" s="229">
        <v>62</v>
      </c>
      <c r="N20" s="114" t="s">
        <v>16</v>
      </c>
      <c r="O20" s="114" t="s">
        <v>57</v>
      </c>
      <c r="P20" s="326">
        <v>56.63</v>
      </c>
      <c r="Q20" s="229">
        <v>64</v>
      </c>
    </row>
    <row r="21" spans="1:17" ht="15" customHeight="1" x14ac:dyDescent="0.25">
      <c r="A21" s="7">
        <v>16</v>
      </c>
      <c r="B21" s="8" t="s">
        <v>1</v>
      </c>
      <c r="C21" s="9" t="s">
        <v>120</v>
      </c>
      <c r="D21" s="326">
        <v>51.78</v>
      </c>
      <c r="E21" s="10">
        <v>56.1</v>
      </c>
      <c r="F21" s="8" t="s">
        <v>16</v>
      </c>
      <c r="G21" s="9" t="s">
        <v>70</v>
      </c>
      <c r="H21" s="326">
        <v>53.13</v>
      </c>
      <c r="I21" s="10">
        <v>61.1</v>
      </c>
      <c r="J21" s="114" t="s">
        <v>0</v>
      </c>
      <c r="K21" s="114" t="s">
        <v>99</v>
      </c>
      <c r="L21" s="326">
        <v>57.5</v>
      </c>
      <c r="M21" s="229">
        <v>61.782608695652172</v>
      </c>
      <c r="N21" s="114" t="s">
        <v>0</v>
      </c>
      <c r="O21" s="114" t="s">
        <v>99</v>
      </c>
      <c r="P21" s="326">
        <v>56.63</v>
      </c>
      <c r="Q21" s="229">
        <v>63.9</v>
      </c>
    </row>
    <row r="22" spans="1:17" ht="15" customHeight="1" x14ac:dyDescent="0.25">
      <c r="A22" s="7">
        <v>17</v>
      </c>
      <c r="B22" s="8" t="s">
        <v>23</v>
      </c>
      <c r="C22" s="16" t="s">
        <v>113</v>
      </c>
      <c r="D22" s="326">
        <v>51.78</v>
      </c>
      <c r="E22" s="10">
        <v>56</v>
      </c>
      <c r="F22" s="8" t="s">
        <v>1</v>
      </c>
      <c r="G22" s="16" t="s">
        <v>11</v>
      </c>
      <c r="H22" s="326">
        <v>53.13</v>
      </c>
      <c r="I22" s="10">
        <v>60.5</v>
      </c>
      <c r="J22" s="114" t="s">
        <v>37</v>
      </c>
      <c r="K22" s="114" t="s">
        <v>123</v>
      </c>
      <c r="L22" s="326">
        <v>57.5</v>
      </c>
      <c r="M22" s="229">
        <v>61.714285714285715</v>
      </c>
      <c r="N22" s="114" t="s">
        <v>23</v>
      </c>
      <c r="O22" s="114" t="s">
        <v>53</v>
      </c>
      <c r="P22" s="326">
        <v>56.63</v>
      </c>
      <c r="Q22" s="229">
        <v>63.8</v>
      </c>
    </row>
    <row r="23" spans="1:17" ht="15" customHeight="1" x14ac:dyDescent="0.25">
      <c r="A23" s="7">
        <v>18</v>
      </c>
      <c r="B23" s="8" t="s">
        <v>1</v>
      </c>
      <c r="C23" s="15" t="s">
        <v>167</v>
      </c>
      <c r="D23" s="326">
        <v>51.78</v>
      </c>
      <c r="E23" s="10">
        <v>55.7</v>
      </c>
      <c r="F23" s="8" t="s">
        <v>13</v>
      </c>
      <c r="G23" s="15" t="s">
        <v>131</v>
      </c>
      <c r="H23" s="326">
        <v>53.13</v>
      </c>
      <c r="I23" s="10">
        <v>60.4</v>
      </c>
      <c r="J23" s="114" t="s">
        <v>1</v>
      </c>
      <c r="K23" s="114" t="s">
        <v>10</v>
      </c>
      <c r="L23" s="326">
        <v>57.5</v>
      </c>
      <c r="M23" s="229">
        <v>61.7</v>
      </c>
      <c r="N23" s="114" t="s">
        <v>1</v>
      </c>
      <c r="O23" s="114" t="s">
        <v>144</v>
      </c>
      <c r="P23" s="326">
        <v>56.63</v>
      </c>
      <c r="Q23" s="229">
        <v>63.7</v>
      </c>
    </row>
    <row r="24" spans="1:17" ht="15" customHeight="1" x14ac:dyDescent="0.25">
      <c r="A24" s="7">
        <v>19</v>
      </c>
      <c r="B24" s="8" t="s">
        <v>16</v>
      </c>
      <c r="C24" s="11" t="s">
        <v>57</v>
      </c>
      <c r="D24" s="326">
        <v>51.78</v>
      </c>
      <c r="E24" s="12">
        <v>55.6</v>
      </c>
      <c r="F24" s="8" t="s">
        <v>30</v>
      </c>
      <c r="G24" s="11" t="s">
        <v>35</v>
      </c>
      <c r="H24" s="326">
        <v>53.13</v>
      </c>
      <c r="I24" s="12">
        <v>60.2</v>
      </c>
      <c r="J24" s="114" t="s">
        <v>1</v>
      </c>
      <c r="K24" s="114" t="s">
        <v>143</v>
      </c>
      <c r="L24" s="326">
        <v>57.5</v>
      </c>
      <c r="M24" s="229">
        <v>61.5</v>
      </c>
      <c r="N24" s="114" t="s">
        <v>30</v>
      </c>
      <c r="O24" s="114" t="s">
        <v>34</v>
      </c>
      <c r="P24" s="326">
        <v>56.63</v>
      </c>
      <c r="Q24" s="229">
        <v>63</v>
      </c>
    </row>
    <row r="25" spans="1:17" ht="15" customHeight="1" thickBot="1" x14ac:dyDescent="0.3">
      <c r="A25" s="17">
        <v>20</v>
      </c>
      <c r="B25" s="18" t="s">
        <v>0</v>
      </c>
      <c r="C25" s="379" t="s">
        <v>63</v>
      </c>
      <c r="D25" s="327">
        <v>51.78</v>
      </c>
      <c r="E25" s="19">
        <v>55.583333333333336</v>
      </c>
      <c r="F25" s="18" t="s">
        <v>0</v>
      </c>
      <c r="G25" s="379" t="s">
        <v>63</v>
      </c>
      <c r="H25" s="327">
        <v>53.13</v>
      </c>
      <c r="I25" s="19">
        <v>59.3</v>
      </c>
      <c r="J25" s="126" t="s">
        <v>1</v>
      </c>
      <c r="K25" s="126" t="s">
        <v>5</v>
      </c>
      <c r="L25" s="327">
        <v>57.5</v>
      </c>
      <c r="M25" s="230">
        <v>61.4</v>
      </c>
      <c r="N25" s="126" t="s">
        <v>16</v>
      </c>
      <c r="O25" s="126" t="s">
        <v>58</v>
      </c>
      <c r="P25" s="327">
        <v>56.63</v>
      </c>
      <c r="Q25" s="230">
        <v>62.4</v>
      </c>
    </row>
    <row r="26" spans="1:17" ht="15" customHeight="1" x14ac:dyDescent="0.25">
      <c r="A26" s="51">
        <v>21</v>
      </c>
      <c r="B26" s="33" t="s">
        <v>23</v>
      </c>
      <c r="C26" s="34" t="s">
        <v>156</v>
      </c>
      <c r="D26" s="325">
        <v>51.78</v>
      </c>
      <c r="E26" s="35">
        <v>55</v>
      </c>
      <c r="F26" s="33" t="s">
        <v>23</v>
      </c>
      <c r="G26" s="34" t="s">
        <v>53</v>
      </c>
      <c r="H26" s="325">
        <v>53.13</v>
      </c>
      <c r="I26" s="35">
        <v>59</v>
      </c>
      <c r="J26" s="125" t="s">
        <v>16</v>
      </c>
      <c r="K26" s="125" t="s">
        <v>58</v>
      </c>
      <c r="L26" s="325">
        <v>57.5</v>
      </c>
      <c r="M26" s="228">
        <v>61.04</v>
      </c>
      <c r="N26" s="125" t="s">
        <v>16</v>
      </c>
      <c r="O26" s="125" t="s">
        <v>129</v>
      </c>
      <c r="P26" s="325">
        <v>56.63</v>
      </c>
      <c r="Q26" s="228">
        <v>62</v>
      </c>
    </row>
    <row r="27" spans="1:17" ht="15" customHeight="1" x14ac:dyDescent="0.25">
      <c r="A27" s="7">
        <v>22</v>
      </c>
      <c r="B27" s="375" t="s">
        <v>1</v>
      </c>
      <c r="C27" s="9" t="s">
        <v>103</v>
      </c>
      <c r="D27" s="326">
        <v>51.78</v>
      </c>
      <c r="E27" s="10">
        <v>55</v>
      </c>
      <c r="F27" s="375" t="s">
        <v>16</v>
      </c>
      <c r="G27" s="9" t="s">
        <v>57</v>
      </c>
      <c r="H27" s="326">
        <v>53.13</v>
      </c>
      <c r="I27" s="10">
        <v>58.8</v>
      </c>
      <c r="J27" s="114" t="s">
        <v>16</v>
      </c>
      <c r="K27" s="114" t="s">
        <v>121</v>
      </c>
      <c r="L27" s="326">
        <v>57.5</v>
      </c>
      <c r="M27" s="229">
        <v>61</v>
      </c>
      <c r="N27" s="114" t="s">
        <v>16</v>
      </c>
      <c r="O27" s="114" t="s">
        <v>130</v>
      </c>
      <c r="P27" s="326">
        <v>56.63</v>
      </c>
      <c r="Q27" s="229">
        <v>61.6</v>
      </c>
    </row>
    <row r="28" spans="1:17" ht="15" customHeight="1" x14ac:dyDescent="0.25">
      <c r="A28" s="7">
        <v>23</v>
      </c>
      <c r="B28" s="8" t="s">
        <v>23</v>
      </c>
      <c r="C28" s="16" t="s">
        <v>48</v>
      </c>
      <c r="D28" s="326">
        <v>51.78</v>
      </c>
      <c r="E28" s="10">
        <v>54.9</v>
      </c>
      <c r="F28" s="8" t="s">
        <v>1</v>
      </c>
      <c r="G28" s="16" t="s">
        <v>136</v>
      </c>
      <c r="H28" s="326">
        <v>53.13</v>
      </c>
      <c r="I28" s="10">
        <v>57.93333333333333</v>
      </c>
      <c r="J28" s="114" t="s">
        <v>1</v>
      </c>
      <c r="K28" s="114" t="s">
        <v>102</v>
      </c>
      <c r="L28" s="326">
        <v>57.5</v>
      </c>
      <c r="M28" s="229">
        <v>61</v>
      </c>
      <c r="N28" s="114" t="s">
        <v>30</v>
      </c>
      <c r="O28" s="114" t="s">
        <v>33</v>
      </c>
      <c r="P28" s="326">
        <v>56.63</v>
      </c>
      <c r="Q28" s="229">
        <v>61.1</v>
      </c>
    </row>
    <row r="29" spans="1:17" ht="15" customHeight="1" x14ac:dyDescent="0.25">
      <c r="A29" s="7">
        <v>24</v>
      </c>
      <c r="B29" s="8" t="s">
        <v>30</v>
      </c>
      <c r="C29" s="9" t="s">
        <v>33</v>
      </c>
      <c r="D29" s="326">
        <v>51.78</v>
      </c>
      <c r="E29" s="120">
        <v>54.7</v>
      </c>
      <c r="F29" s="8" t="s">
        <v>37</v>
      </c>
      <c r="G29" s="9" t="s">
        <v>50</v>
      </c>
      <c r="H29" s="326">
        <v>53.13</v>
      </c>
      <c r="I29" s="120">
        <v>57.9</v>
      </c>
      <c r="J29" s="114" t="s">
        <v>1</v>
      </c>
      <c r="K29" s="114" t="s">
        <v>73</v>
      </c>
      <c r="L29" s="326">
        <v>57.5</v>
      </c>
      <c r="M29" s="229">
        <v>60.9</v>
      </c>
      <c r="N29" s="114" t="s">
        <v>16</v>
      </c>
      <c r="O29" s="114" t="s">
        <v>21</v>
      </c>
      <c r="P29" s="326">
        <v>56.63</v>
      </c>
      <c r="Q29" s="229">
        <v>61</v>
      </c>
    </row>
    <row r="30" spans="1:17" ht="15" customHeight="1" x14ac:dyDescent="0.25">
      <c r="A30" s="7">
        <v>25</v>
      </c>
      <c r="B30" s="8" t="s">
        <v>1</v>
      </c>
      <c r="C30" s="9" t="s">
        <v>104</v>
      </c>
      <c r="D30" s="326">
        <v>51.78</v>
      </c>
      <c r="E30" s="383">
        <v>54.5</v>
      </c>
      <c r="F30" s="8" t="s">
        <v>16</v>
      </c>
      <c r="G30" s="9" t="s">
        <v>19</v>
      </c>
      <c r="H30" s="326">
        <v>53.13</v>
      </c>
      <c r="I30" s="383">
        <v>57.6</v>
      </c>
      <c r="J30" s="114" t="s">
        <v>13</v>
      </c>
      <c r="K30" s="114" t="s">
        <v>14</v>
      </c>
      <c r="L30" s="326">
        <v>57.5</v>
      </c>
      <c r="M30" s="229">
        <v>60.8</v>
      </c>
      <c r="N30" s="114" t="s">
        <v>1</v>
      </c>
      <c r="O30" s="114" t="s">
        <v>135</v>
      </c>
      <c r="P30" s="326">
        <v>56.63</v>
      </c>
      <c r="Q30" s="229">
        <v>61</v>
      </c>
    </row>
    <row r="31" spans="1:17" ht="15" customHeight="1" x14ac:dyDescent="0.25">
      <c r="A31" s="7">
        <v>26</v>
      </c>
      <c r="B31" s="8" t="s">
        <v>1</v>
      </c>
      <c r="C31" s="9" t="s">
        <v>136</v>
      </c>
      <c r="D31" s="326">
        <v>51.78</v>
      </c>
      <c r="E31" s="13">
        <v>54.4</v>
      </c>
      <c r="F31" s="8" t="s">
        <v>1</v>
      </c>
      <c r="G31" s="9" t="s">
        <v>135</v>
      </c>
      <c r="H31" s="326">
        <v>53.13</v>
      </c>
      <c r="I31" s="13">
        <v>57.28125</v>
      </c>
      <c r="J31" s="114" t="s">
        <v>23</v>
      </c>
      <c r="K31" s="114" t="s">
        <v>113</v>
      </c>
      <c r="L31" s="326">
        <v>57.5</v>
      </c>
      <c r="M31" s="229">
        <v>60.7</v>
      </c>
      <c r="N31" s="114" t="s">
        <v>0</v>
      </c>
      <c r="O31" s="114" t="s">
        <v>69</v>
      </c>
      <c r="P31" s="326">
        <v>56.63</v>
      </c>
      <c r="Q31" s="229">
        <v>60.840909090909093</v>
      </c>
    </row>
    <row r="32" spans="1:17" ht="15" customHeight="1" x14ac:dyDescent="0.25">
      <c r="A32" s="7">
        <v>27</v>
      </c>
      <c r="B32" s="8" t="s">
        <v>13</v>
      </c>
      <c r="C32" s="11" t="s">
        <v>132</v>
      </c>
      <c r="D32" s="326">
        <v>51.78</v>
      </c>
      <c r="E32" s="10">
        <v>54.3</v>
      </c>
      <c r="F32" s="8" t="s">
        <v>30</v>
      </c>
      <c r="G32" s="11" t="s">
        <v>34</v>
      </c>
      <c r="H32" s="326">
        <v>53.13</v>
      </c>
      <c r="I32" s="10">
        <v>57.25</v>
      </c>
      <c r="J32" s="114" t="s">
        <v>13</v>
      </c>
      <c r="K32" s="114" t="s">
        <v>131</v>
      </c>
      <c r="L32" s="326">
        <v>57.5</v>
      </c>
      <c r="M32" s="229">
        <v>60.4</v>
      </c>
      <c r="N32" s="114" t="s">
        <v>1</v>
      </c>
      <c r="O32" s="114" t="s">
        <v>142</v>
      </c>
      <c r="P32" s="326">
        <v>56.63</v>
      </c>
      <c r="Q32" s="229">
        <v>60.7</v>
      </c>
    </row>
    <row r="33" spans="1:17" ht="15" customHeight="1" x14ac:dyDescent="0.25">
      <c r="A33" s="7">
        <v>28</v>
      </c>
      <c r="B33" s="309" t="s">
        <v>16</v>
      </c>
      <c r="C33" s="9" t="s">
        <v>121</v>
      </c>
      <c r="D33" s="326">
        <v>51.78</v>
      </c>
      <c r="E33" s="10">
        <v>54</v>
      </c>
      <c r="F33" s="309" t="s">
        <v>13</v>
      </c>
      <c r="G33" s="9" t="s">
        <v>72</v>
      </c>
      <c r="H33" s="326">
        <v>53.13</v>
      </c>
      <c r="I33" s="10">
        <v>57.1</v>
      </c>
      <c r="J33" s="114" t="s">
        <v>23</v>
      </c>
      <c r="K33" s="114" t="s">
        <v>53</v>
      </c>
      <c r="L33" s="326">
        <v>57.5</v>
      </c>
      <c r="M33" s="229">
        <v>60.3</v>
      </c>
      <c r="N33" s="114" t="s">
        <v>1</v>
      </c>
      <c r="O33" s="114" t="s">
        <v>10</v>
      </c>
      <c r="P33" s="326">
        <v>56.63</v>
      </c>
      <c r="Q33" s="229">
        <v>60.5</v>
      </c>
    </row>
    <row r="34" spans="1:17" ht="15" customHeight="1" x14ac:dyDescent="0.25">
      <c r="A34" s="7">
        <v>29</v>
      </c>
      <c r="B34" s="8" t="s">
        <v>0</v>
      </c>
      <c r="C34" s="9" t="s">
        <v>119</v>
      </c>
      <c r="D34" s="326">
        <v>51.78</v>
      </c>
      <c r="E34" s="10">
        <v>54</v>
      </c>
      <c r="F34" s="8" t="s">
        <v>37</v>
      </c>
      <c r="G34" s="9" t="s">
        <v>122</v>
      </c>
      <c r="H34" s="326">
        <v>53.13</v>
      </c>
      <c r="I34" s="10">
        <v>57</v>
      </c>
      <c r="J34" s="114" t="s">
        <v>23</v>
      </c>
      <c r="K34" s="114" t="s">
        <v>48</v>
      </c>
      <c r="L34" s="326">
        <v>57.5</v>
      </c>
      <c r="M34" s="229">
        <v>59.8</v>
      </c>
      <c r="N34" s="114" t="s">
        <v>23</v>
      </c>
      <c r="O34" s="114" t="s">
        <v>170</v>
      </c>
      <c r="P34" s="326">
        <v>56.63</v>
      </c>
      <c r="Q34" s="229">
        <v>60.4</v>
      </c>
    </row>
    <row r="35" spans="1:17" ht="15" customHeight="1" thickBot="1" x14ac:dyDescent="0.3">
      <c r="A35" s="17">
        <v>30</v>
      </c>
      <c r="B35" s="23" t="s">
        <v>13</v>
      </c>
      <c r="C35" s="37" t="s">
        <v>72</v>
      </c>
      <c r="D35" s="327">
        <v>51.78</v>
      </c>
      <c r="E35" s="25">
        <v>53.9</v>
      </c>
      <c r="F35" s="23" t="s">
        <v>1</v>
      </c>
      <c r="G35" s="37" t="s">
        <v>10</v>
      </c>
      <c r="H35" s="327">
        <v>53.13</v>
      </c>
      <c r="I35" s="25">
        <v>56.53846153846154</v>
      </c>
      <c r="J35" s="126" t="s">
        <v>1</v>
      </c>
      <c r="K35" s="126" t="s">
        <v>104</v>
      </c>
      <c r="L35" s="327">
        <v>57.5</v>
      </c>
      <c r="M35" s="230">
        <v>59.4</v>
      </c>
      <c r="N35" s="126" t="s">
        <v>23</v>
      </c>
      <c r="O35" s="126" t="s">
        <v>48</v>
      </c>
      <c r="P35" s="327">
        <v>56.63</v>
      </c>
      <c r="Q35" s="230">
        <v>60.2</v>
      </c>
    </row>
    <row r="36" spans="1:17" ht="15" customHeight="1" x14ac:dyDescent="0.25">
      <c r="A36" s="51">
        <v>31</v>
      </c>
      <c r="B36" s="33" t="s">
        <v>23</v>
      </c>
      <c r="C36" s="34" t="s">
        <v>53</v>
      </c>
      <c r="D36" s="325">
        <v>51.78</v>
      </c>
      <c r="E36" s="35">
        <v>53.8</v>
      </c>
      <c r="F36" s="33" t="s">
        <v>30</v>
      </c>
      <c r="G36" s="34" t="s">
        <v>32</v>
      </c>
      <c r="H36" s="325">
        <v>53.13</v>
      </c>
      <c r="I36" s="35">
        <v>56</v>
      </c>
      <c r="J36" s="125" t="s">
        <v>13</v>
      </c>
      <c r="K36" s="125" t="s">
        <v>132</v>
      </c>
      <c r="L36" s="325">
        <v>57.5</v>
      </c>
      <c r="M36" s="228">
        <v>59</v>
      </c>
      <c r="N36" s="125" t="s">
        <v>1</v>
      </c>
      <c r="O36" s="125" t="s">
        <v>103</v>
      </c>
      <c r="P36" s="325">
        <v>56.63</v>
      </c>
      <c r="Q36" s="228">
        <v>60</v>
      </c>
    </row>
    <row r="37" spans="1:17" ht="15" customHeight="1" x14ac:dyDescent="0.25">
      <c r="A37" s="7">
        <v>32</v>
      </c>
      <c r="B37" s="8" t="s">
        <v>16</v>
      </c>
      <c r="C37" s="11" t="s">
        <v>18</v>
      </c>
      <c r="D37" s="326">
        <v>51.78</v>
      </c>
      <c r="E37" s="10">
        <v>53.8</v>
      </c>
      <c r="F37" s="8" t="s">
        <v>30</v>
      </c>
      <c r="G37" s="11" t="s">
        <v>152</v>
      </c>
      <c r="H37" s="326">
        <v>53.13</v>
      </c>
      <c r="I37" s="10">
        <v>55.9</v>
      </c>
      <c r="J37" s="114" t="s">
        <v>0</v>
      </c>
      <c r="K37" s="114" t="s">
        <v>41</v>
      </c>
      <c r="L37" s="326">
        <v>57.5</v>
      </c>
      <c r="M37" s="229">
        <v>59</v>
      </c>
      <c r="N37" s="114" t="s">
        <v>13</v>
      </c>
      <c r="O37" s="114" t="s">
        <v>59</v>
      </c>
      <c r="P37" s="326">
        <v>56.63</v>
      </c>
      <c r="Q37" s="229">
        <v>59</v>
      </c>
    </row>
    <row r="38" spans="1:17" ht="15" customHeight="1" x14ac:dyDescent="0.25">
      <c r="A38" s="7">
        <v>33</v>
      </c>
      <c r="B38" s="8" t="s">
        <v>1</v>
      </c>
      <c r="C38" s="16" t="s">
        <v>9</v>
      </c>
      <c r="D38" s="326">
        <v>51.78</v>
      </c>
      <c r="E38" s="10">
        <v>53.6</v>
      </c>
      <c r="F38" s="8" t="s">
        <v>0</v>
      </c>
      <c r="G38" s="16" t="s">
        <v>99</v>
      </c>
      <c r="H38" s="326">
        <v>53.13</v>
      </c>
      <c r="I38" s="10">
        <v>55.9</v>
      </c>
      <c r="J38" s="114" t="s">
        <v>30</v>
      </c>
      <c r="K38" s="114" t="s">
        <v>36</v>
      </c>
      <c r="L38" s="326">
        <v>57.5</v>
      </c>
      <c r="M38" s="229">
        <v>58.8</v>
      </c>
      <c r="N38" s="114" t="s">
        <v>1</v>
      </c>
      <c r="O38" s="114" t="s">
        <v>136</v>
      </c>
      <c r="P38" s="326">
        <v>56.63</v>
      </c>
      <c r="Q38" s="229">
        <v>59</v>
      </c>
    </row>
    <row r="39" spans="1:17" ht="15" customHeight="1" x14ac:dyDescent="0.25">
      <c r="A39" s="7">
        <v>34</v>
      </c>
      <c r="B39" s="8" t="s">
        <v>16</v>
      </c>
      <c r="C39" s="16" t="s">
        <v>58</v>
      </c>
      <c r="D39" s="326">
        <v>51.78</v>
      </c>
      <c r="E39" s="10">
        <v>53</v>
      </c>
      <c r="F39" s="8" t="s">
        <v>1</v>
      </c>
      <c r="G39" s="16" t="s">
        <v>5</v>
      </c>
      <c r="H39" s="326">
        <v>53.13</v>
      </c>
      <c r="I39" s="10">
        <v>55.75</v>
      </c>
      <c r="J39" s="114" t="s">
        <v>1</v>
      </c>
      <c r="K39" s="114" t="s">
        <v>135</v>
      </c>
      <c r="L39" s="326">
        <v>57.5</v>
      </c>
      <c r="M39" s="229">
        <v>58.4</v>
      </c>
      <c r="N39" s="114" t="s">
        <v>37</v>
      </c>
      <c r="O39" s="114" t="s">
        <v>51</v>
      </c>
      <c r="P39" s="326">
        <v>56.63</v>
      </c>
      <c r="Q39" s="229">
        <v>58.853658536585364</v>
      </c>
    </row>
    <row r="40" spans="1:17" ht="15" customHeight="1" x14ac:dyDescent="0.25">
      <c r="A40" s="7">
        <v>35</v>
      </c>
      <c r="B40" s="8" t="s">
        <v>30</v>
      </c>
      <c r="C40" s="118" t="s">
        <v>36</v>
      </c>
      <c r="D40" s="326">
        <v>51.78</v>
      </c>
      <c r="E40" s="10">
        <v>52.5</v>
      </c>
      <c r="F40" s="8" t="s">
        <v>30</v>
      </c>
      <c r="G40" s="118" t="s">
        <v>155</v>
      </c>
      <c r="H40" s="326">
        <v>53.13</v>
      </c>
      <c r="I40" s="10">
        <v>54.9</v>
      </c>
      <c r="J40" s="114" t="s">
        <v>30</v>
      </c>
      <c r="K40" s="114" t="s">
        <v>38</v>
      </c>
      <c r="L40" s="326">
        <v>57.5</v>
      </c>
      <c r="M40" s="229">
        <v>58.2</v>
      </c>
      <c r="N40" s="114" t="s">
        <v>1</v>
      </c>
      <c r="O40" s="114" t="s">
        <v>5</v>
      </c>
      <c r="P40" s="326">
        <v>56.63</v>
      </c>
      <c r="Q40" s="229">
        <v>58.7</v>
      </c>
    </row>
    <row r="41" spans="1:17" ht="15" customHeight="1" x14ac:dyDescent="0.25">
      <c r="A41" s="7">
        <v>36</v>
      </c>
      <c r="B41" s="8" t="s">
        <v>13</v>
      </c>
      <c r="C41" s="16" t="s">
        <v>12</v>
      </c>
      <c r="D41" s="326">
        <v>51.78</v>
      </c>
      <c r="E41" s="10">
        <v>52.5</v>
      </c>
      <c r="F41" s="8" t="s">
        <v>0</v>
      </c>
      <c r="G41" s="16" t="s">
        <v>69</v>
      </c>
      <c r="H41" s="326">
        <v>53.13</v>
      </c>
      <c r="I41" s="10">
        <v>54.6</v>
      </c>
      <c r="J41" s="114" t="s">
        <v>16</v>
      </c>
      <c r="K41" s="114" t="s">
        <v>70</v>
      </c>
      <c r="L41" s="326">
        <v>57.5</v>
      </c>
      <c r="M41" s="229">
        <v>58.1</v>
      </c>
      <c r="N41" s="114" t="s">
        <v>1</v>
      </c>
      <c r="O41" s="114" t="s">
        <v>143</v>
      </c>
      <c r="P41" s="326">
        <v>56.63</v>
      </c>
      <c r="Q41" s="229">
        <v>58.3</v>
      </c>
    </row>
    <row r="42" spans="1:17" ht="15" customHeight="1" x14ac:dyDescent="0.25">
      <c r="A42" s="7">
        <v>37</v>
      </c>
      <c r="B42" s="8" t="s">
        <v>1</v>
      </c>
      <c r="C42" s="9" t="s">
        <v>168</v>
      </c>
      <c r="D42" s="326">
        <v>51.78</v>
      </c>
      <c r="E42" s="10">
        <v>52.5</v>
      </c>
      <c r="F42" s="8" t="s">
        <v>13</v>
      </c>
      <c r="G42" s="9" t="s">
        <v>59</v>
      </c>
      <c r="H42" s="326">
        <v>53.13</v>
      </c>
      <c r="I42" s="10">
        <v>54</v>
      </c>
      <c r="J42" s="114" t="s">
        <v>30</v>
      </c>
      <c r="K42" s="114" t="s">
        <v>125</v>
      </c>
      <c r="L42" s="326">
        <v>57.5</v>
      </c>
      <c r="M42" s="229">
        <v>58</v>
      </c>
      <c r="N42" s="114" t="s">
        <v>30</v>
      </c>
      <c r="O42" s="114" t="s">
        <v>36</v>
      </c>
      <c r="P42" s="326">
        <v>56.63</v>
      </c>
      <c r="Q42" s="229">
        <v>58.2</v>
      </c>
    </row>
    <row r="43" spans="1:17" ht="15" customHeight="1" x14ac:dyDescent="0.25">
      <c r="A43" s="7">
        <v>38</v>
      </c>
      <c r="B43" s="8" t="s">
        <v>1</v>
      </c>
      <c r="C43" s="9" t="s">
        <v>165</v>
      </c>
      <c r="D43" s="326">
        <v>51.78</v>
      </c>
      <c r="E43" s="13">
        <v>52</v>
      </c>
      <c r="F43" s="8" t="s">
        <v>1</v>
      </c>
      <c r="G43" s="9" t="s">
        <v>8</v>
      </c>
      <c r="H43" s="326">
        <v>53.13</v>
      </c>
      <c r="I43" s="13">
        <v>54</v>
      </c>
      <c r="J43" s="114" t="s">
        <v>1</v>
      </c>
      <c r="K43" s="114" t="s">
        <v>103</v>
      </c>
      <c r="L43" s="326">
        <v>57.5</v>
      </c>
      <c r="M43" s="229">
        <v>58</v>
      </c>
      <c r="N43" s="114" t="s">
        <v>1</v>
      </c>
      <c r="O43" s="114" t="s">
        <v>100</v>
      </c>
      <c r="P43" s="326">
        <v>56.63</v>
      </c>
      <c r="Q43" s="229">
        <v>58</v>
      </c>
    </row>
    <row r="44" spans="1:17" ht="15" customHeight="1" x14ac:dyDescent="0.25">
      <c r="A44" s="7">
        <v>39</v>
      </c>
      <c r="B44" s="8" t="s">
        <v>1</v>
      </c>
      <c r="C44" s="9" t="s">
        <v>102</v>
      </c>
      <c r="D44" s="326">
        <v>51.78</v>
      </c>
      <c r="E44" s="10">
        <v>52</v>
      </c>
      <c r="F44" s="8" t="s">
        <v>1</v>
      </c>
      <c r="G44" s="9" t="s">
        <v>143</v>
      </c>
      <c r="H44" s="326">
        <v>53.13</v>
      </c>
      <c r="I44" s="10">
        <v>53.92</v>
      </c>
      <c r="J44" s="114" t="s">
        <v>1</v>
      </c>
      <c r="K44" s="114" t="s">
        <v>100</v>
      </c>
      <c r="L44" s="326">
        <v>57.5</v>
      </c>
      <c r="M44" s="229">
        <v>58</v>
      </c>
      <c r="N44" s="114" t="s">
        <v>30</v>
      </c>
      <c r="O44" s="114" t="s">
        <v>154</v>
      </c>
      <c r="P44" s="326">
        <v>56.63</v>
      </c>
      <c r="Q44" s="229">
        <v>57.5</v>
      </c>
    </row>
    <row r="45" spans="1:17" ht="15" customHeight="1" thickBot="1" x14ac:dyDescent="0.3">
      <c r="A45" s="17">
        <v>40</v>
      </c>
      <c r="B45" s="18" t="s">
        <v>1</v>
      </c>
      <c r="C45" s="42" t="s">
        <v>100</v>
      </c>
      <c r="D45" s="327">
        <v>51.78</v>
      </c>
      <c r="E45" s="193">
        <v>52</v>
      </c>
      <c r="F45" s="18" t="s">
        <v>1</v>
      </c>
      <c r="G45" s="42" t="s">
        <v>120</v>
      </c>
      <c r="H45" s="327">
        <v>53.13</v>
      </c>
      <c r="I45" s="193">
        <v>53.781818181818181</v>
      </c>
      <c r="J45" s="126" t="s">
        <v>1</v>
      </c>
      <c r="K45" s="126" t="s">
        <v>120</v>
      </c>
      <c r="L45" s="327">
        <v>57.5</v>
      </c>
      <c r="M45" s="230">
        <v>58</v>
      </c>
      <c r="N45" s="126" t="s">
        <v>30</v>
      </c>
      <c r="O45" s="126" t="s">
        <v>38</v>
      </c>
      <c r="P45" s="327">
        <v>56.63</v>
      </c>
      <c r="Q45" s="230">
        <v>57.4</v>
      </c>
    </row>
    <row r="46" spans="1:17" ht="15" customHeight="1" x14ac:dyDescent="0.25">
      <c r="A46" s="51">
        <v>41</v>
      </c>
      <c r="B46" s="38" t="s">
        <v>23</v>
      </c>
      <c r="C46" s="382" t="s">
        <v>22</v>
      </c>
      <c r="D46" s="325">
        <v>51.78</v>
      </c>
      <c r="E46" s="369">
        <v>51.7</v>
      </c>
      <c r="F46" s="38" t="s">
        <v>37</v>
      </c>
      <c r="G46" s="382" t="s">
        <v>146</v>
      </c>
      <c r="H46" s="325">
        <v>53.13</v>
      </c>
      <c r="I46" s="369">
        <v>53.3</v>
      </c>
      <c r="J46" s="125" t="s">
        <v>1</v>
      </c>
      <c r="K46" s="125" t="s">
        <v>149</v>
      </c>
      <c r="L46" s="325">
        <v>57.5</v>
      </c>
      <c r="M46" s="228">
        <v>58</v>
      </c>
      <c r="N46" s="125" t="s">
        <v>23</v>
      </c>
      <c r="O46" s="125" t="s">
        <v>113</v>
      </c>
      <c r="P46" s="325">
        <v>56.63</v>
      </c>
      <c r="Q46" s="228">
        <v>57.3</v>
      </c>
    </row>
    <row r="47" spans="1:17" ht="15" customHeight="1" x14ac:dyDescent="0.25">
      <c r="A47" s="7">
        <v>42</v>
      </c>
      <c r="B47" s="8" t="s">
        <v>1</v>
      </c>
      <c r="C47" s="9" t="s">
        <v>137</v>
      </c>
      <c r="D47" s="326">
        <v>51.78</v>
      </c>
      <c r="E47" s="10">
        <v>51.7</v>
      </c>
      <c r="F47" s="8" t="s">
        <v>23</v>
      </c>
      <c r="G47" s="9" t="s">
        <v>45</v>
      </c>
      <c r="H47" s="326">
        <v>53.13</v>
      </c>
      <c r="I47" s="10">
        <v>53.3</v>
      </c>
      <c r="J47" s="114" t="s">
        <v>37</v>
      </c>
      <c r="K47" s="114" t="s">
        <v>50</v>
      </c>
      <c r="L47" s="326">
        <v>57.5</v>
      </c>
      <c r="M47" s="229">
        <v>57.875</v>
      </c>
      <c r="N47" s="114" t="s">
        <v>16</v>
      </c>
      <c r="O47" s="114" t="s">
        <v>172</v>
      </c>
      <c r="P47" s="326">
        <v>56.63</v>
      </c>
      <c r="Q47" s="229">
        <v>57</v>
      </c>
    </row>
    <row r="48" spans="1:17" ht="15" customHeight="1" x14ac:dyDescent="0.25">
      <c r="A48" s="7">
        <v>43</v>
      </c>
      <c r="B48" s="8" t="s">
        <v>13</v>
      </c>
      <c r="C48" s="9" t="s">
        <v>133</v>
      </c>
      <c r="D48" s="326">
        <v>51.78</v>
      </c>
      <c r="E48" s="120">
        <v>51.6</v>
      </c>
      <c r="F48" s="8" t="s">
        <v>37</v>
      </c>
      <c r="G48" s="9" t="s">
        <v>51</v>
      </c>
      <c r="H48" s="326">
        <v>53.13</v>
      </c>
      <c r="I48" s="120">
        <v>53.090909090909093</v>
      </c>
      <c r="J48" s="114" t="s">
        <v>37</v>
      </c>
      <c r="K48" s="114" t="s">
        <v>122</v>
      </c>
      <c r="L48" s="326">
        <v>57.5</v>
      </c>
      <c r="M48" s="229">
        <v>57.871794871794869</v>
      </c>
      <c r="N48" s="114" t="s">
        <v>13</v>
      </c>
      <c r="O48" s="114" t="s">
        <v>14</v>
      </c>
      <c r="P48" s="326">
        <v>56.63</v>
      </c>
      <c r="Q48" s="229">
        <v>56.7</v>
      </c>
    </row>
    <row r="49" spans="1:17" ht="15" customHeight="1" x14ac:dyDescent="0.25">
      <c r="A49" s="7">
        <v>44</v>
      </c>
      <c r="B49" s="8" t="s">
        <v>16</v>
      </c>
      <c r="C49" s="9" t="s">
        <v>15</v>
      </c>
      <c r="D49" s="326">
        <v>51.78</v>
      </c>
      <c r="E49" s="10">
        <v>51.15</v>
      </c>
      <c r="F49" s="8" t="s">
        <v>1</v>
      </c>
      <c r="G49" s="9" t="s">
        <v>168</v>
      </c>
      <c r="H49" s="326">
        <v>53.13</v>
      </c>
      <c r="I49" s="10">
        <v>52</v>
      </c>
      <c r="J49" s="114" t="s">
        <v>23</v>
      </c>
      <c r="K49" s="114" t="s">
        <v>46</v>
      </c>
      <c r="L49" s="326">
        <v>57.5</v>
      </c>
      <c r="M49" s="229">
        <v>57.7</v>
      </c>
      <c r="N49" s="114" t="s">
        <v>13</v>
      </c>
      <c r="O49" s="114" t="s">
        <v>131</v>
      </c>
      <c r="P49" s="326">
        <v>56.63</v>
      </c>
      <c r="Q49" s="229">
        <v>56.5</v>
      </c>
    </row>
    <row r="50" spans="1:17" ht="15" customHeight="1" x14ac:dyDescent="0.25">
      <c r="A50" s="7">
        <v>45</v>
      </c>
      <c r="B50" s="8" t="s">
        <v>37</v>
      </c>
      <c r="C50" s="9" t="s">
        <v>122</v>
      </c>
      <c r="D50" s="326">
        <v>51.78</v>
      </c>
      <c r="E50" s="10">
        <v>51.055555555555557</v>
      </c>
      <c r="F50" s="8" t="s">
        <v>1</v>
      </c>
      <c r="G50" s="9" t="s">
        <v>9</v>
      </c>
      <c r="H50" s="326">
        <v>53.13</v>
      </c>
      <c r="I50" s="10">
        <v>51.823529411764703</v>
      </c>
      <c r="J50" s="114" t="s">
        <v>16</v>
      </c>
      <c r="K50" s="114" t="s">
        <v>54</v>
      </c>
      <c r="L50" s="326">
        <v>57.5</v>
      </c>
      <c r="M50" s="229">
        <v>57.6</v>
      </c>
      <c r="N50" s="114" t="s">
        <v>1</v>
      </c>
      <c r="O50" s="114" t="s">
        <v>120</v>
      </c>
      <c r="P50" s="326">
        <v>56.63</v>
      </c>
      <c r="Q50" s="229">
        <v>56.5</v>
      </c>
    </row>
    <row r="51" spans="1:17" ht="15" customHeight="1" x14ac:dyDescent="0.25">
      <c r="A51" s="7">
        <v>46</v>
      </c>
      <c r="B51" s="8" t="s">
        <v>13</v>
      </c>
      <c r="C51" s="97" t="s">
        <v>59</v>
      </c>
      <c r="D51" s="326">
        <v>51.78</v>
      </c>
      <c r="E51" s="10">
        <v>51</v>
      </c>
      <c r="F51" s="8" t="s">
        <v>37</v>
      </c>
      <c r="G51" s="97" t="s">
        <v>52</v>
      </c>
      <c r="H51" s="326">
        <v>53.13</v>
      </c>
      <c r="I51" s="10">
        <v>51.8</v>
      </c>
      <c r="J51" s="114" t="s">
        <v>1</v>
      </c>
      <c r="K51" s="114" t="s">
        <v>11</v>
      </c>
      <c r="L51" s="326">
        <v>57.5</v>
      </c>
      <c r="M51" s="229">
        <v>57.4</v>
      </c>
      <c r="N51" s="114" t="s">
        <v>1</v>
      </c>
      <c r="O51" s="114" t="s">
        <v>11</v>
      </c>
      <c r="P51" s="326">
        <v>56.63</v>
      </c>
      <c r="Q51" s="229">
        <v>56</v>
      </c>
    </row>
    <row r="52" spans="1:17" ht="15" customHeight="1" x14ac:dyDescent="0.25">
      <c r="A52" s="7">
        <v>47</v>
      </c>
      <c r="B52" s="8" t="s">
        <v>23</v>
      </c>
      <c r="C52" s="9" t="s">
        <v>25</v>
      </c>
      <c r="D52" s="326">
        <v>51.78</v>
      </c>
      <c r="E52" s="10">
        <v>50.9</v>
      </c>
      <c r="F52" s="8" t="s">
        <v>13</v>
      </c>
      <c r="G52" s="9" t="s">
        <v>150</v>
      </c>
      <c r="H52" s="326">
        <v>53.13</v>
      </c>
      <c r="I52" s="10">
        <v>51.6</v>
      </c>
      <c r="J52" s="114" t="s">
        <v>1</v>
      </c>
      <c r="K52" s="114" t="s">
        <v>144</v>
      </c>
      <c r="L52" s="326">
        <v>57.5</v>
      </c>
      <c r="M52" s="229">
        <v>57.1</v>
      </c>
      <c r="N52" s="114" t="s">
        <v>1</v>
      </c>
      <c r="O52" s="114" t="s">
        <v>102</v>
      </c>
      <c r="P52" s="326">
        <v>56.63</v>
      </c>
      <c r="Q52" s="229">
        <v>56</v>
      </c>
    </row>
    <row r="53" spans="1:17" ht="15" customHeight="1" x14ac:dyDescent="0.25">
      <c r="A53" s="7">
        <v>48</v>
      </c>
      <c r="B53" s="284" t="s">
        <v>1</v>
      </c>
      <c r="C53" s="16" t="s">
        <v>5</v>
      </c>
      <c r="D53" s="326">
        <v>51.78</v>
      </c>
      <c r="E53" s="10">
        <v>50.71</v>
      </c>
      <c r="F53" s="284" t="s">
        <v>0</v>
      </c>
      <c r="G53" s="16" t="s">
        <v>119</v>
      </c>
      <c r="H53" s="326">
        <v>53.13</v>
      </c>
      <c r="I53" s="10">
        <v>51.6</v>
      </c>
      <c r="J53" s="114" t="s">
        <v>37</v>
      </c>
      <c r="K53" s="357" t="s">
        <v>146</v>
      </c>
      <c r="L53" s="326">
        <v>57.5</v>
      </c>
      <c r="M53" s="229">
        <v>57.071428571428569</v>
      </c>
      <c r="N53" s="114" t="s">
        <v>37</v>
      </c>
      <c r="O53" s="357" t="s">
        <v>50</v>
      </c>
      <c r="P53" s="326">
        <v>56.63</v>
      </c>
      <c r="Q53" s="229">
        <v>55.94736842105263</v>
      </c>
    </row>
    <row r="54" spans="1:17" ht="15" customHeight="1" x14ac:dyDescent="0.25">
      <c r="A54" s="7">
        <v>49</v>
      </c>
      <c r="B54" s="8" t="s">
        <v>1</v>
      </c>
      <c r="C54" s="9" t="s">
        <v>8</v>
      </c>
      <c r="D54" s="326">
        <v>51.78</v>
      </c>
      <c r="E54" s="10">
        <v>50.6</v>
      </c>
      <c r="F54" s="8" t="s">
        <v>1</v>
      </c>
      <c r="G54" s="9" t="s">
        <v>144</v>
      </c>
      <c r="H54" s="326">
        <v>53.13</v>
      </c>
      <c r="I54" s="10">
        <v>51.526315789473685</v>
      </c>
      <c r="J54" s="114" t="s">
        <v>16</v>
      </c>
      <c r="K54" s="114" t="s">
        <v>129</v>
      </c>
      <c r="L54" s="326">
        <v>57.5</v>
      </c>
      <c r="M54" s="229">
        <v>57</v>
      </c>
      <c r="N54" s="114" t="s">
        <v>0</v>
      </c>
      <c r="O54" s="114" t="s">
        <v>65</v>
      </c>
      <c r="P54" s="326">
        <v>56.63</v>
      </c>
      <c r="Q54" s="229">
        <v>55.666666666666664</v>
      </c>
    </row>
    <row r="55" spans="1:17" ht="15" customHeight="1" thickBot="1" x14ac:dyDescent="0.3">
      <c r="A55" s="17">
        <v>50</v>
      </c>
      <c r="B55" s="310" t="s">
        <v>1</v>
      </c>
      <c r="C55" s="368" t="s">
        <v>134</v>
      </c>
      <c r="D55" s="327">
        <v>51.78</v>
      </c>
      <c r="E55" s="133">
        <v>50.2</v>
      </c>
      <c r="F55" s="310" t="s">
        <v>16</v>
      </c>
      <c r="G55" s="368" t="s">
        <v>21</v>
      </c>
      <c r="H55" s="327">
        <v>53.13</v>
      </c>
      <c r="I55" s="133">
        <v>51.5</v>
      </c>
      <c r="J55" s="126" t="s">
        <v>1</v>
      </c>
      <c r="K55" s="126" t="s">
        <v>136</v>
      </c>
      <c r="L55" s="327">
        <v>57.5</v>
      </c>
      <c r="M55" s="230">
        <v>57</v>
      </c>
      <c r="N55" s="126" t="s">
        <v>37</v>
      </c>
      <c r="O55" s="126" t="s">
        <v>122</v>
      </c>
      <c r="P55" s="327">
        <v>56.63</v>
      </c>
      <c r="Q55" s="230">
        <v>55.2</v>
      </c>
    </row>
    <row r="56" spans="1:17" ht="15" customHeight="1" x14ac:dyDescent="0.25">
      <c r="A56" s="51">
        <v>51</v>
      </c>
      <c r="B56" s="33" t="s">
        <v>23</v>
      </c>
      <c r="C56" s="41" t="s">
        <v>24</v>
      </c>
      <c r="D56" s="325">
        <v>51.78</v>
      </c>
      <c r="E56" s="35">
        <v>50</v>
      </c>
      <c r="F56" s="33" t="s">
        <v>1</v>
      </c>
      <c r="G56" s="41" t="s">
        <v>103</v>
      </c>
      <c r="H56" s="325">
        <v>53.13</v>
      </c>
      <c r="I56" s="35">
        <v>51.090909090909093</v>
      </c>
      <c r="J56" s="125" t="s">
        <v>1</v>
      </c>
      <c r="K56" s="125" t="s">
        <v>9</v>
      </c>
      <c r="L56" s="325">
        <v>57.5</v>
      </c>
      <c r="M56" s="228">
        <v>57</v>
      </c>
      <c r="N56" s="125" t="s">
        <v>0</v>
      </c>
      <c r="O56" s="125" t="s">
        <v>119</v>
      </c>
      <c r="P56" s="325">
        <v>56.63</v>
      </c>
      <c r="Q56" s="228">
        <v>54.645833333333336</v>
      </c>
    </row>
    <row r="57" spans="1:17" ht="15" customHeight="1" x14ac:dyDescent="0.25">
      <c r="A57" s="7">
        <v>52</v>
      </c>
      <c r="B57" s="8" t="s">
        <v>16</v>
      </c>
      <c r="C57" s="9" t="s">
        <v>179</v>
      </c>
      <c r="D57" s="326">
        <v>51.78</v>
      </c>
      <c r="E57" s="10">
        <v>49.3</v>
      </c>
      <c r="F57" s="8" t="s">
        <v>37</v>
      </c>
      <c r="G57" s="9" t="s">
        <v>123</v>
      </c>
      <c r="H57" s="326">
        <v>53.13</v>
      </c>
      <c r="I57" s="10">
        <v>51</v>
      </c>
      <c r="J57" s="114" t="s">
        <v>23</v>
      </c>
      <c r="K57" s="114" t="s">
        <v>22</v>
      </c>
      <c r="L57" s="326">
        <v>57.5</v>
      </c>
      <c r="M57" s="229">
        <v>56.9</v>
      </c>
      <c r="N57" s="114" t="s">
        <v>1</v>
      </c>
      <c r="O57" s="114" t="s">
        <v>104</v>
      </c>
      <c r="P57" s="326">
        <v>56.63</v>
      </c>
      <c r="Q57" s="229">
        <v>54.6</v>
      </c>
    </row>
    <row r="58" spans="1:17" ht="15" customHeight="1" x14ac:dyDescent="0.25">
      <c r="A58" s="7">
        <v>53</v>
      </c>
      <c r="B58" s="8" t="s">
        <v>1</v>
      </c>
      <c r="C58" s="9" t="s">
        <v>143</v>
      </c>
      <c r="D58" s="326">
        <v>51.78</v>
      </c>
      <c r="E58" s="10">
        <v>49</v>
      </c>
      <c r="F58" s="8" t="s">
        <v>16</v>
      </c>
      <c r="G58" s="9" t="s">
        <v>129</v>
      </c>
      <c r="H58" s="326">
        <v>53.13</v>
      </c>
      <c r="I58" s="10">
        <v>51</v>
      </c>
      <c r="J58" s="114" t="s">
        <v>16</v>
      </c>
      <c r="K58" s="114" t="s">
        <v>15</v>
      </c>
      <c r="L58" s="326">
        <v>57.5</v>
      </c>
      <c r="M58" s="229">
        <v>56.9</v>
      </c>
      <c r="N58" s="114" t="s">
        <v>16</v>
      </c>
      <c r="O58" s="114" t="s">
        <v>97</v>
      </c>
      <c r="P58" s="326">
        <v>56.63</v>
      </c>
      <c r="Q58" s="229">
        <v>54.4</v>
      </c>
    </row>
    <row r="59" spans="1:17" ht="15" customHeight="1" x14ac:dyDescent="0.25">
      <c r="A59" s="7">
        <v>54</v>
      </c>
      <c r="B59" s="8" t="s">
        <v>0</v>
      </c>
      <c r="C59" s="16" t="s">
        <v>65</v>
      </c>
      <c r="D59" s="326">
        <v>51.78</v>
      </c>
      <c r="E59" s="10">
        <v>49</v>
      </c>
      <c r="F59" s="8" t="s">
        <v>1</v>
      </c>
      <c r="G59" s="16" t="s">
        <v>166</v>
      </c>
      <c r="H59" s="326">
        <v>53.13</v>
      </c>
      <c r="I59" s="10">
        <v>50.8</v>
      </c>
      <c r="J59" s="114" t="s">
        <v>1</v>
      </c>
      <c r="K59" s="114" t="s">
        <v>3</v>
      </c>
      <c r="L59" s="326">
        <v>57.5</v>
      </c>
      <c r="M59" s="229">
        <v>56.6</v>
      </c>
      <c r="N59" s="114" t="s">
        <v>13</v>
      </c>
      <c r="O59" s="114" t="s">
        <v>60</v>
      </c>
      <c r="P59" s="326">
        <v>56.63</v>
      </c>
      <c r="Q59" s="229">
        <v>54</v>
      </c>
    </row>
    <row r="60" spans="1:17" ht="15" customHeight="1" x14ac:dyDescent="0.25">
      <c r="A60" s="7">
        <v>55</v>
      </c>
      <c r="B60" s="8" t="s">
        <v>16</v>
      </c>
      <c r="C60" s="16" t="s">
        <v>130</v>
      </c>
      <c r="D60" s="326">
        <v>51.78</v>
      </c>
      <c r="E60" s="10">
        <v>48.5</v>
      </c>
      <c r="F60" s="8" t="s">
        <v>1</v>
      </c>
      <c r="G60" s="16" t="s">
        <v>104</v>
      </c>
      <c r="H60" s="326">
        <v>53.13</v>
      </c>
      <c r="I60" s="10">
        <v>50.439393939393938</v>
      </c>
      <c r="J60" s="114" t="s">
        <v>16</v>
      </c>
      <c r="K60" s="114" t="s">
        <v>97</v>
      </c>
      <c r="L60" s="326">
        <v>57.5</v>
      </c>
      <c r="M60" s="229">
        <v>56.5</v>
      </c>
      <c r="N60" s="114" t="s">
        <v>23</v>
      </c>
      <c r="O60" s="114" t="s">
        <v>46</v>
      </c>
      <c r="P60" s="326">
        <v>56.63</v>
      </c>
      <c r="Q60" s="229">
        <v>53.9</v>
      </c>
    </row>
    <row r="61" spans="1:17" ht="15" customHeight="1" x14ac:dyDescent="0.25">
      <c r="A61" s="7">
        <v>56</v>
      </c>
      <c r="B61" s="8" t="s">
        <v>37</v>
      </c>
      <c r="C61" s="9" t="s">
        <v>123</v>
      </c>
      <c r="D61" s="326">
        <v>51.78</v>
      </c>
      <c r="E61" s="13">
        <v>48.307692307692307</v>
      </c>
      <c r="F61" s="8" t="s">
        <v>30</v>
      </c>
      <c r="G61" s="9" t="s">
        <v>36</v>
      </c>
      <c r="H61" s="326">
        <v>53.13</v>
      </c>
      <c r="I61" s="13">
        <v>50.2</v>
      </c>
      <c r="J61" s="114" t="s">
        <v>30</v>
      </c>
      <c r="K61" s="114" t="s">
        <v>33</v>
      </c>
      <c r="L61" s="326">
        <v>57.5</v>
      </c>
      <c r="M61" s="229">
        <v>56.4</v>
      </c>
      <c r="N61" s="114" t="s">
        <v>23</v>
      </c>
      <c r="O61" s="114" t="s">
        <v>127</v>
      </c>
      <c r="P61" s="326">
        <v>56.63</v>
      </c>
      <c r="Q61" s="229">
        <v>53.6</v>
      </c>
    </row>
    <row r="62" spans="1:17" ht="15" customHeight="1" x14ac:dyDescent="0.25">
      <c r="A62" s="7">
        <v>57</v>
      </c>
      <c r="B62" s="8" t="s">
        <v>30</v>
      </c>
      <c r="C62" s="11" t="s">
        <v>126</v>
      </c>
      <c r="D62" s="326">
        <v>51.78</v>
      </c>
      <c r="E62" s="10">
        <v>48.2</v>
      </c>
      <c r="F62" s="8" t="s">
        <v>30</v>
      </c>
      <c r="G62" s="11" t="s">
        <v>154</v>
      </c>
      <c r="H62" s="326">
        <v>53.13</v>
      </c>
      <c r="I62" s="10">
        <v>50.2</v>
      </c>
      <c r="J62" s="114" t="s">
        <v>37</v>
      </c>
      <c r="K62" s="114" t="s">
        <v>51</v>
      </c>
      <c r="L62" s="326">
        <v>57.5</v>
      </c>
      <c r="M62" s="229">
        <v>56.3125</v>
      </c>
      <c r="N62" s="114" t="s">
        <v>37</v>
      </c>
      <c r="O62" s="114" t="s">
        <v>146</v>
      </c>
      <c r="P62" s="326">
        <v>56.63</v>
      </c>
      <c r="Q62" s="229">
        <v>53.35</v>
      </c>
    </row>
    <row r="63" spans="1:17" ht="15" customHeight="1" x14ac:dyDescent="0.25">
      <c r="A63" s="7">
        <v>58</v>
      </c>
      <c r="B63" s="8" t="s">
        <v>23</v>
      </c>
      <c r="C63" s="16" t="s">
        <v>157</v>
      </c>
      <c r="D63" s="326">
        <v>51.78</v>
      </c>
      <c r="E63" s="10">
        <v>48</v>
      </c>
      <c r="F63" s="8" t="s">
        <v>1</v>
      </c>
      <c r="G63" s="16" t="s">
        <v>3</v>
      </c>
      <c r="H63" s="326">
        <v>53.13</v>
      </c>
      <c r="I63" s="10">
        <v>50.15625</v>
      </c>
      <c r="J63" s="114" t="s">
        <v>13</v>
      </c>
      <c r="K63" s="114" t="s">
        <v>72</v>
      </c>
      <c r="L63" s="326">
        <v>57.5</v>
      </c>
      <c r="M63" s="229">
        <v>56.3</v>
      </c>
      <c r="N63" s="114" t="s">
        <v>37</v>
      </c>
      <c r="O63" s="114" t="s">
        <v>112</v>
      </c>
      <c r="P63" s="326">
        <v>56.63</v>
      </c>
      <c r="Q63" s="229">
        <v>53.333333333333336</v>
      </c>
    </row>
    <row r="64" spans="1:17" ht="15" customHeight="1" x14ac:dyDescent="0.25">
      <c r="A64" s="7">
        <v>59</v>
      </c>
      <c r="B64" s="309" t="s">
        <v>16</v>
      </c>
      <c r="C64" s="11" t="s">
        <v>129</v>
      </c>
      <c r="D64" s="326">
        <v>51.78</v>
      </c>
      <c r="E64" s="10">
        <v>48</v>
      </c>
      <c r="F64" s="309" t="s">
        <v>23</v>
      </c>
      <c r="G64" s="11" t="s">
        <v>48</v>
      </c>
      <c r="H64" s="326">
        <v>53.13</v>
      </c>
      <c r="I64" s="10">
        <v>49.5</v>
      </c>
      <c r="J64" s="114" t="s">
        <v>1</v>
      </c>
      <c r="K64" s="114" t="s">
        <v>134</v>
      </c>
      <c r="L64" s="326">
        <v>57.5</v>
      </c>
      <c r="M64" s="229">
        <v>56</v>
      </c>
      <c r="N64" s="114" t="s">
        <v>30</v>
      </c>
      <c r="O64" s="114" t="s">
        <v>152</v>
      </c>
      <c r="P64" s="326">
        <v>56.63</v>
      </c>
      <c r="Q64" s="229">
        <v>53.3</v>
      </c>
    </row>
    <row r="65" spans="1:17" ht="15" customHeight="1" thickBot="1" x14ac:dyDescent="0.3">
      <c r="A65" s="17">
        <v>60</v>
      </c>
      <c r="B65" s="18" t="s">
        <v>1</v>
      </c>
      <c r="C65" s="381" t="s">
        <v>144</v>
      </c>
      <c r="D65" s="327">
        <v>51.78</v>
      </c>
      <c r="E65" s="19">
        <v>48</v>
      </c>
      <c r="F65" s="18" t="s">
        <v>1</v>
      </c>
      <c r="G65" s="381" t="s">
        <v>134</v>
      </c>
      <c r="H65" s="327">
        <v>53.13</v>
      </c>
      <c r="I65" s="19">
        <v>49.363636363636367</v>
      </c>
      <c r="J65" s="126" t="s">
        <v>1</v>
      </c>
      <c r="K65" s="126" t="s">
        <v>142</v>
      </c>
      <c r="L65" s="327">
        <v>57.5</v>
      </c>
      <c r="M65" s="230">
        <v>56</v>
      </c>
      <c r="N65" s="126" t="s">
        <v>13</v>
      </c>
      <c r="O65" s="126" t="s">
        <v>133</v>
      </c>
      <c r="P65" s="327">
        <v>56.63</v>
      </c>
      <c r="Q65" s="230">
        <v>53.3</v>
      </c>
    </row>
    <row r="66" spans="1:17" ht="15" customHeight="1" x14ac:dyDescent="0.25">
      <c r="A66" s="56">
        <v>61</v>
      </c>
      <c r="B66" s="38" t="s">
        <v>1</v>
      </c>
      <c r="C66" s="62" t="s">
        <v>138</v>
      </c>
      <c r="D66" s="328">
        <v>51.78</v>
      </c>
      <c r="E66" s="40">
        <v>47.9</v>
      </c>
      <c r="F66" s="38" t="s">
        <v>1</v>
      </c>
      <c r="G66" s="62" t="s">
        <v>165</v>
      </c>
      <c r="H66" s="328">
        <v>53.13</v>
      </c>
      <c r="I66" s="40">
        <v>49.304347826086953</v>
      </c>
      <c r="J66" s="129" t="s">
        <v>1</v>
      </c>
      <c r="K66" s="129" t="s">
        <v>137</v>
      </c>
      <c r="L66" s="328">
        <v>57.5</v>
      </c>
      <c r="M66" s="231">
        <v>55.9</v>
      </c>
      <c r="N66" s="129" t="s">
        <v>1</v>
      </c>
      <c r="O66" s="129" t="s">
        <v>6</v>
      </c>
      <c r="P66" s="328">
        <v>56.63</v>
      </c>
      <c r="Q66" s="231">
        <v>53</v>
      </c>
    </row>
    <row r="67" spans="1:17" ht="15" customHeight="1" x14ac:dyDescent="0.25">
      <c r="A67" s="44">
        <v>62</v>
      </c>
      <c r="B67" s="8" t="s">
        <v>13</v>
      </c>
      <c r="C67" s="16" t="s">
        <v>161</v>
      </c>
      <c r="D67" s="329">
        <v>51.78</v>
      </c>
      <c r="E67" s="25">
        <v>47.6</v>
      </c>
      <c r="F67" s="8" t="s">
        <v>1</v>
      </c>
      <c r="G67" s="16" t="s">
        <v>169</v>
      </c>
      <c r="H67" s="329">
        <v>53.13</v>
      </c>
      <c r="I67" s="25">
        <v>49.027777777777779</v>
      </c>
      <c r="J67" s="127" t="s">
        <v>1</v>
      </c>
      <c r="K67" s="127" t="s">
        <v>6</v>
      </c>
      <c r="L67" s="329">
        <v>57.5</v>
      </c>
      <c r="M67" s="232">
        <v>55</v>
      </c>
      <c r="N67" s="127" t="s">
        <v>1</v>
      </c>
      <c r="O67" s="127" t="s">
        <v>7</v>
      </c>
      <c r="P67" s="329">
        <v>56.63</v>
      </c>
      <c r="Q67" s="232">
        <v>53</v>
      </c>
    </row>
    <row r="68" spans="1:17" ht="15" customHeight="1" x14ac:dyDescent="0.25">
      <c r="A68" s="44">
        <v>63</v>
      </c>
      <c r="B68" s="8" t="s">
        <v>30</v>
      </c>
      <c r="C68" s="9" t="s">
        <v>153</v>
      </c>
      <c r="D68" s="329">
        <v>51.78</v>
      </c>
      <c r="E68" s="10">
        <v>47.3</v>
      </c>
      <c r="F68" s="8" t="s">
        <v>16</v>
      </c>
      <c r="G68" s="9" t="s">
        <v>130</v>
      </c>
      <c r="H68" s="329">
        <v>53.13</v>
      </c>
      <c r="I68" s="10">
        <v>49</v>
      </c>
      <c r="J68" s="127" t="s">
        <v>1</v>
      </c>
      <c r="K68" s="127" t="s">
        <v>7</v>
      </c>
      <c r="L68" s="329">
        <v>57.5</v>
      </c>
      <c r="M68" s="232">
        <v>55</v>
      </c>
      <c r="N68" s="127" t="s">
        <v>23</v>
      </c>
      <c r="O68" s="127" t="s">
        <v>128</v>
      </c>
      <c r="P68" s="329">
        <v>56.63</v>
      </c>
      <c r="Q68" s="232">
        <v>52.9</v>
      </c>
    </row>
    <row r="69" spans="1:17" ht="15" customHeight="1" x14ac:dyDescent="0.25">
      <c r="A69" s="44">
        <v>64</v>
      </c>
      <c r="B69" s="8" t="s">
        <v>37</v>
      </c>
      <c r="C69" s="9" t="s">
        <v>177</v>
      </c>
      <c r="D69" s="329">
        <v>51.78</v>
      </c>
      <c r="E69" s="10">
        <v>47.285714285714285</v>
      </c>
      <c r="F69" s="8" t="s">
        <v>16</v>
      </c>
      <c r="G69" s="9" t="s">
        <v>54</v>
      </c>
      <c r="H69" s="329">
        <v>53.13</v>
      </c>
      <c r="I69" s="10">
        <v>49</v>
      </c>
      <c r="J69" s="127" t="s">
        <v>30</v>
      </c>
      <c r="K69" s="127" t="s">
        <v>126</v>
      </c>
      <c r="L69" s="329">
        <v>57.5</v>
      </c>
      <c r="M69" s="232">
        <v>54.8</v>
      </c>
      <c r="N69" s="127" t="s">
        <v>16</v>
      </c>
      <c r="O69" s="127" t="s">
        <v>19</v>
      </c>
      <c r="P69" s="329">
        <v>56.63</v>
      </c>
      <c r="Q69" s="232">
        <v>52.9</v>
      </c>
    </row>
    <row r="70" spans="1:17" ht="15" customHeight="1" x14ac:dyDescent="0.25">
      <c r="A70" s="44">
        <v>65</v>
      </c>
      <c r="B70" s="8" t="s">
        <v>1</v>
      </c>
      <c r="C70" s="9" t="s">
        <v>140</v>
      </c>
      <c r="D70" s="329">
        <v>51.78</v>
      </c>
      <c r="E70" s="10">
        <v>47.1</v>
      </c>
      <c r="F70" s="8" t="s">
        <v>23</v>
      </c>
      <c r="G70" s="9" t="s">
        <v>46</v>
      </c>
      <c r="H70" s="329">
        <v>53.13</v>
      </c>
      <c r="I70" s="10">
        <v>48.8</v>
      </c>
      <c r="J70" s="127" t="s">
        <v>1</v>
      </c>
      <c r="K70" s="127" t="s">
        <v>141</v>
      </c>
      <c r="L70" s="329">
        <v>57.5</v>
      </c>
      <c r="M70" s="232">
        <v>54.2</v>
      </c>
      <c r="N70" s="127" t="s">
        <v>23</v>
      </c>
      <c r="O70" s="127" t="s">
        <v>22</v>
      </c>
      <c r="P70" s="329">
        <v>56.63</v>
      </c>
      <c r="Q70" s="232">
        <v>52.7</v>
      </c>
    </row>
    <row r="71" spans="1:17" ht="15" customHeight="1" x14ac:dyDescent="0.25">
      <c r="A71" s="44">
        <v>66</v>
      </c>
      <c r="B71" s="375" t="s">
        <v>13</v>
      </c>
      <c r="C71" s="9" t="s">
        <v>159</v>
      </c>
      <c r="D71" s="329">
        <v>51.78</v>
      </c>
      <c r="E71" s="120">
        <v>47</v>
      </c>
      <c r="F71" s="375" t="s">
        <v>30</v>
      </c>
      <c r="G71" s="9" t="s">
        <v>33</v>
      </c>
      <c r="H71" s="329">
        <v>53.13</v>
      </c>
      <c r="I71" s="120">
        <v>48.2</v>
      </c>
      <c r="J71" s="127" t="s">
        <v>16</v>
      </c>
      <c r="K71" s="127" t="s">
        <v>130</v>
      </c>
      <c r="L71" s="329">
        <v>57.5</v>
      </c>
      <c r="M71" s="232">
        <v>53.9</v>
      </c>
      <c r="N71" s="127" t="s">
        <v>0</v>
      </c>
      <c r="O71" s="127" t="s">
        <v>124</v>
      </c>
      <c r="P71" s="329">
        <v>56.63</v>
      </c>
      <c r="Q71" s="232">
        <v>52.428571428571431</v>
      </c>
    </row>
    <row r="72" spans="1:17" ht="15" customHeight="1" x14ac:dyDescent="0.25">
      <c r="A72" s="44">
        <v>67</v>
      </c>
      <c r="B72" s="8" t="s">
        <v>13</v>
      </c>
      <c r="C72" s="16" t="s">
        <v>131</v>
      </c>
      <c r="D72" s="329">
        <v>51.78</v>
      </c>
      <c r="E72" s="10">
        <v>47</v>
      </c>
      <c r="F72" s="8" t="s">
        <v>1</v>
      </c>
      <c r="G72" s="16" t="s">
        <v>141</v>
      </c>
      <c r="H72" s="329">
        <v>53.13</v>
      </c>
      <c r="I72" s="10">
        <v>48</v>
      </c>
      <c r="J72" s="127" t="s">
        <v>23</v>
      </c>
      <c r="K72" s="127" t="s">
        <v>127</v>
      </c>
      <c r="L72" s="329">
        <v>57.5</v>
      </c>
      <c r="M72" s="232">
        <v>53.8</v>
      </c>
      <c r="N72" s="127" t="s">
        <v>13</v>
      </c>
      <c r="O72" s="127" t="s">
        <v>61</v>
      </c>
      <c r="P72" s="329">
        <v>56.63</v>
      </c>
      <c r="Q72" s="232">
        <v>52.4</v>
      </c>
    </row>
    <row r="73" spans="1:17" ht="15" customHeight="1" x14ac:dyDescent="0.25">
      <c r="A73" s="44">
        <v>68</v>
      </c>
      <c r="B73" s="8" t="s">
        <v>13</v>
      </c>
      <c r="C73" s="16" t="s">
        <v>150</v>
      </c>
      <c r="D73" s="329">
        <v>51.78</v>
      </c>
      <c r="E73" s="10">
        <v>47</v>
      </c>
      <c r="F73" s="8" t="s">
        <v>1</v>
      </c>
      <c r="G73" s="16" t="s">
        <v>164</v>
      </c>
      <c r="H73" s="329">
        <v>53.13</v>
      </c>
      <c r="I73" s="10">
        <v>47.421052631578945</v>
      </c>
      <c r="J73" s="127" t="s">
        <v>13</v>
      </c>
      <c r="K73" s="127" t="s">
        <v>71</v>
      </c>
      <c r="L73" s="329">
        <v>57.5</v>
      </c>
      <c r="M73" s="232">
        <v>53.8</v>
      </c>
      <c r="N73" s="127" t="s">
        <v>37</v>
      </c>
      <c r="O73" s="127" t="s">
        <v>52</v>
      </c>
      <c r="P73" s="329">
        <v>56.63</v>
      </c>
      <c r="Q73" s="232">
        <v>52.375</v>
      </c>
    </row>
    <row r="74" spans="1:17" ht="15" customHeight="1" x14ac:dyDescent="0.25">
      <c r="A74" s="44">
        <v>69</v>
      </c>
      <c r="B74" s="8" t="s">
        <v>1</v>
      </c>
      <c r="C74" s="97" t="s">
        <v>139</v>
      </c>
      <c r="D74" s="329">
        <v>51.78</v>
      </c>
      <c r="E74" s="10">
        <v>47</v>
      </c>
      <c r="F74" s="8" t="s">
        <v>16</v>
      </c>
      <c r="G74" s="97" t="s">
        <v>15</v>
      </c>
      <c r="H74" s="329">
        <v>53.13</v>
      </c>
      <c r="I74" s="10">
        <v>47.2</v>
      </c>
      <c r="J74" s="127" t="s">
        <v>13</v>
      </c>
      <c r="K74" s="127" t="s">
        <v>133</v>
      </c>
      <c r="L74" s="329">
        <v>57.5</v>
      </c>
      <c r="M74" s="232">
        <v>53.7</v>
      </c>
      <c r="N74" s="127" t="s">
        <v>30</v>
      </c>
      <c r="O74" s="127" t="s">
        <v>126</v>
      </c>
      <c r="P74" s="329">
        <v>56.63</v>
      </c>
      <c r="Q74" s="232">
        <v>52.2</v>
      </c>
    </row>
    <row r="75" spans="1:17" ht="15" customHeight="1" thickBot="1" x14ac:dyDescent="0.3">
      <c r="A75" s="57">
        <v>70</v>
      </c>
      <c r="B75" s="18" t="s">
        <v>30</v>
      </c>
      <c r="C75" s="42" t="s">
        <v>125</v>
      </c>
      <c r="D75" s="330">
        <v>51.78</v>
      </c>
      <c r="E75" s="19">
        <v>46.9</v>
      </c>
      <c r="F75" s="18" t="s">
        <v>13</v>
      </c>
      <c r="G75" s="42" t="s">
        <v>12</v>
      </c>
      <c r="H75" s="330">
        <v>53.13</v>
      </c>
      <c r="I75" s="19">
        <v>47.1</v>
      </c>
      <c r="J75" s="130" t="s">
        <v>30</v>
      </c>
      <c r="K75" s="130" t="s">
        <v>29</v>
      </c>
      <c r="L75" s="330">
        <v>57.5</v>
      </c>
      <c r="M75" s="233">
        <v>53.5</v>
      </c>
      <c r="N75" s="130" t="s">
        <v>37</v>
      </c>
      <c r="O75" s="130" t="s">
        <v>123</v>
      </c>
      <c r="P75" s="330">
        <v>56.63</v>
      </c>
      <c r="Q75" s="233">
        <v>52</v>
      </c>
    </row>
    <row r="76" spans="1:17" ht="15" customHeight="1" x14ac:dyDescent="0.25">
      <c r="A76" s="56">
        <v>71</v>
      </c>
      <c r="B76" s="377" t="s">
        <v>23</v>
      </c>
      <c r="C76" s="380" t="s">
        <v>45</v>
      </c>
      <c r="D76" s="328">
        <v>51.78</v>
      </c>
      <c r="E76" s="40">
        <v>46.9</v>
      </c>
      <c r="F76" s="377" t="s">
        <v>13</v>
      </c>
      <c r="G76" s="380" t="s">
        <v>160</v>
      </c>
      <c r="H76" s="328">
        <v>53.13</v>
      </c>
      <c r="I76" s="40">
        <v>47</v>
      </c>
      <c r="J76" s="129" t="s">
        <v>13</v>
      </c>
      <c r="K76" s="129" t="s">
        <v>61</v>
      </c>
      <c r="L76" s="328">
        <v>57.5</v>
      </c>
      <c r="M76" s="231">
        <v>53.5</v>
      </c>
      <c r="N76" s="129" t="s">
        <v>1</v>
      </c>
      <c r="O76" s="129" t="s">
        <v>9</v>
      </c>
      <c r="P76" s="328">
        <v>56.63</v>
      </c>
      <c r="Q76" s="231">
        <v>52</v>
      </c>
    </row>
    <row r="77" spans="1:17" ht="15" customHeight="1" x14ac:dyDescent="0.25">
      <c r="A77" s="44">
        <v>72</v>
      </c>
      <c r="B77" s="8" t="s">
        <v>16</v>
      </c>
      <c r="C77" s="9" t="s">
        <v>56</v>
      </c>
      <c r="D77" s="329">
        <v>51.78</v>
      </c>
      <c r="E77" s="10">
        <v>46.8</v>
      </c>
      <c r="F77" s="8" t="s">
        <v>23</v>
      </c>
      <c r="G77" s="9" t="s">
        <v>22</v>
      </c>
      <c r="H77" s="329">
        <v>53.13</v>
      </c>
      <c r="I77" s="10">
        <v>46.8</v>
      </c>
      <c r="J77" s="127" t="s">
        <v>13</v>
      </c>
      <c r="K77" s="127" t="s">
        <v>60</v>
      </c>
      <c r="L77" s="329">
        <v>57.5</v>
      </c>
      <c r="M77" s="232">
        <v>53</v>
      </c>
      <c r="N77" s="127" t="s">
        <v>1</v>
      </c>
      <c r="O77" s="127" t="s">
        <v>138</v>
      </c>
      <c r="P77" s="329">
        <v>56.63</v>
      </c>
      <c r="Q77" s="232">
        <v>50.8</v>
      </c>
    </row>
    <row r="78" spans="1:17" ht="15" customHeight="1" x14ac:dyDescent="0.25">
      <c r="A78" s="44">
        <v>73</v>
      </c>
      <c r="B78" s="8" t="s">
        <v>1</v>
      </c>
      <c r="C78" s="16" t="s">
        <v>141</v>
      </c>
      <c r="D78" s="329">
        <v>51.78</v>
      </c>
      <c r="E78" s="10">
        <v>46.7</v>
      </c>
      <c r="F78" s="8" t="s">
        <v>1</v>
      </c>
      <c r="G78" s="16" t="s">
        <v>139</v>
      </c>
      <c r="H78" s="329">
        <v>53.13</v>
      </c>
      <c r="I78" s="10">
        <v>46.684210526315788</v>
      </c>
      <c r="J78" s="127" t="s">
        <v>0</v>
      </c>
      <c r="K78" s="127" t="s">
        <v>119</v>
      </c>
      <c r="L78" s="329">
        <v>57.5</v>
      </c>
      <c r="M78" s="232">
        <v>52.7</v>
      </c>
      <c r="N78" s="127" t="s">
        <v>1</v>
      </c>
      <c r="O78" s="127" t="s">
        <v>2</v>
      </c>
      <c r="P78" s="329">
        <v>56.63</v>
      </c>
      <c r="Q78" s="232">
        <v>50.43</v>
      </c>
    </row>
    <row r="79" spans="1:17" ht="15" customHeight="1" x14ac:dyDescent="0.25">
      <c r="A79" s="44">
        <v>74</v>
      </c>
      <c r="B79" s="8" t="s">
        <v>1</v>
      </c>
      <c r="C79" s="9" t="s">
        <v>10</v>
      </c>
      <c r="D79" s="329">
        <v>51.78</v>
      </c>
      <c r="E79" s="10">
        <v>46.6</v>
      </c>
      <c r="F79" s="8" t="s">
        <v>1</v>
      </c>
      <c r="G79" s="9" t="s">
        <v>167</v>
      </c>
      <c r="H79" s="329">
        <v>53.13</v>
      </c>
      <c r="I79" s="10">
        <v>46.428571428571431</v>
      </c>
      <c r="J79" s="127" t="s">
        <v>1</v>
      </c>
      <c r="K79" s="127" t="s">
        <v>138</v>
      </c>
      <c r="L79" s="329">
        <v>57.5</v>
      </c>
      <c r="M79" s="232">
        <v>52.6</v>
      </c>
      <c r="N79" s="127" t="s">
        <v>1</v>
      </c>
      <c r="O79" s="127" t="s">
        <v>137</v>
      </c>
      <c r="P79" s="329">
        <v>56.63</v>
      </c>
      <c r="Q79" s="232">
        <v>50.4</v>
      </c>
    </row>
    <row r="80" spans="1:17" ht="15" customHeight="1" x14ac:dyDescent="0.25">
      <c r="A80" s="44">
        <v>75</v>
      </c>
      <c r="B80" s="284" t="s">
        <v>0</v>
      </c>
      <c r="C80" s="9" t="s">
        <v>42</v>
      </c>
      <c r="D80" s="329">
        <v>51.78</v>
      </c>
      <c r="E80" s="10">
        <v>46.5</v>
      </c>
      <c r="F80" s="284" t="s">
        <v>30</v>
      </c>
      <c r="G80" s="9" t="s">
        <v>126</v>
      </c>
      <c r="H80" s="329">
        <v>53.13</v>
      </c>
      <c r="I80" s="10">
        <v>46.4</v>
      </c>
      <c r="J80" s="127" t="s">
        <v>1</v>
      </c>
      <c r="K80" s="127" t="s">
        <v>139</v>
      </c>
      <c r="L80" s="329">
        <v>57.5</v>
      </c>
      <c r="M80" s="232">
        <v>52.4</v>
      </c>
      <c r="N80" s="127" t="s">
        <v>23</v>
      </c>
      <c r="O80" s="127" t="s">
        <v>27</v>
      </c>
      <c r="P80" s="329">
        <v>56.63</v>
      </c>
      <c r="Q80" s="232">
        <v>50.2</v>
      </c>
    </row>
    <row r="81" spans="1:17" ht="15" customHeight="1" x14ac:dyDescent="0.25">
      <c r="A81" s="44">
        <v>76</v>
      </c>
      <c r="B81" s="8" t="s">
        <v>30</v>
      </c>
      <c r="C81" s="9" t="s">
        <v>155</v>
      </c>
      <c r="D81" s="329">
        <v>51.78</v>
      </c>
      <c r="E81" s="10">
        <v>46</v>
      </c>
      <c r="F81" s="8" t="s">
        <v>23</v>
      </c>
      <c r="G81" s="9" t="s">
        <v>27</v>
      </c>
      <c r="H81" s="329">
        <v>53.13</v>
      </c>
      <c r="I81" s="10">
        <v>46.3</v>
      </c>
      <c r="J81" s="127" t="s">
        <v>1</v>
      </c>
      <c r="K81" s="127" t="s">
        <v>145</v>
      </c>
      <c r="L81" s="329">
        <v>57.5</v>
      </c>
      <c r="M81" s="232">
        <v>51.8</v>
      </c>
      <c r="N81" s="127" t="s">
        <v>23</v>
      </c>
      <c r="O81" s="127" t="s">
        <v>171</v>
      </c>
      <c r="P81" s="329">
        <v>56.63</v>
      </c>
      <c r="Q81" s="232">
        <v>49.6</v>
      </c>
    </row>
    <row r="82" spans="1:17" ht="15" customHeight="1" x14ac:dyDescent="0.25">
      <c r="A82" s="44">
        <v>77</v>
      </c>
      <c r="B82" s="8" t="s">
        <v>23</v>
      </c>
      <c r="C82" s="356" t="s">
        <v>46</v>
      </c>
      <c r="D82" s="329">
        <v>51.78</v>
      </c>
      <c r="E82" s="12">
        <v>46</v>
      </c>
      <c r="F82" s="8" t="s">
        <v>23</v>
      </c>
      <c r="G82" s="356" t="s">
        <v>127</v>
      </c>
      <c r="H82" s="329">
        <v>53.13</v>
      </c>
      <c r="I82" s="12">
        <v>46.2</v>
      </c>
      <c r="J82" s="127" t="s">
        <v>23</v>
      </c>
      <c r="K82" s="127" t="s">
        <v>25</v>
      </c>
      <c r="L82" s="329">
        <v>57.5</v>
      </c>
      <c r="M82" s="232">
        <v>51.7</v>
      </c>
      <c r="N82" s="127" t="s">
        <v>0</v>
      </c>
      <c r="O82" s="127" t="s">
        <v>42</v>
      </c>
      <c r="P82" s="329">
        <v>56.63</v>
      </c>
      <c r="Q82" s="232">
        <v>49.133333333333333</v>
      </c>
    </row>
    <row r="83" spans="1:17" ht="15" customHeight="1" x14ac:dyDescent="0.25">
      <c r="A83" s="44">
        <v>78</v>
      </c>
      <c r="B83" s="309" t="s">
        <v>16</v>
      </c>
      <c r="C83" s="16" t="s">
        <v>178</v>
      </c>
      <c r="D83" s="329">
        <v>51.78</v>
      </c>
      <c r="E83" s="10">
        <v>45.9</v>
      </c>
      <c r="F83" s="309" t="s">
        <v>13</v>
      </c>
      <c r="G83" s="16" t="s">
        <v>133</v>
      </c>
      <c r="H83" s="329">
        <v>53.13</v>
      </c>
      <c r="I83" s="10">
        <v>46</v>
      </c>
      <c r="J83" s="127" t="s">
        <v>37</v>
      </c>
      <c r="K83" s="127" t="s">
        <v>112</v>
      </c>
      <c r="L83" s="329">
        <v>57.5</v>
      </c>
      <c r="M83" s="232">
        <v>51.631578947368418</v>
      </c>
      <c r="N83" s="127" t="s">
        <v>23</v>
      </c>
      <c r="O83" s="127" t="s">
        <v>44</v>
      </c>
      <c r="P83" s="329">
        <v>56.63</v>
      </c>
      <c r="Q83" s="232">
        <v>49</v>
      </c>
    </row>
    <row r="84" spans="1:17" ht="15" customHeight="1" x14ac:dyDescent="0.25">
      <c r="A84" s="55">
        <v>79</v>
      </c>
      <c r="B84" s="8" t="s">
        <v>37</v>
      </c>
      <c r="C84" s="9" t="s">
        <v>52</v>
      </c>
      <c r="D84" s="331">
        <v>51.78</v>
      </c>
      <c r="E84" s="10">
        <v>45.470588235294116</v>
      </c>
      <c r="F84" s="8" t="s">
        <v>1</v>
      </c>
      <c r="G84" s="9" t="s">
        <v>100</v>
      </c>
      <c r="H84" s="331">
        <v>53.13</v>
      </c>
      <c r="I84" s="10">
        <v>45.454545454545453</v>
      </c>
      <c r="J84" s="128" t="s">
        <v>16</v>
      </c>
      <c r="K84" s="128" t="s">
        <v>17</v>
      </c>
      <c r="L84" s="331">
        <v>57.5</v>
      </c>
      <c r="M84" s="234">
        <v>51.4</v>
      </c>
      <c r="N84" s="128" t="s">
        <v>1</v>
      </c>
      <c r="O84" s="128" t="s">
        <v>140</v>
      </c>
      <c r="P84" s="331">
        <v>56.63</v>
      </c>
      <c r="Q84" s="234">
        <v>48.8</v>
      </c>
    </row>
    <row r="85" spans="1:17" ht="15" customHeight="1" thickBot="1" x14ac:dyDescent="0.3">
      <c r="A85" s="135">
        <v>80</v>
      </c>
      <c r="B85" s="18" t="s">
        <v>30</v>
      </c>
      <c r="C85" s="42" t="s">
        <v>32</v>
      </c>
      <c r="D85" s="332">
        <v>51.78</v>
      </c>
      <c r="E85" s="19">
        <v>45</v>
      </c>
      <c r="F85" s="18" t="s">
        <v>13</v>
      </c>
      <c r="G85" s="42" t="s">
        <v>161</v>
      </c>
      <c r="H85" s="332">
        <v>53.13</v>
      </c>
      <c r="I85" s="19">
        <v>45</v>
      </c>
      <c r="J85" s="195" t="s">
        <v>13</v>
      </c>
      <c r="K85" s="195" t="s">
        <v>59</v>
      </c>
      <c r="L85" s="332">
        <v>57.5</v>
      </c>
      <c r="M85" s="235">
        <v>51</v>
      </c>
      <c r="N85" s="195" t="s">
        <v>1</v>
      </c>
      <c r="O85" s="195" t="s">
        <v>145</v>
      </c>
      <c r="P85" s="332">
        <v>56.63</v>
      </c>
      <c r="Q85" s="235">
        <v>48.6</v>
      </c>
    </row>
    <row r="86" spans="1:17" s="3" customFormat="1" ht="15" customHeight="1" x14ac:dyDescent="0.25">
      <c r="A86" s="56">
        <v>81</v>
      </c>
      <c r="B86" s="33" t="s">
        <v>16</v>
      </c>
      <c r="C86" s="41" t="s">
        <v>180</v>
      </c>
      <c r="D86" s="328">
        <v>51.78</v>
      </c>
      <c r="E86" s="35">
        <v>45</v>
      </c>
      <c r="F86" s="33" t="s">
        <v>0</v>
      </c>
      <c r="G86" s="41" t="s">
        <v>151</v>
      </c>
      <c r="H86" s="328">
        <v>53.13</v>
      </c>
      <c r="I86" s="35">
        <v>44.5</v>
      </c>
      <c r="J86" s="129" t="s">
        <v>1</v>
      </c>
      <c r="K86" s="129" t="s">
        <v>4</v>
      </c>
      <c r="L86" s="328">
        <v>57.5</v>
      </c>
      <c r="M86" s="231">
        <v>51</v>
      </c>
      <c r="N86" s="129" t="s">
        <v>23</v>
      </c>
      <c r="O86" s="129" t="s">
        <v>47</v>
      </c>
      <c r="P86" s="328">
        <v>56.63</v>
      </c>
      <c r="Q86" s="231">
        <v>48.1</v>
      </c>
    </row>
    <row r="87" spans="1:17" s="3" customFormat="1" ht="15" customHeight="1" x14ac:dyDescent="0.25">
      <c r="A87" s="134">
        <v>82</v>
      </c>
      <c r="B87" s="8" t="s">
        <v>1</v>
      </c>
      <c r="C87" s="9" t="s">
        <v>166</v>
      </c>
      <c r="D87" s="333">
        <v>51.78</v>
      </c>
      <c r="E87" s="10">
        <v>44.8</v>
      </c>
      <c r="F87" s="8" t="s">
        <v>23</v>
      </c>
      <c r="G87" s="9" t="s">
        <v>25</v>
      </c>
      <c r="H87" s="333">
        <v>53.13</v>
      </c>
      <c r="I87" s="10">
        <v>44.1</v>
      </c>
      <c r="J87" s="196" t="s">
        <v>23</v>
      </c>
      <c r="K87" s="196" t="s">
        <v>47</v>
      </c>
      <c r="L87" s="333">
        <v>57.5</v>
      </c>
      <c r="M87" s="236">
        <v>50.9</v>
      </c>
      <c r="N87" s="196" t="s">
        <v>1</v>
      </c>
      <c r="O87" s="196" t="s">
        <v>134</v>
      </c>
      <c r="P87" s="333">
        <v>56.63</v>
      </c>
      <c r="Q87" s="236">
        <v>48</v>
      </c>
    </row>
    <row r="88" spans="1:17" s="3" customFormat="1" ht="15" customHeight="1" x14ac:dyDescent="0.25">
      <c r="A88" s="134">
        <v>83</v>
      </c>
      <c r="B88" s="8" t="s">
        <v>37</v>
      </c>
      <c r="C88" s="16" t="s">
        <v>51</v>
      </c>
      <c r="D88" s="333">
        <v>51.78</v>
      </c>
      <c r="E88" s="10">
        <v>44.666666666666664</v>
      </c>
      <c r="F88" s="8" t="s">
        <v>0</v>
      </c>
      <c r="G88" s="16" t="s">
        <v>42</v>
      </c>
      <c r="H88" s="333">
        <v>53.13</v>
      </c>
      <c r="I88" s="10">
        <v>44</v>
      </c>
      <c r="J88" s="196" t="s">
        <v>1</v>
      </c>
      <c r="K88" s="196" t="s">
        <v>2</v>
      </c>
      <c r="L88" s="333">
        <v>57.5</v>
      </c>
      <c r="M88" s="236">
        <v>49.8</v>
      </c>
      <c r="N88" s="196" t="s">
        <v>13</v>
      </c>
      <c r="O88" s="196" t="s">
        <v>71</v>
      </c>
      <c r="P88" s="333">
        <v>56.63</v>
      </c>
      <c r="Q88" s="236">
        <v>47.9</v>
      </c>
    </row>
    <row r="89" spans="1:17" s="3" customFormat="1" ht="15" customHeight="1" x14ac:dyDescent="0.25">
      <c r="A89" s="134">
        <v>84</v>
      </c>
      <c r="B89" s="8" t="s">
        <v>16</v>
      </c>
      <c r="C89" s="16" t="s">
        <v>172</v>
      </c>
      <c r="D89" s="333">
        <v>51.78</v>
      </c>
      <c r="E89" s="10">
        <v>44.3</v>
      </c>
      <c r="F89" s="8" t="s">
        <v>1</v>
      </c>
      <c r="G89" s="16" t="s">
        <v>138</v>
      </c>
      <c r="H89" s="333">
        <v>53.13</v>
      </c>
      <c r="I89" s="10">
        <v>43.851851851851855</v>
      </c>
      <c r="J89" s="196" t="s">
        <v>37</v>
      </c>
      <c r="K89" s="196" t="s">
        <v>52</v>
      </c>
      <c r="L89" s="333">
        <v>57.5</v>
      </c>
      <c r="M89" s="236">
        <v>49.222222222222221</v>
      </c>
      <c r="N89" s="196" t="s">
        <v>30</v>
      </c>
      <c r="O89" s="196" t="s">
        <v>29</v>
      </c>
      <c r="P89" s="333">
        <v>56.63</v>
      </c>
      <c r="Q89" s="236">
        <v>47.5</v>
      </c>
    </row>
    <row r="90" spans="1:17" s="3" customFormat="1" ht="15" customHeight="1" x14ac:dyDescent="0.25">
      <c r="A90" s="134">
        <v>85</v>
      </c>
      <c r="B90" s="8" t="s">
        <v>1</v>
      </c>
      <c r="C90" s="16" t="s">
        <v>163</v>
      </c>
      <c r="D90" s="333">
        <v>51.78</v>
      </c>
      <c r="E90" s="10">
        <v>44</v>
      </c>
      <c r="F90" s="8" t="s">
        <v>1</v>
      </c>
      <c r="G90" s="16" t="s">
        <v>142</v>
      </c>
      <c r="H90" s="333">
        <v>53.13</v>
      </c>
      <c r="I90" s="10">
        <v>43.5</v>
      </c>
      <c r="J90" s="196" t="s">
        <v>13</v>
      </c>
      <c r="K90" s="196" t="s">
        <v>62</v>
      </c>
      <c r="L90" s="333">
        <v>57.5</v>
      </c>
      <c r="M90" s="236">
        <v>49</v>
      </c>
      <c r="N90" s="196" t="s">
        <v>23</v>
      </c>
      <c r="O90" s="196" t="s">
        <v>25</v>
      </c>
      <c r="P90" s="333">
        <v>56.63</v>
      </c>
      <c r="Q90" s="236">
        <v>46.8</v>
      </c>
    </row>
    <row r="91" spans="1:17" s="3" customFormat="1" ht="15" customHeight="1" x14ac:dyDescent="0.25">
      <c r="A91" s="134">
        <v>86</v>
      </c>
      <c r="B91" s="284" t="s">
        <v>1</v>
      </c>
      <c r="C91" s="16" t="s">
        <v>164</v>
      </c>
      <c r="D91" s="333">
        <v>51.78</v>
      </c>
      <c r="E91" s="10">
        <v>44</v>
      </c>
      <c r="F91" s="284" t="s">
        <v>1</v>
      </c>
      <c r="G91" s="16" t="s">
        <v>137</v>
      </c>
      <c r="H91" s="333">
        <v>53.13</v>
      </c>
      <c r="I91" s="10">
        <v>43.230769230769234</v>
      </c>
      <c r="J91" s="196" t="s">
        <v>16</v>
      </c>
      <c r="K91" s="196" t="s">
        <v>55</v>
      </c>
      <c r="L91" s="333">
        <v>57.5</v>
      </c>
      <c r="M91" s="236">
        <v>48.8</v>
      </c>
      <c r="N91" s="196" t="s">
        <v>13</v>
      </c>
      <c r="O91" s="196" t="s">
        <v>132</v>
      </c>
      <c r="P91" s="333">
        <v>56.63</v>
      </c>
      <c r="Q91" s="236">
        <v>45.4</v>
      </c>
    </row>
    <row r="92" spans="1:17" s="3" customFormat="1" ht="15" customHeight="1" x14ac:dyDescent="0.25">
      <c r="A92" s="7">
        <v>87</v>
      </c>
      <c r="B92" s="8" t="s">
        <v>1</v>
      </c>
      <c r="C92" s="14" t="s">
        <v>169</v>
      </c>
      <c r="D92" s="326">
        <v>51.78</v>
      </c>
      <c r="E92" s="10">
        <v>44</v>
      </c>
      <c r="F92" s="8" t="s">
        <v>16</v>
      </c>
      <c r="G92" s="14" t="s">
        <v>97</v>
      </c>
      <c r="H92" s="326">
        <v>53.13</v>
      </c>
      <c r="I92" s="10">
        <v>42.7</v>
      </c>
      <c r="J92" s="114" t="s">
        <v>0</v>
      </c>
      <c r="K92" s="114" t="s">
        <v>42</v>
      </c>
      <c r="L92" s="326">
        <v>57.5</v>
      </c>
      <c r="M92" s="229">
        <v>48.4</v>
      </c>
      <c r="N92" s="114" t="s">
        <v>23</v>
      </c>
      <c r="O92" s="114" t="s">
        <v>45</v>
      </c>
      <c r="P92" s="326">
        <v>56.63</v>
      </c>
      <c r="Q92" s="229">
        <v>45.1</v>
      </c>
    </row>
    <row r="93" spans="1:17" s="3" customFormat="1" ht="15" customHeight="1" x14ac:dyDescent="0.25">
      <c r="A93" s="7">
        <v>88</v>
      </c>
      <c r="B93" s="8" t="s">
        <v>13</v>
      </c>
      <c r="C93" s="9" t="s">
        <v>162</v>
      </c>
      <c r="D93" s="326">
        <v>51.78</v>
      </c>
      <c r="E93" s="10">
        <v>43.6</v>
      </c>
      <c r="F93" s="8" t="s">
        <v>13</v>
      </c>
      <c r="G93" s="9" t="s">
        <v>159</v>
      </c>
      <c r="H93" s="326">
        <v>53.13</v>
      </c>
      <c r="I93" s="10">
        <v>42.4</v>
      </c>
      <c r="J93" s="114" t="s">
        <v>23</v>
      </c>
      <c r="K93" s="114" t="s">
        <v>27</v>
      </c>
      <c r="L93" s="326">
        <v>57.5</v>
      </c>
      <c r="M93" s="229">
        <v>48.2</v>
      </c>
      <c r="N93" s="114" t="s">
        <v>16</v>
      </c>
      <c r="O93" s="114" t="s">
        <v>15</v>
      </c>
      <c r="P93" s="326">
        <v>56.63</v>
      </c>
      <c r="Q93" s="229">
        <v>45</v>
      </c>
    </row>
    <row r="94" spans="1:17" s="3" customFormat="1" ht="15" customHeight="1" x14ac:dyDescent="0.25">
      <c r="A94" s="7">
        <v>89</v>
      </c>
      <c r="B94" s="8" t="s">
        <v>0</v>
      </c>
      <c r="C94" s="9" t="s">
        <v>151</v>
      </c>
      <c r="D94" s="326">
        <v>51.78</v>
      </c>
      <c r="E94" s="10">
        <v>43.230769230769234</v>
      </c>
      <c r="F94" s="8" t="s">
        <v>16</v>
      </c>
      <c r="G94" s="9" t="s">
        <v>56</v>
      </c>
      <c r="H94" s="326">
        <v>53.13</v>
      </c>
      <c r="I94" s="10">
        <v>41.7</v>
      </c>
      <c r="J94" s="114" t="s">
        <v>23</v>
      </c>
      <c r="K94" s="114" t="s">
        <v>128</v>
      </c>
      <c r="L94" s="326">
        <v>57.5</v>
      </c>
      <c r="M94" s="229">
        <v>48</v>
      </c>
      <c r="N94" s="114" t="s">
        <v>13</v>
      </c>
      <c r="O94" s="114" t="s">
        <v>62</v>
      </c>
      <c r="P94" s="326">
        <v>56.63</v>
      </c>
      <c r="Q94" s="229">
        <v>45</v>
      </c>
    </row>
    <row r="95" spans="1:17" s="3" customFormat="1" ht="15" customHeight="1" thickBot="1" x14ac:dyDescent="0.3">
      <c r="A95" s="17">
        <v>90</v>
      </c>
      <c r="B95" s="191" t="s">
        <v>13</v>
      </c>
      <c r="C95" s="378" t="s">
        <v>71</v>
      </c>
      <c r="D95" s="327">
        <v>51.78</v>
      </c>
      <c r="E95" s="19">
        <v>42.3</v>
      </c>
      <c r="F95" s="191" t="s">
        <v>30</v>
      </c>
      <c r="G95" s="378" t="s">
        <v>125</v>
      </c>
      <c r="H95" s="327">
        <v>53.13</v>
      </c>
      <c r="I95" s="19">
        <v>41</v>
      </c>
      <c r="J95" s="126" t="s">
        <v>1</v>
      </c>
      <c r="K95" s="126" t="s">
        <v>140</v>
      </c>
      <c r="L95" s="327">
        <v>57.5</v>
      </c>
      <c r="M95" s="230">
        <v>48</v>
      </c>
      <c r="N95" s="126" t="s">
        <v>1</v>
      </c>
      <c r="O95" s="126" t="s">
        <v>141</v>
      </c>
      <c r="P95" s="327">
        <v>56.63</v>
      </c>
      <c r="Q95" s="230">
        <v>45</v>
      </c>
    </row>
    <row r="96" spans="1:17" s="3" customFormat="1" ht="15" customHeight="1" x14ac:dyDescent="0.25">
      <c r="A96" s="51">
        <v>91</v>
      </c>
      <c r="B96" s="33" t="s">
        <v>23</v>
      </c>
      <c r="C96" s="34" t="s">
        <v>27</v>
      </c>
      <c r="D96" s="325">
        <v>51.78</v>
      </c>
      <c r="E96" s="35">
        <v>42</v>
      </c>
      <c r="F96" s="33" t="s">
        <v>13</v>
      </c>
      <c r="G96" s="34" t="s">
        <v>162</v>
      </c>
      <c r="H96" s="325">
        <v>53.13</v>
      </c>
      <c r="I96" s="35">
        <v>41</v>
      </c>
      <c r="J96" s="125" t="s">
        <v>23</v>
      </c>
      <c r="K96" s="360" t="s">
        <v>45</v>
      </c>
      <c r="L96" s="325">
        <v>57.5</v>
      </c>
      <c r="M96" s="228">
        <v>47.1</v>
      </c>
      <c r="N96" s="125" t="s">
        <v>1</v>
      </c>
      <c r="O96" s="360" t="s">
        <v>3</v>
      </c>
      <c r="P96" s="325">
        <v>56.63</v>
      </c>
      <c r="Q96" s="228">
        <v>45</v>
      </c>
    </row>
    <row r="97" spans="1:17" s="3" customFormat="1" ht="15" customHeight="1" x14ac:dyDescent="0.25">
      <c r="A97" s="7">
        <v>92</v>
      </c>
      <c r="B97" s="8" t="s">
        <v>16</v>
      </c>
      <c r="C97" s="11" t="s">
        <v>17</v>
      </c>
      <c r="D97" s="326">
        <v>51.78</v>
      </c>
      <c r="E97" s="10">
        <v>41.5</v>
      </c>
      <c r="F97" s="8" t="s">
        <v>30</v>
      </c>
      <c r="G97" s="11" t="s">
        <v>153</v>
      </c>
      <c r="H97" s="326">
        <v>53.13</v>
      </c>
      <c r="I97" s="10">
        <v>40.700000000000003</v>
      </c>
      <c r="J97" s="114" t="s">
        <v>0</v>
      </c>
      <c r="K97" s="114" t="s">
        <v>65</v>
      </c>
      <c r="L97" s="326">
        <v>57.5</v>
      </c>
      <c r="M97" s="229">
        <v>46.52</v>
      </c>
      <c r="N97" s="114" t="s">
        <v>1</v>
      </c>
      <c r="O97" s="114" t="s">
        <v>8</v>
      </c>
      <c r="P97" s="326">
        <v>56.63</v>
      </c>
      <c r="Q97" s="229">
        <v>44.3</v>
      </c>
    </row>
    <row r="98" spans="1:17" s="3" customFormat="1" ht="15" customHeight="1" x14ac:dyDescent="0.25">
      <c r="A98" s="7">
        <v>93</v>
      </c>
      <c r="B98" s="284" t="s">
        <v>23</v>
      </c>
      <c r="C98" s="16" t="s">
        <v>128</v>
      </c>
      <c r="D98" s="326">
        <v>51.78</v>
      </c>
      <c r="E98" s="10">
        <v>41.4</v>
      </c>
      <c r="F98" s="284" t="s">
        <v>0</v>
      </c>
      <c r="G98" s="16" t="s">
        <v>65</v>
      </c>
      <c r="H98" s="326">
        <v>53.13</v>
      </c>
      <c r="I98" s="10">
        <v>40.270000000000003</v>
      </c>
      <c r="J98" s="114" t="s">
        <v>23</v>
      </c>
      <c r="K98" s="114" t="s">
        <v>24</v>
      </c>
      <c r="L98" s="326">
        <v>57.5</v>
      </c>
      <c r="M98" s="229">
        <v>45.9</v>
      </c>
      <c r="N98" s="114" t="s">
        <v>30</v>
      </c>
      <c r="O98" s="114" t="s">
        <v>125</v>
      </c>
      <c r="P98" s="326">
        <v>56.63</v>
      </c>
      <c r="Q98" s="229">
        <v>43.8</v>
      </c>
    </row>
    <row r="99" spans="1:17" s="3" customFormat="1" ht="15" customHeight="1" x14ac:dyDescent="0.25">
      <c r="A99" s="7">
        <v>94</v>
      </c>
      <c r="B99" s="192" t="s">
        <v>37</v>
      </c>
      <c r="C99" s="9" t="s">
        <v>146</v>
      </c>
      <c r="D99" s="326">
        <v>51.78</v>
      </c>
      <c r="E99" s="10">
        <v>41.25</v>
      </c>
      <c r="F99" s="192" t="s">
        <v>16</v>
      </c>
      <c r="G99" s="9" t="s">
        <v>43</v>
      </c>
      <c r="H99" s="326">
        <v>53.13</v>
      </c>
      <c r="I99" s="10">
        <v>39</v>
      </c>
      <c r="J99" s="114" t="s">
        <v>16</v>
      </c>
      <c r="K99" s="114" t="s">
        <v>56</v>
      </c>
      <c r="L99" s="326">
        <v>57.5</v>
      </c>
      <c r="M99" s="229">
        <v>45.1</v>
      </c>
      <c r="N99" s="114" t="s">
        <v>1</v>
      </c>
      <c r="O99" s="114" t="s">
        <v>4</v>
      </c>
      <c r="P99" s="326">
        <v>56.63</v>
      </c>
      <c r="Q99" s="229">
        <v>42.1</v>
      </c>
    </row>
    <row r="100" spans="1:17" s="3" customFormat="1" ht="15" customHeight="1" x14ac:dyDescent="0.25">
      <c r="A100" s="7">
        <v>95</v>
      </c>
      <c r="B100" s="8" t="s">
        <v>30</v>
      </c>
      <c r="C100" s="97" t="s">
        <v>174</v>
      </c>
      <c r="D100" s="326">
        <v>51.78</v>
      </c>
      <c r="E100" s="10">
        <v>40.9</v>
      </c>
      <c r="F100" s="8" t="s">
        <v>16</v>
      </c>
      <c r="G100" s="97" t="s">
        <v>17</v>
      </c>
      <c r="H100" s="326">
        <v>53.13</v>
      </c>
      <c r="I100" s="10">
        <v>37.4</v>
      </c>
      <c r="J100" s="114" t="s">
        <v>23</v>
      </c>
      <c r="K100" s="114" t="s">
        <v>44</v>
      </c>
      <c r="L100" s="326">
        <v>57.5</v>
      </c>
      <c r="M100" s="229">
        <v>44</v>
      </c>
      <c r="N100" s="114" t="s">
        <v>16</v>
      </c>
      <c r="O100" s="114" t="s">
        <v>20</v>
      </c>
      <c r="P100" s="326">
        <v>56.63</v>
      </c>
      <c r="Q100" s="229">
        <v>42</v>
      </c>
    </row>
    <row r="101" spans="1:17" s="3" customFormat="1" ht="15" customHeight="1" x14ac:dyDescent="0.25">
      <c r="A101" s="7">
        <v>96</v>
      </c>
      <c r="B101" s="8" t="s">
        <v>37</v>
      </c>
      <c r="C101" s="9" t="s">
        <v>112</v>
      </c>
      <c r="D101" s="326">
        <v>51.78</v>
      </c>
      <c r="E101" s="10">
        <v>40.583333333333336</v>
      </c>
      <c r="F101" s="8" t="s">
        <v>23</v>
      </c>
      <c r="G101" s="9" t="s">
        <v>128</v>
      </c>
      <c r="H101" s="326">
        <v>53.13</v>
      </c>
      <c r="I101" s="10">
        <v>35.200000000000003</v>
      </c>
      <c r="J101" s="114" t="s">
        <v>1</v>
      </c>
      <c r="K101" s="114" t="s">
        <v>8</v>
      </c>
      <c r="L101" s="326">
        <v>57.5</v>
      </c>
      <c r="M101" s="229">
        <v>44</v>
      </c>
      <c r="N101" s="114" t="s">
        <v>16</v>
      </c>
      <c r="O101" s="114" t="s">
        <v>17</v>
      </c>
      <c r="P101" s="326">
        <v>56.63</v>
      </c>
      <c r="Q101" s="229">
        <v>40.6</v>
      </c>
    </row>
    <row r="102" spans="1:17" ht="15" customHeight="1" x14ac:dyDescent="0.25">
      <c r="A102" s="7">
        <v>97</v>
      </c>
      <c r="B102" s="8" t="s">
        <v>23</v>
      </c>
      <c r="C102" s="11" t="s">
        <v>26</v>
      </c>
      <c r="D102" s="326">
        <v>51.78</v>
      </c>
      <c r="E102" s="10">
        <v>38.799999999999997</v>
      </c>
      <c r="F102" s="8" t="s">
        <v>23</v>
      </c>
      <c r="G102" s="11" t="s">
        <v>157</v>
      </c>
      <c r="H102" s="326">
        <v>53.13</v>
      </c>
      <c r="I102" s="10">
        <v>34.4</v>
      </c>
      <c r="J102" s="114" t="s">
        <v>16</v>
      </c>
      <c r="K102" s="114" t="s">
        <v>43</v>
      </c>
      <c r="L102" s="326">
        <v>57.5</v>
      </c>
      <c r="M102" s="229">
        <v>43.4</v>
      </c>
      <c r="N102" s="114" t="s">
        <v>1</v>
      </c>
      <c r="O102" s="114" t="s">
        <v>139</v>
      </c>
      <c r="P102" s="326">
        <v>56.63</v>
      </c>
      <c r="Q102" s="229">
        <v>39.799999999999997</v>
      </c>
    </row>
    <row r="103" spans="1:17" ht="15" customHeight="1" x14ac:dyDescent="0.25">
      <c r="A103" s="7">
        <v>98</v>
      </c>
      <c r="B103" s="8" t="s">
        <v>1</v>
      </c>
      <c r="C103" s="9" t="s">
        <v>3</v>
      </c>
      <c r="D103" s="326">
        <v>51.78</v>
      </c>
      <c r="E103" s="10">
        <v>38.299999999999997</v>
      </c>
      <c r="F103" s="8" t="s">
        <v>23</v>
      </c>
      <c r="G103" s="9" t="s">
        <v>26</v>
      </c>
      <c r="H103" s="326">
        <v>53.13</v>
      </c>
      <c r="I103" s="10">
        <v>32.700000000000003</v>
      </c>
      <c r="J103" s="114" t="s">
        <v>13</v>
      </c>
      <c r="K103" s="114" t="s">
        <v>12</v>
      </c>
      <c r="L103" s="326">
        <v>57.5</v>
      </c>
      <c r="M103" s="229">
        <v>41.2</v>
      </c>
      <c r="N103" s="114" t="s">
        <v>30</v>
      </c>
      <c r="O103" s="114" t="s">
        <v>31</v>
      </c>
      <c r="P103" s="326">
        <v>56.63</v>
      </c>
      <c r="Q103" s="229">
        <v>37</v>
      </c>
    </row>
    <row r="104" spans="1:17" ht="15" customHeight="1" x14ac:dyDescent="0.25">
      <c r="A104" s="7">
        <v>99</v>
      </c>
      <c r="B104" s="8" t="s">
        <v>16</v>
      </c>
      <c r="C104" s="98" t="s">
        <v>43</v>
      </c>
      <c r="D104" s="326">
        <v>51.78</v>
      </c>
      <c r="E104" s="10">
        <v>37.5</v>
      </c>
      <c r="F104" s="8" t="s">
        <v>1</v>
      </c>
      <c r="G104" s="98" t="s">
        <v>140</v>
      </c>
      <c r="H104" s="326">
        <v>53.13</v>
      </c>
      <c r="I104" s="10">
        <v>32.25</v>
      </c>
      <c r="J104" s="114" t="s">
        <v>30</v>
      </c>
      <c r="K104" s="114" t="s">
        <v>31</v>
      </c>
      <c r="L104" s="326">
        <v>57.5</v>
      </c>
      <c r="M104" s="229">
        <v>40.700000000000003</v>
      </c>
      <c r="N104" s="114" t="s">
        <v>23</v>
      </c>
      <c r="O104" s="114" t="s">
        <v>26</v>
      </c>
      <c r="P104" s="326">
        <v>56.63</v>
      </c>
      <c r="Q104" s="229">
        <v>35.1</v>
      </c>
    </row>
    <row r="105" spans="1:17" ht="15" customHeight="1" thickBot="1" x14ac:dyDescent="0.3">
      <c r="A105" s="458">
        <v>100</v>
      </c>
      <c r="B105" s="459" t="s">
        <v>23</v>
      </c>
      <c r="C105" s="460" t="s">
        <v>127</v>
      </c>
      <c r="D105" s="461">
        <v>51.78</v>
      </c>
      <c r="E105" s="193">
        <v>35.799999999999997</v>
      </c>
      <c r="F105" s="459" t="s">
        <v>1</v>
      </c>
      <c r="G105" s="460" t="s">
        <v>163</v>
      </c>
      <c r="H105" s="461">
        <v>53.13</v>
      </c>
      <c r="I105" s="193">
        <v>26.583333333333332</v>
      </c>
      <c r="J105" s="126" t="s">
        <v>0</v>
      </c>
      <c r="K105" s="126" t="s">
        <v>124</v>
      </c>
      <c r="L105" s="327">
        <v>57.5</v>
      </c>
      <c r="M105" s="230">
        <v>40.315789473684212</v>
      </c>
      <c r="N105" s="126"/>
      <c r="O105" s="126"/>
      <c r="P105" s="327"/>
      <c r="Q105" s="230"/>
    </row>
    <row r="106" spans="1:17" ht="15" customHeight="1" x14ac:dyDescent="0.25">
      <c r="A106" s="51">
        <v>101</v>
      </c>
      <c r="B106" s="125" t="s">
        <v>16</v>
      </c>
      <c r="C106" s="125" t="s">
        <v>54</v>
      </c>
      <c r="D106" s="325">
        <v>51.78</v>
      </c>
      <c r="E106" s="452">
        <v>35.6</v>
      </c>
      <c r="F106" s="51" t="s">
        <v>37</v>
      </c>
      <c r="G106" s="125" t="s">
        <v>112</v>
      </c>
      <c r="H106" s="325"/>
      <c r="I106" s="228"/>
      <c r="J106" s="125" t="s">
        <v>13</v>
      </c>
      <c r="K106" s="125" t="s">
        <v>115</v>
      </c>
      <c r="L106" s="325">
        <v>57.5</v>
      </c>
      <c r="M106" s="452">
        <v>37</v>
      </c>
      <c r="N106" s="51"/>
      <c r="O106" s="125"/>
      <c r="P106" s="325"/>
      <c r="Q106" s="228"/>
    </row>
    <row r="107" spans="1:17" ht="15" customHeight="1" x14ac:dyDescent="0.25">
      <c r="A107" s="428">
        <v>102</v>
      </c>
      <c r="B107" s="429" t="s">
        <v>30</v>
      </c>
      <c r="C107" s="429" t="s">
        <v>154</v>
      </c>
      <c r="D107" s="430"/>
      <c r="E107" s="453"/>
      <c r="F107" s="428" t="s">
        <v>30</v>
      </c>
      <c r="G107" s="429" t="s">
        <v>174</v>
      </c>
      <c r="H107" s="430"/>
      <c r="I107" s="431"/>
      <c r="J107" s="429" t="s">
        <v>30</v>
      </c>
      <c r="K107" s="429" t="s">
        <v>154</v>
      </c>
      <c r="L107" s="430">
        <v>57.5</v>
      </c>
      <c r="M107" s="453"/>
      <c r="N107" s="428"/>
      <c r="O107" s="429"/>
      <c r="P107" s="430"/>
      <c r="Q107" s="431"/>
    </row>
    <row r="108" spans="1:17" ht="15" customHeight="1" x14ac:dyDescent="0.25">
      <c r="A108" s="7">
        <v>103</v>
      </c>
      <c r="B108" s="432" t="s">
        <v>30</v>
      </c>
      <c r="C108" s="432" t="s">
        <v>152</v>
      </c>
      <c r="D108" s="433"/>
      <c r="E108" s="454"/>
      <c r="F108" s="7" t="s">
        <v>23</v>
      </c>
      <c r="G108" s="432" t="s">
        <v>175</v>
      </c>
      <c r="H108" s="433"/>
      <c r="I108" s="448"/>
      <c r="J108" s="114" t="s">
        <v>30</v>
      </c>
      <c r="K108" s="432" t="s">
        <v>152</v>
      </c>
      <c r="L108" s="433">
        <v>57.5</v>
      </c>
      <c r="M108" s="454"/>
      <c r="N108" s="7"/>
      <c r="O108" s="432"/>
      <c r="P108" s="433"/>
      <c r="Q108" s="448"/>
    </row>
    <row r="109" spans="1:17" ht="15" customHeight="1" x14ac:dyDescent="0.25">
      <c r="A109" s="7">
        <v>104</v>
      </c>
      <c r="B109" s="432" t="s">
        <v>23</v>
      </c>
      <c r="C109" s="432" t="s">
        <v>175</v>
      </c>
      <c r="D109" s="433"/>
      <c r="E109" s="454"/>
      <c r="F109" s="7" t="s">
        <v>23</v>
      </c>
      <c r="G109" s="432" t="s">
        <v>24</v>
      </c>
      <c r="H109" s="433"/>
      <c r="I109" s="448"/>
      <c r="J109" s="114" t="s">
        <v>23</v>
      </c>
      <c r="K109" s="432" t="s">
        <v>26</v>
      </c>
      <c r="L109" s="433">
        <v>57.5</v>
      </c>
      <c r="M109" s="454"/>
      <c r="N109" s="7"/>
      <c r="O109" s="432"/>
      <c r="P109" s="433"/>
      <c r="Q109" s="448"/>
    </row>
    <row r="110" spans="1:17" ht="15" customHeight="1" x14ac:dyDescent="0.25">
      <c r="A110" s="7">
        <v>105</v>
      </c>
      <c r="B110" s="432" t="s">
        <v>23</v>
      </c>
      <c r="C110" s="432" t="s">
        <v>176</v>
      </c>
      <c r="D110" s="433"/>
      <c r="E110" s="454"/>
      <c r="F110" s="7" t="s">
        <v>23</v>
      </c>
      <c r="G110" s="432" t="s">
        <v>176</v>
      </c>
      <c r="H110" s="433"/>
      <c r="I110" s="448"/>
      <c r="J110" s="114" t="s">
        <v>23</v>
      </c>
      <c r="K110" s="432" t="s">
        <v>170</v>
      </c>
      <c r="L110" s="433">
        <v>57.5</v>
      </c>
      <c r="M110" s="454"/>
      <c r="N110" s="7"/>
      <c r="O110" s="432"/>
      <c r="P110" s="433"/>
      <c r="Q110" s="448"/>
    </row>
    <row r="111" spans="1:17" ht="15" customHeight="1" x14ac:dyDescent="0.25">
      <c r="A111" s="7">
        <v>106</v>
      </c>
      <c r="B111" s="432" t="s">
        <v>16</v>
      </c>
      <c r="C111" s="432" t="s">
        <v>173</v>
      </c>
      <c r="D111" s="433"/>
      <c r="E111" s="454"/>
      <c r="F111" s="7" t="s">
        <v>16</v>
      </c>
      <c r="G111" s="432" t="s">
        <v>172</v>
      </c>
      <c r="H111" s="433"/>
      <c r="I111" s="448"/>
      <c r="J111" s="114" t="s">
        <v>23</v>
      </c>
      <c r="K111" s="432" t="s">
        <v>171</v>
      </c>
      <c r="L111" s="433">
        <v>57.5</v>
      </c>
      <c r="M111" s="454"/>
      <c r="N111" s="7"/>
      <c r="O111" s="432"/>
      <c r="P111" s="433"/>
      <c r="Q111" s="448"/>
    </row>
    <row r="112" spans="1:17" ht="15" customHeight="1" x14ac:dyDescent="0.25">
      <c r="A112" s="7">
        <v>107</v>
      </c>
      <c r="B112" s="432" t="s">
        <v>16</v>
      </c>
      <c r="C112" s="432" t="s">
        <v>55</v>
      </c>
      <c r="D112" s="433"/>
      <c r="E112" s="454"/>
      <c r="F112" s="7" t="s">
        <v>16</v>
      </c>
      <c r="G112" s="432" t="s">
        <v>173</v>
      </c>
      <c r="H112" s="433"/>
      <c r="I112" s="448"/>
      <c r="J112" s="114" t="s">
        <v>16</v>
      </c>
      <c r="K112" s="432" t="s">
        <v>172</v>
      </c>
      <c r="L112" s="433">
        <v>57.5</v>
      </c>
      <c r="M112" s="454"/>
      <c r="N112" s="7"/>
      <c r="O112" s="432"/>
      <c r="P112" s="433"/>
      <c r="Q112" s="448"/>
    </row>
    <row r="113" spans="1:17" ht="15" customHeight="1" x14ac:dyDescent="0.25">
      <c r="A113" s="7">
        <v>108</v>
      </c>
      <c r="B113" s="432" t="s">
        <v>13</v>
      </c>
      <c r="C113" s="432" t="s">
        <v>160</v>
      </c>
      <c r="D113" s="433"/>
      <c r="E113" s="454"/>
      <c r="F113" s="7" t="s">
        <v>16</v>
      </c>
      <c r="G113" s="432" t="s">
        <v>55</v>
      </c>
      <c r="H113" s="433"/>
      <c r="I113" s="448"/>
      <c r="J113" s="114" t="s">
        <v>16</v>
      </c>
      <c r="K113" s="432" t="s">
        <v>173</v>
      </c>
      <c r="L113" s="433">
        <v>57.5</v>
      </c>
      <c r="M113" s="454"/>
      <c r="N113" s="7"/>
      <c r="O113" s="432"/>
      <c r="P113" s="433"/>
      <c r="Q113" s="448"/>
    </row>
    <row r="114" spans="1:17" ht="15" customHeight="1" x14ac:dyDescent="0.25">
      <c r="A114" s="428">
        <v>109</v>
      </c>
      <c r="B114" s="510" t="s">
        <v>1</v>
      </c>
      <c r="C114" s="510" t="s">
        <v>11</v>
      </c>
      <c r="D114" s="511"/>
      <c r="E114" s="513"/>
      <c r="F114" s="428" t="s">
        <v>0</v>
      </c>
      <c r="G114" s="510" t="s">
        <v>41</v>
      </c>
      <c r="H114" s="511"/>
      <c r="I114" s="512"/>
      <c r="J114" s="429" t="s">
        <v>1</v>
      </c>
      <c r="K114" s="510" t="s">
        <v>163</v>
      </c>
      <c r="L114" s="511">
        <v>57.5</v>
      </c>
      <c r="M114" s="513"/>
      <c r="N114" s="428"/>
      <c r="O114" s="510"/>
      <c r="P114" s="511"/>
      <c r="Q114" s="512"/>
    </row>
    <row r="115" spans="1:17" ht="15" customHeight="1" thickBot="1" x14ac:dyDescent="0.3">
      <c r="A115" s="17">
        <v>110</v>
      </c>
      <c r="B115" s="449" t="s">
        <v>0</v>
      </c>
      <c r="C115" s="449" t="s">
        <v>41</v>
      </c>
      <c r="D115" s="450"/>
      <c r="E115" s="455"/>
      <c r="F115" s="17"/>
      <c r="G115" s="449"/>
      <c r="H115" s="450"/>
      <c r="I115" s="451"/>
      <c r="J115" s="126"/>
      <c r="K115" s="449"/>
      <c r="L115" s="450"/>
      <c r="M115" s="455"/>
      <c r="N115" s="17"/>
      <c r="O115" s="449"/>
      <c r="P115" s="450"/>
      <c r="Q115" s="451"/>
    </row>
    <row r="116" spans="1:17" ht="15" customHeight="1" x14ac:dyDescent="0.25">
      <c r="A116" s="20"/>
      <c r="B116" s="20"/>
      <c r="C116" s="85" t="s">
        <v>66</v>
      </c>
      <c r="D116" s="20"/>
      <c r="E116" s="361">
        <f>AVERAGE(E6:E107)</f>
        <v>50.152657572803179</v>
      </c>
      <c r="F116" s="20"/>
      <c r="G116" s="285"/>
      <c r="H116" s="20"/>
      <c r="I116" s="361">
        <f>AVERAGE(I6:I107)</f>
        <v>51.688125645672791</v>
      </c>
      <c r="J116" s="20"/>
      <c r="K116" s="285"/>
      <c r="L116" s="20"/>
      <c r="M116" s="361">
        <f>AVERAGE(M6:M107)</f>
        <v>55.914846339058698</v>
      </c>
      <c r="N116" s="20"/>
      <c r="O116" s="285"/>
      <c r="P116" s="20"/>
      <c r="Q116" s="361">
        <f>AVERAGE(Q6:Q107)</f>
        <v>55.258384206693215</v>
      </c>
    </row>
  </sheetData>
  <sortState ref="J121:K129">
    <sortCondition ref="J121"/>
  </sortState>
  <mergeCells count="5">
    <mergeCell ref="A4:A5"/>
    <mergeCell ref="N4:Q4"/>
    <mergeCell ref="F4:I4"/>
    <mergeCell ref="J4:M4"/>
    <mergeCell ref="B4:E4"/>
  </mergeCells>
  <conditionalFormatting sqref="Q6:Q115">
    <cfRule type="containsBlanks" dxfId="87" priority="15">
      <formula>LEN(TRIM(Q6))=0</formula>
    </cfRule>
    <cfRule type="cellIs" dxfId="86" priority="16" operator="lessThan">
      <formula>50</formula>
    </cfRule>
    <cfRule type="cellIs" dxfId="85" priority="27" operator="between">
      <formula>$Q$116</formula>
      <formula>50</formula>
    </cfRule>
    <cfRule type="cellIs" dxfId="84" priority="28" operator="between">
      <formula>74.99</formula>
      <formula>$Q$116</formula>
    </cfRule>
  </conditionalFormatting>
  <conditionalFormatting sqref="I106:I115">
    <cfRule type="containsBlanks" dxfId="83" priority="17">
      <formula>LEN(TRIM(I106))=0</formula>
    </cfRule>
    <cfRule type="cellIs" dxfId="82" priority="18" operator="lessThan">
      <formula>50</formula>
    </cfRule>
    <cfRule type="cellIs" dxfId="81" priority="24" operator="between">
      <formula>$I$116</formula>
      <formula>50</formula>
    </cfRule>
    <cfRule type="cellIs" dxfId="80" priority="25" operator="between">
      <formula>74.99</formula>
      <formula>$I$116</formula>
    </cfRule>
  </conditionalFormatting>
  <conditionalFormatting sqref="M6:M115">
    <cfRule type="containsBlanks" dxfId="79" priority="19">
      <formula>LEN(TRIM(M6))=0</formula>
    </cfRule>
    <cfRule type="cellIs" dxfId="78" priority="20" operator="lessThan">
      <formula>50</formula>
    </cfRule>
    <cfRule type="cellIs" dxfId="77" priority="21" operator="between">
      <formula>$M$116</formula>
      <formula>50</formula>
    </cfRule>
    <cfRule type="cellIs" dxfId="76" priority="22" operator="between">
      <formula>74.99</formula>
      <formula>$M$116</formula>
    </cfRule>
    <cfRule type="cellIs" dxfId="75" priority="23" operator="greaterThanOrEqual">
      <formula>75</formula>
    </cfRule>
  </conditionalFormatting>
  <conditionalFormatting sqref="Q6:Q32">
    <cfRule type="cellIs" dxfId="74" priority="29" operator="greaterThanOrEqual">
      <formula>75</formula>
    </cfRule>
  </conditionalFormatting>
  <conditionalFormatting sqref="I6:I105">
    <cfRule type="cellIs" dxfId="73" priority="10" stopIfTrue="1" operator="equal">
      <formula>$I$117</formula>
    </cfRule>
    <cfRule type="cellIs" dxfId="72" priority="11" stopIfTrue="1" operator="lessThan">
      <formula>50</formula>
    </cfRule>
    <cfRule type="cellIs" dxfId="71" priority="12" stopIfTrue="1" operator="between">
      <formula>$I$116</formula>
      <formula>50</formula>
    </cfRule>
    <cfRule type="cellIs" dxfId="70" priority="13" stopIfTrue="1" operator="between">
      <formula>74.99</formula>
      <formula>$I$116</formula>
    </cfRule>
    <cfRule type="cellIs" dxfId="69" priority="14" stopIfTrue="1" operator="greaterThanOrEqual">
      <formula>75</formula>
    </cfRule>
  </conditionalFormatting>
  <conditionalFormatting sqref="E106:E115">
    <cfRule type="containsBlanks" dxfId="68" priority="2">
      <formula>LEN(TRIM(E106))=0</formula>
    </cfRule>
    <cfRule type="cellIs" dxfId="67" priority="7" operator="lessThan">
      <formula>50</formula>
    </cfRule>
    <cfRule type="cellIs" dxfId="66" priority="8" operator="between">
      <formula>$I$116</formula>
      <formula>50</formula>
    </cfRule>
    <cfRule type="cellIs" dxfId="65" priority="9" operator="between">
      <formula>74.99</formula>
      <formula>$I$116</formula>
    </cfRule>
  </conditionalFormatting>
  <conditionalFormatting sqref="E6:E105">
    <cfRule type="cellIs" dxfId="64" priority="3" stopIfTrue="1" operator="lessThan">
      <formula>50</formula>
    </cfRule>
  </conditionalFormatting>
  <conditionalFormatting sqref="E6:E115">
    <cfRule type="cellIs" dxfId="63" priority="4" stopIfTrue="1" operator="between">
      <formula>$E$116</formula>
      <formula>50</formula>
    </cfRule>
    <cfRule type="cellIs" dxfId="62" priority="5" stopIfTrue="1" operator="between">
      <formula>74.99</formula>
      <formula>$E$116</formula>
    </cfRule>
    <cfRule type="cellIs" dxfId="61" priority="6" stopIfTrue="1" operator="greaterThanOrEqual">
      <formula>75</formula>
    </cfRule>
    <cfRule type="containsBlanks" dxfId="60" priority="30" stopIfTrue="1">
      <formula>LEN(TRIM(E6))=0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18.7109375" customWidth="1"/>
    <col min="3" max="3" width="31.7109375" customWidth="1"/>
    <col min="4" max="16" width="7.7109375" customWidth="1"/>
    <col min="17" max="19" width="6.7109375" customWidth="1"/>
    <col min="20" max="21" width="7.7109375" customWidth="1"/>
  </cols>
  <sheetData>
    <row r="1" spans="1:23" ht="15.95" customHeight="1" x14ac:dyDescent="0.25">
      <c r="V1" s="136"/>
      <c r="W1" s="26" t="s">
        <v>81</v>
      </c>
    </row>
    <row r="2" spans="1:23" ht="15.95" customHeight="1" x14ac:dyDescent="0.25">
      <c r="B2" s="477" t="s">
        <v>76</v>
      </c>
      <c r="C2" s="477"/>
      <c r="D2" s="463"/>
      <c r="E2" s="463"/>
      <c r="F2" s="463"/>
      <c r="G2" s="366"/>
      <c r="H2" s="366"/>
      <c r="I2" s="366"/>
      <c r="J2" s="366"/>
      <c r="K2" s="366"/>
      <c r="L2" s="366"/>
      <c r="M2" s="270"/>
      <c r="N2" s="270"/>
      <c r="O2" s="270"/>
      <c r="P2" s="463"/>
      <c r="Q2" s="366"/>
      <c r="R2" s="366"/>
      <c r="V2" s="90"/>
      <c r="W2" s="26" t="s">
        <v>82</v>
      </c>
    </row>
    <row r="3" spans="1:23" ht="15.95" customHeight="1" thickBot="1" x14ac:dyDescent="0.3">
      <c r="V3" s="261"/>
      <c r="W3" s="26" t="s">
        <v>83</v>
      </c>
    </row>
    <row r="4" spans="1:23" s="2" customFormat="1" ht="15.95" customHeight="1" thickBot="1" x14ac:dyDescent="0.3">
      <c r="A4" s="473" t="s">
        <v>40</v>
      </c>
      <c r="B4" s="478" t="s">
        <v>39</v>
      </c>
      <c r="C4" s="480" t="s">
        <v>74</v>
      </c>
      <c r="D4" s="484">
        <v>2024</v>
      </c>
      <c r="E4" s="485"/>
      <c r="F4" s="486"/>
      <c r="G4" s="485">
        <v>2023</v>
      </c>
      <c r="H4" s="485"/>
      <c r="I4" s="485"/>
      <c r="J4" s="484">
        <v>2022</v>
      </c>
      <c r="K4" s="485"/>
      <c r="L4" s="486"/>
      <c r="M4" s="484">
        <v>2021</v>
      </c>
      <c r="N4" s="485"/>
      <c r="O4" s="486"/>
      <c r="P4" s="487" t="s">
        <v>85</v>
      </c>
      <c r="Q4" s="488"/>
      <c r="R4" s="488"/>
      <c r="S4" s="489"/>
      <c r="T4" s="482" t="s">
        <v>86</v>
      </c>
      <c r="V4" s="27"/>
      <c r="W4" s="26" t="s">
        <v>84</v>
      </c>
    </row>
    <row r="5" spans="1:23" ht="30" customHeight="1" thickBot="1" x14ac:dyDescent="0.3">
      <c r="A5" s="474"/>
      <c r="B5" s="479"/>
      <c r="C5" s="481"/>
      <c r="D5" s="222" t="s">
        <v>87</v>
      </c>
      <c r="E5" s="223" t="s">
        <v>88</v>
      </c>
      <c r="F5" s="224" t="s">
        <v>89</v>
      </c>
      <c r="G5" s="385" t="s">
        <v>87</v>
      </c>
      <c r="H5" s="223" t="s">
        <v>88</v>
      </c>
      <c r="I5" s="385" t="s">
        <v>89</v>
      </c>
      <c r="J5" s="222" t="s">
        <v>87</v>
      </c>
      <c r="K5" s="223" t="s">
        <v>88</v>
      </c>
      <c r="L5" s="224" t="s">
        <v>89</v>
      </c>
      <c r="M5" s="222" t="s">
        <v>87</v>
      </c>
      <c r="N5" s="223" t="s">
        <v>88</v>
      </c>
      <c r="O5" s="224" t="s">
        <v>89</v>
      </c>
      <c r="P5" s="535">
        <v>2024</v>
      </c>
      <c r="Q5" s="533">
        <v>2023</v>
      </c>
      <c r="R5" s="423">
        <v>2022</v>
      </c>
      <c r="S5" s="407">
        <v>2021</v>
      </c>
      <c r="T5" s="483"/>
    </row>
    <row r="6" spans="1:23" ht="15" customHeight="1" x14ac:dyDescent="0.25">
      <c r="A6" s="138">
        <v>1</v>
      </c>
      <c r="B6" s="33" t="s">
        <v>0</v>
      </c>
      <c r="C6" s="205" t="s">
        <v>64</v>
      </c>
      <c r="D6" s="386">
        <v>36</v>
      </c>
      <c r="E6" s="303">
        <v>66.5</v>
      </c>
      <c r="F6" s="387">
        <v>51.78</v>
      </c>
      <c r="G6" s="287">
        <v>43</v>
      </c>
      <c r="H6" s="303">
        <v>67.3</v>
      </c>
      <c r="I6" s="311">
        <v>53.13</v>
      </c>
      <c r="J6" s="386">
        <v>48</v>
      </c>
      <c r="K6" s="303">
        <v>67.604166666666671</v>
      </c>
      <c r="L6" s="387">
        <v>57.5</v>
      </c>
      <c r="M6" s="386">
        <v>40</v>
      </c>
      <c r="N6" s="303">
        <v>69.099999999999994</v>
      </c>
      <c r="O6" s="387">
        <v>56.63</v>
      </c>
      <c r="P6" s="536">
        <v>1</v>
      </c>
      <c r="Q6" s="534">
        <v>3</v>
      </c>
      <c r="R6" s="408">
        <v>4</v>
      </c>
      <c r="S6" s="413">
        <v>3</v>
      </c>
      <c r="T6" s="60">
        <f>SUM(P6:S6)</f>
        <v>11</v>
      </c>
    </row>
    <row r="7" spans="1:23" ht="15" customHeight="1" x14ac:dyDescent="0.25">
      <c r="A7" s="139">
        <v>2</v>
      </c>
      <c r="B7" s="8" t="s">
        <v>23</v>
      </c>
      <c r="C7" s="206" t="s">
        <v>28</v>
      </c>
      <c r="D7" s="246">
        <v>14</v>
      </c>
      <c r="E7" s="45">
        <v>65.8</v>
      </c>
      <c r="F7" s="390">
        <v>51.78</v>
      </c>
      <c r="G7" s="288">
        <v>10</v>
      </c>
      <c r="H7" s="45">
        <v>77.099999999999994</v>
      </c>
      <c r="I7" s="313">
        <v>53.13</v>
      </c>
      <c r="J7" s="246">
        <v>22</v>
      </c>
      <c r="K7" s="45">
        <v>66.099999999999994</v>
      </c>
      <c r="L7" s="390">
        <v>57.5</v>
      </c>
      <c r="M7" s="246">
        <v>16</v>
      </c>
      <c r="N7" s="45">
        <v>67.400000000000006</v>
      </c>
      <c r="O7" s="390">
        <v>56.63</v>
      </c>
      <c r="P7" s="537">
        <v>2</v>
      </c>
      <c r="Q7" s="529">
        <v>1</v>
      </c>
      <c r="R7" s="409">
        <v>7</v>
      </c>
      <c r="S7" s="414">
        <v>5</v>
      </c>
      <c r="T7" s="59">
        <f>SUM(P7:S7)</f>
        <v>15</v>
      </c>
    </row>
    <row r="8" spans="1:23" ht="15" customHeight="1" x14ac:dyDescent="0.25">
      <c r="A8" s="139">
        <v>3</v>
      </c>
      <c r="B8" s="8" t="s">
        <v>37</v>
      </c>
      <c r="C8" s="206" t="s">
        <v>49</v>
      </c>
      <c r="D8" s="246">
        <v>20</v>
      </c>
      <c r="E8" s="45">
        <v>58.6</v>
      </c>
      <c r="F8" s="390">
        <v>51.78</v>
      </c>
      <c r="G8" s="288">
        <v>28</v>
      </c>
      <c r="H8" s="45">
        <v>65.400000000000006</v>
      </c>
      <c r="I8" s="313">
        <v>53.13</v>
      </c>
      <c r="J8" s="246">
        <v>24</v>
      </c>
      <c r="K8" s="45">
        <v>67.629629629629633</v>
      </c>
      <c r="L8" s="390">
        <v>57.5</v>
      </c>
      <c r="M8" s="246">
        <v>29</v>
      </c>
      <c r="N8" s="45">
        <v>70.666666666666671</v>
      </c>
      <c r="O8" s="390">
        <v>56.63</v>
      </c>
      <c r="P8" s="537">
        <v>13</v>
      </c>
      <c r="Q8" s="529">
        <v>7</v>
      </c>
      <c r="R8" s="409">
        <v>3</v>
      </c>
      <c r="S8" s="414">
        <v>2</v>
      </c>
      <c r="T8" s="59">
        <f>SUM(P8:S8)</f>
        <v>25</v>
      </c>
    </row>
    <row r="9" spans="1:23" ht="15" customHeight="1" x14ac:dyDescent="0.25">
      <c r="A9" s="139">
        <v>4</v>
      </c>
      <c r="B9" s="50" t="s">
        <v>1</v>
      </c>
      <c r="C9" s="210" t="s">
        <v>73</v>
      </c>
      <c r="D9" s="519">
        <v>43</v>
      </c>
      <c r="E9" s="445">
        <v>57.1</v>
      </c>
      <c r="F9" s="398">
        <v>51.78</v>
      </c>
      <c r="G9" s="442">
        <v>31</v>
      </c>
      <c r="H9" s="445">
        <v>68.806451612903231</v>
      </c>
      <c r="I9" s="319">
        <v>53.13</v>
      </c>
      <c r="J9" s="397">
        <v>31</v>
      </c>
      <c r="K9" s="306">
        <v>60.9</v>
      </c>
      <c r="L9" s="398">
        <v>57.5</v>
      </c>
      <c r="M9" s="397">
        <v>30</v>
      </c>
      <c r="N9" s="306">
        <v>71</v>
      </c>
      <c r="O9" s="398">
        <v>56.63</v>
      </c>
      <c r="P9" s="538">
        <v>14</v>
      </c>
      <c r="Q9" s="529">
        <v>2</v>
      </c>
      <c r="R9" s="409">
        <v>24</v>
      </c>
      <c r="S9" s="414">
        <v>1</v>
      </c>
      <c r="T9" s="59">
        <f>SUM(P9:S9)</f>
        <v>41</v>
      </c>
    </row>
    <row r="10" spans="1:23" ht="15" customHeight="1" x14ac:dyDescent="0.25">
      <c r="A10" s="139">
        <v>5</v>
      </c>
      <c r="B10" s="8" t="s">
        <v>13</v>
      </c>
      <c r="C10" s="206" t="s">
        <v>75</v>
      </c>
      <c r="D10" s="246">
        <v>14</v>
      </c>
      <c r="E10" s="45">
        <v>60</v>
      </c>
      <c r="F10" s="390">
        <v>51.78</v>
      </c>
      <c r="G10" s="288">
        <v>26</v>
      </c>
      <c r="H10" s="45">
        <v>62.2</v>
      </c>
      <c r="I10" s="313">
        <v>53.13</v>
      </c>
      <c r="J10" s="246">
        <v>39</v>
      </c>
      <c r="K10" s="45">
        <v>63.5</v>
      </c>
      <c r="L10" s="390">
        <v>57.5</v>
      </c>
      <c r="M10" s="246">
        <v>33</v>
      </c>
      <c r="N10" s="45">
        <v>65</v>
      </c>
      <c r="O10" s="390">
        <v>56.63</v>
      </c>
      <c r="P10" s="537">
        <v>10</v>
      </c>
      <c r="Q10" s="529">
        <v>14</v>
      </c>
      <c r="R10" s="409">
        <v>11</v>
      </c>
      <c r="S10" s="414">
        <v>11</v>
      </c>
      <c r="T10" s="59">
        <f>SUM(P10:S10)</f>
        <v>46</v>
      </c>
    </row>
    <row r="11" spans="1:23" ht="15" customHeight="1" x14ac:dyDescent="0.25">
      <c r="A11" s="139">
        <v>6</v>
      </c>
      <c r="B11" s="8" t="s">
        <v>30</v>
      </c>
      <c r="C11" s="207" t="s">
        <v>35</v>
      </c>
      <c r="D11" s="254">
        <v>33</v>
      </c>
      <c r="E11" s="255">
        <v>60.4</v>
      </c>
      <c r="F11" s="406">
        <v>51.78</v>
      </c>
      <c r="G11" s="289">
        <v>30</v>
      </c>
      <c r="H11" s="255">
        <v>60.2</v>
      </c>
      <c r="I11" s="323">
        <v>53.13</v>
      </c>
      <c r="J11" s="254">
        <v>30</v>
      </c>
      <c r="K11" s="255">
        <v>64</v>
      </c>
      <c r="L11" s="406">
        <v>57.5</v>
      </c>
      <c r="M11" s="254">
        <v>36</v>
      </c>
      <c r="N11" s="255">
        <v>64.5</v>
      </c>
      <c r="O11" s="406">
        <v>56.63</v>
      </c>
      <c r="P11" s="540">
        <v>6</v>
      </c>
      <c r="Q11" s="529">
        <v>19</v>
      </c>
      <c r="R11" s="409">
        <v>10</v>
      </c>
      <c r="S11" s="414">
        <v>13</v>
      </c>
      <c r="T11" s="59">
        <f>SUM(P11:S11)</f>
        <v>48</v>
      </c>
    </row>
    <row r="12" spans="1:23" ht="15" customHeight="1" x14ac:dyDescent="0.25">
      <c r="A12" s="139">
        <v>7</v>
      </c>
      <c r="B12" s="8" t="s">
        <v>0</v>
      </c>
      <c r="C12" s="206" t="s">
        <v>63</v>
      </c>
      <c r="D12" s="246">
        <v>24</v>
      </c>
      <c r="E12" s="45">
        <v>55.583333333333336</v>
      </c>
      <c r="F12" s="390">
        <v>51.78</v>
      </c>
      <c r="G12" s="288">
        <v>23</v>
      </c>
      <c r="H12" s="45">
        <v>59.3</v>
      </c>
      <c r="I12" s="313">
        <v>53.13</v>
      </c>
      <c r="J12" s="246">
        <v>36</v>
      </c>
      <c r="K12" s="45">
        <v>67.027777777777771</v>
      </c>
      <c r="L12" s="390">
        <v>57.5</v>
      </c>
      <c r="M12" s="246">
        <v>23</v>
      </c>
      <c r="N12" s="45">
        <v>66.608695652173907</v>
      </c>
      <c r="O12" s="390">
        <v>56.63</v>
      </c>
      <c r="P12" s="537">
        <v>20</v>
      </c>
      <c r="Q12" s="529">
        <v>20</v>
      </c>
      <c r="R12" s="409">
        <v>5</v>
      </c>
      <c r="S12" s="414">
        <v>7</v>
      </c>
      <c r="T12" s="59">
        <f>SUM(P12:S12)</f>
        <v>52</v>
      </c>
    </row>
    <row r="13" spans="1:23" ht="15" customHeight="1" x14ac:dyDescent="0.25">
      <c r="A13" s="139">
        <v>8</v>
      </c>
      <c r="B13" s="8" t="s">
        <v>30</v>
      </c>
      <c r="C13" s="206" t="s">
        <v>34</v>
      </c>
      <c r="D13" s="246">
        <v>37</v>
      </c>
      <c r="E13" s="45">
        <v>63.5</v>
      </c>
      <c r="F13" s="390">
        <v>51.78</v>
      </c>
      <c r="G13" s="288">
        <v>20</v>
      </c>
      <c r="H13" s="45">
        <v>57.25</v>
      </c>
      <c r="I13" s="313">
        <v>53.13</v>
      </c>
      <c r="J13" s="246">
        <v>33</v>
      </c>
      <c r="K13" s="45">
        <v>64.7</v>
      </c>
      <c r="L13" s="390">
        <v>57.5</v>
      </c>
      <c r="M13" s="246">
        <v>30</v>
      </c>
      <c r="N13" s="45">
        <v>63</v>
      </c>
      <c r="O13" s="390">
        <v>56.63</v>
      </c>
      <c r="P13" s="537">
        <v>3</v>
      </c>
      <c r="Q13" s="529">
        <v>27</v>
      </c>
      <c r="R13" s="409">
        <v>8</v>
      </c>
      <c r="S13" s="414">
        <v>19</v>
      </c>
      <c r="T13" s="59">
        <f>SUM(P13:S13)</f>
        <v>57</v>
      </c>
    </row>
    <row r="14" spans="1:23" ht="15" customHeight="1" x14ac:dyDescent="0.25">
      <c r="A14" s="139">
        <v>9</v>
      </c>
      <c r="B14" s="8" t="s">
        <v>16</v>
      </c>
      <c r="C14" s="209" t="s">
        <v>18</v>
      </c>
      <c r="D14" s="256">
        <v>13</v>
      </c>
      <c r="E14" s="46">
        <v>53.8</v>
      </c>
      <c r="F14" s="392">
        <v>51.78</v>
      </c>
      <c r="G14" s="292">
        <v>17</v>
      </c>
      <c r="H14" s="46">
        <v>63.2</v>
      </c>
      <c r="I14" s="315">
        <v>53.13</v>
      </c>
      <c r="J14" s="256">
        <v>20</v>
      </c>
      <c r="K14" s="46">
        <v>62.9</v>
      </c>
      <c r="L14" s="392">
        <v>57.5</v>
      </c>
      <c r="M14" s="256">
        <v>20</v>
      </c>
      <c r="N14" s="46">
        <v>65</v>
      </c>
      <c r="O14" s="392">
        <v>56.63</v>
      </c>
      <c r="P14" s="539">
        <v>32</v>
      </c>
      <c r="Q14" s="529">
        <v>10</v>
      </c>
      <c r="R14" s="409">
        <v>12</v>
      </c>
      <c r="S14" s="414">
        <v>10</v>
      </c>
      <c r="T14" s="59">
        <f>SUM(P14:S14)</f>
        <v>64</v>
      </c>
    </row>
    <row r="15" spans="1:23" ht="15" customHeight="1" thickBot="1" x14ac:dyDescent="0.3">
      <c r="A15" s="140">
        <v>10</v>
      </c>
      <c r="B15" s="18" t="s">
        <v>0</v>
      </c>
      <c r="C15" s="208" t="s">
        <v>99</v>
      </c>
      <c r="D15" s="401">
        <v>21</v>
      </c>
      <c r="E15" s="276">
        <v>60.904761904761905</v>
      </c>
      <c r="F15" s="402">
        <v>51.78</v>
      </c>
      <c r="G15" s="290">
        <v>40</v>
      </c>
      <c r="H15" s="276">
        <v>55.9</v>
      </c>
      <c r="I15" s="322">
        <v>53.13</v>
      </c>
      <c r="J15" s="401">
        <v>23</v>
      </c>
      <c r="K15" s="276">
        <v>61.782608695652172</v>
      </c>
      <c r="L15" s="402">
        <v>57.5</v>
      </c>
      <c r="M15" s="401">
        <v>40</v>
      </c>
      <c r="N15" s="276">
        <v>63.9</v>
      </c>
      <c r="O15" s="402">
        <v>56.63</v>
      </c>
      <c r="P15" s="541">
        <v>5</v>
      </c>
      <c r="Q15" s="532">
        <v>33</v>
      </c>
      <c r="R15" s="410">
        <v>16</v>
      </c>
      <c r="S15" s="415">
        <v>16</v>
      </c>
      <c r="T15" s="61">
        <f>SUM(P15:S15)</f>
        <v>70</v>
      </c>
    </row>
    <row r="16" spans="1:23" ht="15" customHeight="1" x14ac:dyDescent="0.25">
      <c r="A16" s="138">
        <v>11</v>
      </c>
      <c r="B16" s="33" t="s">
        <v>16</v>
      </c>
      <c r="C16" s="205" t="s">
        <v>57</v>
      </c>
      <c r="D16" s="250">
        <v>89</v>
      </c>
      <c r="E16" s="52">
        <v>55.6</v>
      </c>
      <c r="F16" s="391">
        <v>51.78</v>
      </c>
      <c r="G16" s="291">
        <v>99</v>
      </c>
      <c r="H16" s="52">
        <v>58.8</v>
      </c>
      <c r="I16" s="314">
        <v>53.13</v>
      </c>
      <c r="J16" s="250">
        <v>88</v>
      </c>
      <c r="K16" s="52">
        <v>62.3</v>
      </c>
      <c r="L16" s="391">
        <v>57.5</v>
      </c>
      <c r="M16" s="250">
        <v>89</v>
      </c>
      <c r="N16" s="52">
        <v>64</v>
      </c>
      <c r="O16" s="391">
        <v>56.63</v>
      </c>
      <c r="P16" s="542">
        <v>19</v>
      </c>
      <c r="Q16" s="534">
        <v>22</v>
      </c>
      <c r="R16" s="408">
        <v>14</v>
      </c>
      <c r="S16" s="413">
        <v>15</v>
      </c>
      <c r="T16" s="60">
        <f>SUM(P16:S16)</f>
        <v>70</v>
      </c>
    </row>
    <row r="17" spans="1:20" ht="15" customHeight="1" x14ac:dyDescent="0.25">
      <c r="A17" s="139">
        <v>12</v>
      </c>
      <c r="B17" s="8" t="s">
        <v>0</v>
      </c>
      <c r="C17" s="244" t="s">
        <v>69</v>
      </c>
      <c r="D17" s="388">
        <v>25</v>
      </c>
      <c r="E17" s="305">
        <v>60.12</v>
      </c>
      <c r="F17" s="389">
        <v>51.78</v>
      </c>
      <c r="G17" s="294">
        <v>36</v>
      </c>
      <c r="H17" s="305">
        <v>54.6</v>
      </c>
      <c r="I17" s="312">
        <v>53.13</v>
      </c>
      <c r="J17" s="388">
        <v>42</v>
      </c>
      <c r="K17" s="305">
        <v>67.79069767441861</v>
      </c>
      <c r="L17" s="389">
        <v>57.5</v>
      </c>
      <c r="M17" s="388">
        <v>44</v>
      </c>
      <c r="N17" s="305">
        <v>60.840909090909093</v>
      </c>
      <c r="O17" s="389">
        <v>56.63</v>
      </c>
      <c r="P17" s="544">
        <v>7</v>
      </c>
      <c r="Q17" s="529">
        <v>36</v>
      </c>
      <c r="R17" s="409">
        <v>2</v>
      </c>
      <c r="S17" s="414">
        <v>26</v>
      </c>
      <c r="T17" s="59">
        <f>SUM(P17:S17)</f>
        <v>71</v>
      </c>
    </row>
    <row r="18" spans="1:20" ht="15" customHeight="1" x14ac:dyDescent="0.25">
      <c r="A18" s="139">
        <v>13</v>
      </c>
      <c r="B18" s="50" t="s">
        <v>16</v>
      </c>
      <c r="C18" s="206" t="s">
        <v>70</v>
      </c>
      <c r="D18" s="246">
        <v>42</v>
      </c>
      <c r="E18" s="45">
        <v>59</v>
      </c>
      <c r="F18" s="390">
        <v>51.78</v>
      </c>
      <c r="G18" s="288">
        <v>52</v>
      </c>
      <c r="H18" s="45">
        <v>61.1</v>
      </c>
      <c r="I18" s="313">
        <v>53.13</v>
      </c>
      <c r="J18" s="246">
        <v>65</v>
      </c>
      <c r="K18" s="45">
        <v>58.1</v>
      </c>
      <c r="L18" s="390">
        <v>57.5</v>
      </c>
      <c r="M18" s="246">
        <v>47</v>
      </c>
      <c r="N18" s="45">
        <v>65.900000000000006</v>
      </c>
      <c r="O18" s="390">
        <v>56.63</v>
      </c>
      <c r="P18" s="537">
        <v>12</v>
      </c>
      <c r="Q18" s="529">
        <v>16</v>
      </c>
      <c r="R18" s="409">
        <v>36</v>
      </c>
      <c r="S18" s="414">
        <v>9</v>
      </c>
      <c r="T18" s="59">
        <f>SUM(P18:S18)</f>
        <v>73</v>
      </c>
    </row>
    <row r="19" spans="1:20" ht="15" customHeight="1" x14ac:dyDescent="0.25">
      <c r="A19" s="139">
        <v>14</v>
      </c>
      <c r="B19" s="8" t="s">
        <v>13</v>
      </c>
      <c r="C19" s="434" t="s">
        <v>158</v>
      </c>
      <c r="D19" s="266">
        <v>28</v>
      </c>
      <c r="E19" s="267">
        <v>62</v>
      </c>
      <c r="F19" s="399">
        <v>51.78</v>
      </c>
      <c r="G19" s="297">
        <v>27</v>
      </c>
      <c r="H19" s="267">
        <v>67.2</v>
      </c>
      <c r="I19" s="320">
        <v>53.13</v>
      </c>
      <c r="J19" s="266">
        <v>23</v>
      </c>
      <c r="K19" s="267">
        <v>60.8</v>
      </c>
      <c r="L19" s="399">
        <v>57.5</v>
      </c>
      <c r="M19" s="266">
        <v>35</v>
      </c>
      <c r="N19" s="267">
        <v>56.7</v>
      </c>
      <c r="O19" s="399">
        <v>56.63</v>
      </c>
      <c r="P19" s="545">
        <v>4</v>
      </c>
      <c r="Q19" s="529">
        <v>4</v>
      </c>
      <c r="R19" s="409">
        <v>25</v>
      </c>
      <c r="S19" s="414">
        <v>43</v>
      </c>
      <c r="T19" s="59">
        <f>SUM(P19:S19)</f>
        <v>76</v>
      </c>
    </row>
    <row r="20" spans="1:20" ht="15" customHeight="1" x14ac:dyDescent="0.25">
      <c r="A20" s="139">
        <v>15</v>
      </c>
      <c r="B20" s="50" t="s">
        <v>16</v>
      </c>
      <c r="C20" s="300" t="s">
        <v>121</v>
      </c>
      <c r="D20" s="246">
        <v>28</v>
      </c>
      <c r="E20" s="45">
        <v>54</v>
      </c>
      <c r="F20" s="390">
        <v>51.78</v>
      </c>
      <c r="G20" s="288">
        <v>20</v>
      </c>
      <c r="H20" s="45">
        <v>62</v>
      </c>
      <c r="I20" s="313">
        <v>53.13</v>
      </c>
      <c r="J20" s="246">
        <v>30</v>
      </c>
      <c r="K20" s="45">
        <v>61</v>
      </c>
      <c r="L20" s="390">
        <v>57.5</v>
      </c>
      <c r="M20" s="246">
        <v>19</v>
      </c>
      <c r="N20" s="45">
        <v>64</v>
      </c>
      <c r="O20" s="390">
        <v>56.63</v>
      </c>
      <c r="P20" s="537">
        <v>28</v>
      </c>
      <c r="Q20" s="529">
        <v>15</v>
      </c>
      <c r="R20" s="409">
        <v>22</v>
      </c>
      <c r="S20" s="414">
        <v>14</v>
      </c>
      <c r="T20" s="59">
        <f>SUM(P20:S20)</f>
        <v>79</v>
      </c>
    </row>
    <row r="21" spans="1:20" ht="15" customHeight="1" x14ac:dyDescent="0.25">
      <c r="A21" s="139">
        <v>16</v>
      </c>
      <c r="B21" s="8" t="s">
        <v>16</v>
      </c>
      <c r="C21" s="206" t="s">
        <v>58</v>
      </c>
      <c r="D21" s="246">
        <v>38</v>
      </c>
      <c r="E21" s="45">
        <v>53</v>
      </c>
      <c r="F21" s="390">
        <v>51.78</v>
      </c>
      <c r="G21" s="288">
        <v>30</v>
      </c>
      <c r="H21" s="45">
        <v>65.5</v>
      </c>
      <c r="I21" s="313">
        <v>53.13</v>
      </c>
      <c r="J21" s="246">
        <v>40</v>
      </c>
      <c r="K21" s="45">
        <v>61.04</v>
      </c>
      <c r="L21" s="390">
        <v>57.5</v>
      </c>
      <c r="M21" s="246">
        <v>36</v>
      </c>
      <c r="N21" s="45">
        <v>62.4</v>
      </c>
      <c r="O21" s="390">
        <v>56.63</v>
      </c>
      <c r="P21" s="537">
        <v>34</v>
      </c>
      <c r="Q21" s="529">
        <v>6</v>
      </c>
      <c r="R21" s="409">
        <v>21</v>
      </c>
      <c r="S21" s="414">
        <v>20</v>
      </c>
      <c r="T21" s="59">
        <f>SUM(P21:S21)</f>
        <v>81</v>
      </c>
    </row>
    <row r="22" spans="1:20" ht="15" customHeight="1" x14ac:dyDescent="0.25">
      <c r="A22" s="139">
        <v>17</v>
      </c>
      <c r="B22" s="8" t="s">
        <v>23</v>
      </c>
      <c r="C22" s="206" t="s">
        <v>113</v>
      </c>
      <c r="D22" s="246">
        <v>22</v>
      </c>
      <c r="E22" s="45">
        <v>56</v>
      </c>
      <c r="F22" s="390">
        <v>51.78</v>
      </c>
      <c r="G22" s="288">
        <v>23</v>
      </c>
      <c r="H22" s="45">
        <v>63.7</v>
      </c>
      <c r="I22" s="313">
        <v>53.13</v>
      </c>
      <c r="J22" s="246">
        <v>26</v>
      </c>
      <c r="K22" s="45">
        <v>60.7</v>
      </c>
      <c r="L22" s="390">
        <v>57.5</v>
      </c>
      <c r="M22" s="246">
        <v>27</v>
      </c>
      <c r="N22" s="45">
        <v>57.3</v>
      </c>
      <c r="O22" s="390">
        <v>56.63</v>
      </c>
      <c r="P22" s="537">
        <v>17</v>
      </c>
      <c r="Q22" s="529">
        <v>9</v>
      </c>
      <c r="R22" s="409">
        <v>26</v>
      </c>
      <c r="S22" s="414">
        <v>41</v>
      </c>
      <c r="T22" s="59">
        <f>SUM(P22:S22)</f>
        <v>93</v>
      </c>
    </row>
    <row r="23" spans="1:20" ht="15" customHeight="1" x14ac:dyDescent="0.25">
      <c r="A23" s="139">
        <v>18</v>
      </c>
      <c r="B23" s="8" t="s">
        <v>23</v>
      </c>
      <c r="C23" s="212" t="s">
        <v>53</v>
      </c>
      <c r="D23" s="266">
        <v>33</v>
      </c>
      <c r="E23" s="267">
        <v>53.8</v>
      </c>
      <c r="F23" s="399">
        <v>51.78</v>
      </c>
      <c r="G23" s="297">
        <v>34</v>
      </c>
      <c r="H23" s="267">
        <v>59</v>
      </c>
      <c r="I23" s="320">
        <v>53.13</v>
      </c>
      <c r="J23" s="266">
        <v>32</v>
      </c>
      <c r="K23" s="267">
        <v>60.3</v>
      </c>
      <c r="L23" s="399">
        <v>57.5</v>
      </c>
      <c r="M23" s="266">
        <v>45</v>
      </c>
      <c r="N23" s="267">
        <v>63.8</v>
      </c>
      <c r="O23" s="399">
        <v>56.63</v>
      </c>
      <c r="P23" s="545">
        <v>31</v>
      </c>
      <c r="Q23" s="529">
        <v>21</v>
      </c>
      <c r="R23" s="409">
        <v>28</v>
      </c>
      <c r="S23" s="414">
        <v>17</v>
      </c>
      <c r="T23" s="59">
        <f>SUM(P23:S23)</f>
        <v>97</v>
      </c>
    </row>
    <row r="24" spans="1:20" ht="15" customHeight="1" x14ac:dyDescent="0.25">
      <c r="A24" s="139">
        <v>19</v>
      </c>
      <c r="B24" s="50" t="s">
        <v>1</v>
      </c>
      <c r="C24" s="206" t="s">
        <v>135</v>
      </c>
      <c r="D24" s="246">
        <v>30</v>
      </c>
      <c r="E24" s="45">
        <v>56.3</v>
      </c>
      <c r="F24" s="390">
        <v>51.78</v>
      </c>
      <c r="G24" s="288">
        <v>32</v>
      </c>
      <c r="H24" s="45">
        <v>57.28125</v>
      </c>
      <c r="I24" s="313">
        <v>53.13</v>
      </c>
      <c r="J24" s="246">
        <v>35</v>
      </c>
      <c r="K24" s="45">
        <v>58.4</v>
      </c>
      <c r="L24" s="390">
        <v>57.5</v>
      </c>
      <c r="M24" s="246">
        <v>47</v>
      </c>
      <c r="N24" s="45">
        <v>61</v>
      </c>
      <c r="O24" s="390">
        <v>56.63</v>
      </c>
      <c r="P24" s="537">
        <v>15</v>
      </c>
      <c r="Q24" s="529">
        <v>26</v>
      </c>
      <c r="R24" s="409">
        <v>34</v>
      </c>
      <c r="S24" s="414">
        <v>25</v>
      </c>
      <c r="T24" s="59">
        <f>SUM(P24:S24)</f>
        <v>100</v>
      </c>
    </row>
    <row r="25" spans="1:20" ht="15" customHeight="1" thickBot="1" x14ac:dyDescent="0.3">
      <c r="A25" s="140">
        <v>20</v>
      </c>
      <c r="B25" s="53" t="s">
        <v>16</v>
      </c>
      <c r="C25" s="208" t="s">
        <v>19</v>
      </c>
      <c r="D25" s="394">
        <v>34</v>
      </c>
      <c r="E25" s="137">
        <v>60</v>
      </c>
      <c r="F25" s="395">
        <v>51.78</v>
      </c>
      <c r="G25" s="295">
        <v>23</v>
      </c>
      <c r="H25" s="137">
        <v>57.6</v>
      </c>
      <c r="I25" s="317">
        <v>53.13</v>
      </c>
      <c r="J25" s="394">
        <v>32</v>
      </c>
      <c r="K25" s="137">
        <v>64.59</v>
      </c>
      <c r="L25" s="395">
        <v>57.5</v>
      </c>
      <c r="M25" s="394">
        <v>21</v>
      </c>
      <c r="N25" s="137">
        <v>52.9</v>
      </c>
      <c r="O25" s="395">
        <v>56.63</v>
      </c>
      <c r="P25" s="541">
        <v>9</v>
      </c>
      <c r="Q25" s="531">
        <v>25</v>
      </c>
      <c r="R25" s="411">
        <v>9</v>
      </c>
      <c r="S25" s="416">
        <v>64</v>
      </c>
      <c r="T25" s="59">
        <f>SUM(P25:S25)</f>
        <v>107</v>
      </c>
    </row>
    <row r="26" spans="1:20" ht="15" customHeight="1" x14ac:dyDescent="0.25">
      <c r="A26" s="215">
        <v>21</v>
      </c>
      <c r="B26" s="38" t="s">
        <v>1</v>
      </c>
      <c r="C26" s="238" t="s">
        <v>102</v>
      </c>
      <c r="D26" s="521">
        <v>49</v>
      </c>
      <c r="E26" s="446">
        <v>52</v>
      </c>
      <c r="F26" s="396">
        <v>51.78</v>
      </c>
      <c r="G26" s="443">
        <v>52</v>
      </c>
      <c r="H26" s="446">
        <v>66.15384615384616</v>
      </c>
      <c r="I26" s="318">
        <v>53.13</v>
      </c>
      <c r="J26" s="271">
        <v>58</v>
      </c>
      <c r="K26" s="273">
        <v>61</v>
      </c>
      <c r="L26" s="396">
        <v>57.5</v>
      </c>
      <c r="M26" s="271">
        <v>68</v>
      </c>
      <c r="N26" s="273">
        <v>56</v>
      </c>
      <c r="O26" s="396">
        <v>56.63</v>
      </c>
      <c r="P26" s="542">
        <v>39</v>
      </c>
      <c r="Q26" s="534">
        <v>5</v>
      </c>
      <c r="R26" s="408">
        <v>23</v>
      </c>
      <c r="S26" s="413">
        <v>47</v>
      </c>
      <c r="T26" s="60">
        <f>SUM(P26:S26)</f>
        <v>114</v>
      </c>
    </row>
    <row r="27" spans="1:20" ht="15" customHeight="1" x14ac:dyDescent="0.25">
      <c r="A27" s="139">
        <v>22</v>
      </c>
      <c r="B27" s="38" t="s">
        <v>16</v>
      </c>
      <c r="C27" s="238" t="s">
        <v>20</v>
      </c>
      <c r="D27" s="271">
        <v>18</v>
      </c>
      <c r="E27" s="273">
        <v>60.1</v>
      </c>
      <c r="F27" s="396">
        <v>51.78</v>
      </c>
      <c r="G27" s="293">
        <v>22</v>
      </c>
      <c r="H27" s="273">
        <v>62.5</v>
      </c>
      <c r="I27" s="318">
        <v>53.13</v>
      </c>
      <c r="J27" s="271">
        <v>19</v>
      </c>
      <c r="K27" s="273">
        <v>69.900000000000006</v>
      </c>
      <c r="L27" s="396">
        <v>57.5</v>
      </c>
      <c r="M27" s="271">
        <v>11</v>
      </c>
      <c r="N27" s="273">
        <v>42</v>
      </c>
      <c r="O27" s="396">
        <v>56.63</v>
      </c>
      <c r="P27" s="546">
        <v>8</v>
      </c>
      <c r="Q27" s="530">
        <v>12</v>
      </c>
      <c r="R27" s="412">
        <v>1</v>
      </c>
      <c r="S27" s="417">
        <v>95</v>
      </c>
      <c r="T27" s="619">
        <f>SUM(P27:S27)</f>
        <v>116</v>
      </c>
    </row>
    <row r="28" spans="1:20" ht="15" customHeight="1" x14ac:dyDescent="0.25">
      <c r="A28" s="139">
        <v>23</v>
      </c>
      <c r="B28" s="8" t="s">
        <v>13</v>
      </c>
      <c r="C28" s="206" t="s">
        <v>72</v>
      </c>
      <c r="D28" s="246">
        <v>23</v>
      </c>
      <c r="E28" s="45">
        <v>53.9</v>
      </c>
      <c r="F28" s="390">
        <v>51.78</v>
      </c>
      <c r="G28" s="288">
        <v>22</v>
      </c>
      <c r="H28" s="45">
        <v>57.1</v>
      </c>
      <c r="I28" s="313">
        <v>53.13</v>
      </c>
      <c r="J28" s="246">
        <v>29</v>
      </c>
      <c r="K28" s="45">
        <v>56.3</v>
      </c>
      <c r="L28" s="390">
        <v>57.5</v>
      </c>
      <c r="M28" s="246">
        <v>36</v>
      </c>
      <c r="N28" s="45">
        <v>64.7</v>
      </c>
      <c r="O28" s="390">
        <v>56.63</v>
      </c>
      <c r="P28" s="537">
        <v>30</v>
      </c>
      <c r="Q28" s="529">
        <v>28</v>
      </c>
      <c r="R28" s="409">
        <v>58</v>
      </c>
      <c r="S28" s="414">
        <v>12</v>
      </c>
      <c r="T28" s="59">
        <f>SUM(P28:S28)</f>
        <v>128</v>
      </c>
    </row>
    <row r="29" spans="1:20" ht="15" customHeight="1" x14ac:dyDescent="0.25">
      <c r="A29" s="139">
        <v>24</v>
      </c>
      <c r="B29" s="8" t="s">
        <v>1</v>
      </c>
      <c r="C29" s="206" t="s">
        <v>136</v>
      </c>
      <c r="D29" s="246">
        <v>29</v>
      </c>
      <c r="E29" s="45">
        <v>54.4</v>
      </c>
      <c r="F29" s="390">
        <v>51.78</v>
      </c>
      <c r="G29" s="288">
        <v>45</v>
      </c>
      <c r="H29" s="45">
        <v>57.93333333333333</v>
      </c>
      <c r="I29" s="313">
        <v>53.13</v>
      </c>
      <c r="J29" s="246">
        <v>44</v>
      </c>
      <c r="K29" s="45">
        <v>57</v>
      </c>
      <c r="L29" s="390">
        <v>57.5</v>
      </c>
      <c r="M29" s="246">
        <v>46</v>
      </c>
      <c r="N29" s="45">
        <v>59</v>
      </c>
      <c r="O29" s="390">
        <v>56.63</v>
      </c>
      <c r="P29" s="537">
        <v>26</v>
      </c>
      <c r="Q29" s="529">
        <v>23</v>
      </c>
      <c r="R29" s="409">
        <v>50</v>
      </c>
      <c r="S29" s="414">
        <v>33</v>
      </c>
      <c r="T29" s="59">
        <f>SUM(P29:S29)</f>
        <v>132</v>
      </c>
    </row>
    <row r="30" spans="1:20" ht="15" customHeight="1" x14ac:dyDescent="0.25">
      <c r="A30" s="139">
        <v>25</v>
      </c>
      <c r="B30" s="8" t="s">
        <v>16</v>
      </c>
      <c r="C30" s="575" t="s">
        <v>179</v>
      </c>
      <c r="D30" s="246">
        <v>8</v>
      </c>
      <c r="E30" s="45">
        <v>49.3</v>
      </c>
      <c r="F30" s="390">
        <v>51.78</v>
      </c>
      <c r="G30" s="288">
        <v>11</v>
      </c>
      <c r="H30" s="45">
        <v>51.5</v>
      </c>
      <c r="I30" s="313">
        <v>53.13</v>
      </c>
      <c r="J30" s="246">
        <v>6</v>
      </c>
      <c r="K30" s="45">
        <v>66.2</v>
      </c>
      <c r="L30" s="390">
        <v>57.5</v>
      </c>
      <c r="M30" s="246">
        <v>11</v>
      </c>
      <c r="N30" s="45">
        <v>61</v>
      </c>
      <c r="O30" s="390">
        <v>56.63</v>
      </c>
      <c r="P30" s="537">
        <v>52</v>
      </c>
      <c r="Q30" s="529">
        <v>50</v>
      </c>
      <c r="R30" s="409">
        <v>6</v>
      </c>
      <c r="S30" s="414">
        <v>24</v>
      </c>
      <c r="T30" s="59">
        <f>SUM(P30:S30)</f>
        <v>132</v>
      </c>
    </row>
    <row r="31" spans="1:20" ht="15" customHeight="1" x14ac:dyDescent="0.25">
      <c r="A31" s="139">
        <v>26</v>
      </c>
      <c r="B31" s="8" t="s">
        <v>30</v>
      </c>
      <c r="C31" s="302" t="s">
        <v>32</v>
      </c>
      <c r="D31" s="265">
        <v>26</v>
      </c>
      <c r="E31" s="48">
        <v>45</v>
      </c>
      <c r="F31" s="393">
        <v>51.78</v>
      </c>
      <c r="G31" s="296">
        <v>22</v>
      </c>
      <c r="H31" s="48">
        <v>56</v>
      </c>
      <c r="I31" s="316">
        <v>53.13</v>
      </c>
      <c r="J31" s="265">
        <v>31</v>
      </c>
      <c r="K31" s="48">
        <v>62.8</v>
      </c>
      <c r="L31" s="393">
        <v>57.5</v>
      </c>
      <c r="M31" s="265">
        <v>27</v>
      </c>
      <c r="N31" s="48">
        <v>66.400000000000006</v>
      </c>
      <c r="O31" s="393">
        <v>56.63</v>
      </c>
      <c r="P31" s="543">
        <v>80</v>
      </c>
      <c r="Q31" s="529">
        <v>31</v>
      </c>
      <c r="R31" s="409">
        <v>13</v>
      </c>
      <c r="S31" s="414">
        <v>8</v>
      </c>
      <c r="T31" s="59">
        <f>SUM(P31:S31)</f>
        <v>132</v>
      </c>
    </row>
    <row r="32" spans="1:20" ht="15" customHeight="1" x14ac:dyDescent="0.25">
      <c r="A32" s="139">
        <v>27</v>
      </c>
      <c r="B32" s="50" t="s">
        <v>1</v>
      </c>
      <c r="C32" s="575" t="s">
        <v>184</v>
      </c>
      <c r="D32" s="246">
        <v>7</v>
      </c>
      <c r="E32" s="45">
        <v>50.71</v>
      </c>
      <c r="F32" s="390">
        <v>51.78</v>
      </c>
      <c r="G32" s="288">
        <v>24</v>
      </c>
      <c r="H32" s="45">
        <v>55.75</v>
      </c>
      <c r="I32" s="313">
        <v>53.13</v>
      </c>
      <c r="J32" s="246">
        <v>17</v>
      </c>
      <c r="K32" s="45">
        <v>61.4</v>
      </c>
      <c r="L32" s="390">
        <v>57.5</v>
      </c>
      <c r="M32" s="246">
        <v>24</v>
      </c>
      <c r="N32" s="45">
        <v>58.7</v>
      </c>
      <c r="O32" s="390">
        <v>56.63</v>
      </c>
      <c r="P32" s="537">
        <v>48</v>
      </c>
      <c r="Q32" s="529">
        <v>34</v>
      </c>
      <c r="R32" s="409">
        <v>20</v>
      </c>
      <c r="S32" s="414">
        <v>35</v>
      </c>
      <c r="T32" s="59">
        <f>SUM(P32:S32)</f>
        <v>137</v>
      </c>
    </row>
    <row r="33" spans="1:20" ht="15" customHeight="1" x14ac:dyDescent="0.25">
      <c r="A33" s="139">
        <v>28</v>
      </c>
      <c r="B33" s="8" t="s">
        <v>1</v>
      </c>
      <c r="C33" s="206" t="s">
        <v>120</v>
      </c>
      <c r="D33" s="519">
        <v>17</v>
      </c>
      <c r="E33" s="445">
        <v>56.1</v>
      </c>
      <c r="F33" s="390">
        <v>51.78</v>
      </c>
      <c r="G33" s="442">
        <v>55</v>
      </c>
      <c r="H33" s="445">
        <v>53.781818181818181</v>
      </c>
      <c r="I33" s="313">
        <v>53.13</v>
      </c>
      <c r="J33" s="246">
        <v>21</v>
      </c>
      <c r="K33" s="45">
        <v>58</v>
      </c>
      <c r="L33" s="390">
        <v>57.5</v>
      </c>
      <c r="M33" s="246">
        <v>31</v>
      </c>
      <c r="N33" s="45">
        <v>56.5</v>
      </c>
      <c r="O33" s="390">
        <v>56.63</v>
      </c>
      <c r="P33" s="537">
        <v>16</v>
      </c>
      <c r="Q33" s="529">
        <v>40</v>
      </c>
      <c r="R33" s="409">
        <v>40</v>
      </c>
      <c r="S33" s="414">
        <v>45</v>
      </c>
      <c r="T33" s="59">
        <f>SUM(P33:S33)</f>
        <v>141</v>
      </c>
    </row>
    <row r="34" spans="1:20" ht="15" customHeight="1" x14ac:dyDescent="0.25">
      <c r="A34" s="139">
        <v>29</v>
      </c>
      <c r="B34" s="50" t="s">
        <v>23</v>
      </c>
      <c r="C34" s="302" t="s">
        <v>48</v>
      </c>
      <c r="D34" s="265">
        <v>22</v>
      </c>
      <c r="E34" s="48">
        <v>54.9</v>
      </c>
      <c r="F34" s="393">
        <v>51.78</v>
      </c>
      <c r="G34" s="296">
        <v>17</v>
      </c>
      <c r="H34" s="48">
        <v>49.5</v>
      </c>
      <c r="I34" s="316">
        <v>53.13</v>
      </c>
      <c r="J34" s="265">
        <v>21</v>
      </c>
      <c r="K34" s="48">
        <v>59.8</v>
      </c>
      <c r="L34" s="393">
        <v>57.5</v>
      </c>
      <c r="M34" s="265">
        <v>29</v>
      </c>
      <c r="N34" s="48">
        <v>60.2</v>
      </c>
      <c r="O34" s="393">
        <v>56.63</v>
      </c>
      <c r="P34" s="543">
        <v>23</v>
      </c>
      <c r="Q34" s="529">
        <v>59</v>
      </c>
      <c r="R34" s="409">
        <v>29</v>
      </c>
      <c r="S34" s="414">
        <v>30</v>
      </c>
      <c r="T34" s="59">
        <f>SUM(P34:S34)</f>
        <v>141</v>
      </c>
    </row>
    <row r="35" spans="1:20" ht="15" customHeight="1" thickBot="1" x14ac:dyDescent="0.3">
      <c r="A35" s="141">
        <v>30</v>
      </c>
      <c r="B35" s="23" t="s">
        <v>1</v>
      </c>
      <c r="C35" s="214" t="s">
        <v>103</v>
      </c>
      <c r="D35" s="522">
        <v>49</v>
      </c>
      <c r="E35" s="447">
        <v>55</v>
      </c>
      <c r="F35" s="402">
        <v>51.78</v>
      </c>
      <c r="G35" s="444">
        <v>44</v>
      </c>
      <c r="H35" s="447">
        <v>51.090909090909093</v>
      </c>
      <c r="I35" s="322">
        <v>53.13</v>
      </c>
      <c r="J35" s="401">
        <v>40</v>
      </c>
      <c r="K35" s="276">
        <v>58</v>
      </c>
      <c r="L35" s="402">
        <v>57.5</v>
      </c>
      <c r="M35" s="401">
        <v>44</v>
      </c>
      <c r="N35" s="276">
        <v>60</v>
      </c>
      <c r="O35" s="402">
        <v>56.63</v>
      </c>
      <c r="P35" s="548">
        <v>22</v>
      </c>
      <c r="Q35" s="532">
        <v>51</v>
      </c>
      <c r="R35" s="410">
        <v>38</v>
      </c>
      <c r="S35" s="415">
        <v>31</v>
      </c>
      <c r="T35" s="59">
        <f>SUM(P35:S35)</f>
        <v>142</v>
      </c>
    </row>
    <row r="36" spans="1:20" ht="15" customHeight="1" x14ac:dyDescent="0.25">
      <c r="A36" s="138">
        <v>31</v>
      </c>
      <c r="B36" s="33" t="s">
        <v>1</v>
      </c>
      <c r="C36" s="576" t="s">
        <v>143</v>
      </c>
      <c r="D36" s="520">
        <v>23</v>
      </c>
      <c r="E36" s="457">
        <v>49</v>
      </c>
      <c r="F36" s="581">
        <v>51.78</v>
      </c>
      <c r="G36" s="456">
        <v>25</v>
      </c>
      <c r="H36" s="457">
        <v>53.92</v>
      </c>
      <c r="I36" s="584">
        <v>53.13</v>
      </c>
      <c r="J36" s="586">
        <v>31</v>
      </c>
      <c r="K36" s="587">
        <v>61.5</v>
      </c>
      <c r="L36" s="581">
        <v>57.5</v>
      </c>
      <c r="M36" s="586">
        <v>28</v>
      </c>
      <c r="N36" s="587">
        <v>58.3</v>
      </c>
      <c r="O36" s="581">
        <v>56.63</v>
      </c>
      <c r="P36" s="588">
        <v>53</v>
      </c>
      <c r="Q36" s="534">
        <v>39</v>
      </c>
      <c r="R36" s="408">
        <v>19</v>
      </c>
      <c r="S36" s="413">
        <v>36</v>
      </c>
      <c r="T36" s="60">
        <f>SUM(P36:S36)</f>
        <v>147</v>
      </c>
    </row>
    <row r="37" spans="1:20" ht="15" customHeight="1" x14ac:dyDescent="0.25">
      <c r="A37" s="139">
        <v>32</v>
      </c>
      <c r="B37" s="50" t="s">
        <v>1</v>
      </c>
      <c r="C37" s="575" t="s">
        <v>183</v>
      </c>
      <c r="D37" s="271">
        <v>21</v>
      </c>
      <c r="E37" s="273">
        <v>46.6</v>
      </c>
      <c r="F37" s="396">
        <v>51.78</v>
      </c>
      <c r="G37" s="293">
        <v>13</v>
      </c>
      <c r="H37" s="273">
        <v>56.53846153846154</v>
      </c>
      <c r="I37" s="318">
        <v>53.13</v>
      </c>
      <c r="J37" s="271">
        <v>19</v>
      </c>
      <c r="K37" s="273">
        <v>61.7</v>
      </c>
      <c r="L37" s="396">
        <v>57.5</v>
      </c>
      <c r="M37" s="271">
        <v>21</v>
      </c>
      <c r="N37" s="273">
        <v>60.5</v>
      </c>
      <c r="O37" s="396">
        <v>56.63</v>
      </c>
      <c r="P37" s="546">
        <v>74</v>
      </c>
      <c r="Q37" s="529">
        <v>30</v>
      </c>
      <c r="R37" s="409">
        <v>18</v>
      </c>
      <c r="S37" s="414">
        <v>28</v>
      </c>
      <c r="T37" s="59">
        <f>SUM(P37:S37)</f>
        <v>150</v>
      </c>
    </row>
    <row r="38" spans="1:20" ht="15" customHeight="1" x14ac:dyDescent="0.25">
      <c r="A38" s="139">
        <v>33</v>
      </c>
      <c r="B38" s="8" t="s">
        <v>13</v>
      </c>
      <c r="C38" s="211" t="s">
        <v>132</v>
      </c>
      <c r="D38" s="265">
        <v>15</v>
      </c>
      <c r="E38" s="48">
        <v>54.3</v>
      </c>
      <c r="F38" s="393">
        <v>51.78</v>
      </c>
      <c r="G38" s="296">
        <v>12</v>
      </c>
      <c r="H38" s="48">
        <v>62.7</v>
      </c>
      <c r="I38" s="316">
        <v>53.13</v>
      </c>
      <c r="J38" s="265">
        <v>10</v>
      </c>
      <c r="K38" s="48">
        <v>59</v>
      </c>
      <c r="L38" s="393">
        <v>57.5</v>
      </c>
      <c r="M38" s="265">
        <v>20</v>
      </c>
      <c r="N38" s="48">
        <v>45.4</v>
      </c>
      <c r="O38" s="393">
        <v>56.63</v>
      </c>
      <c r="P38" s="543">
        <v>27</v>
      </c>
      <c r="Q38" s="529">
        <v>11</v>
      </c>
      <c r="R38" s="409">
        <v>31</v>
      </c>
      <c r="S38" s="414">
        <v>86</v>
      </c>
      <c r="T38" s="59">
        <f>SUM(P38:S38)</f>
        <v>155</v>
      </c>
    </row>
    <row r="39" spans="1:20" ht="15" customHeight="1" x14ac:dyDescent="0.25">
      <c r="A39" s="139">
        <v>34</v>
      </c>
      <c r="B39" s="8" t="s">
        <v>13</v>
      </c>
      <c r="C39" s="212" t="s">
        <v>131</v>
      </c>
      <c r="D39" s="266">
        <v>27</v>
      </c>
      <c r="E39" s="267">
        <v>47</v>
      </c>
      <c r="F39" s="399">
        <v>51.78</v>
      </c>
      <c r="G39" s="297">
        <v>29</v>
      </c>
      <c r="H39" s="267">
        <v>60.4</v>
      </c>
      <c r="I39" s="320">
        <v>53.13</v>
      </c>
      <c r="J39" s="266">
        <v>30</v>
      </c>
      <c r="K39" s="267">
        <v>60.4</v>
      </c>
      <c r="L39" s="399">
        <v>57.5</v>
      </c>
      <c r="M39" s="266">
        <v>48</v>
      </c>
      <c r="N39" s="267">
        <v>56.5</v>
      </c>
      <c r="O39" s="399">
        <v>56.63</v>
      </c>
      <c r="P39" s="545">
        <v>67</v>
      </c>
      <c r="Q39" s="529">
        <v>18</v>
      </c>
      <c r="R39" s="409">
        <v>27</v>
      </c>
      <c r="S39" s="414">
        <v>44</v>
      </c>
      <c r="T39" s="59">
        <f>SUM(P39:S39)</f>
        <v>156</v>
      </c>
    </row>
    <row r="40" spans="1:20" ht="15" customHeight="1" x14ac:dyDescent="0.25">
      <c r="A40" s="139">
        <v>35</v>
      </c>
      <c r="B40" s="8" t="s">
        <v>30</v>
      </c>
      <c r="C40" s="206" t="s">
        <v>36</v>
      </c>
      <c r="D40" s="246">
        <v>22</v>
      </c>
      <c r="E40" s="45">
        <v>52.5</v>
      </c>
      <c r="F40" s="390">
        <v>51.78</v>
      </c>
      <c r="G40" s="288">
        <v>27</v>
      </c>
      <c r="H40" s="45">
        <v>50.2</v>
      </c>
      <c r="I40" s="313">
        <v>53.13</v>
      </c>
      <c r="J40" s="246">
        <v>24</v>
      </c>
      <c r="K40" s="45">
        <v>58.8</v>
      </c>
      <c r="L40" s="390">
        <v>57.5</v>
      </c>
      <c r="M40" s="246">
        <v>29</v>
      </c>
      <c r="N40" s="45">
        <v>58.2</v>
      </c>
      <c r="O40" s="390">
        <v>56.63</v>
      </c>
      <c r="P40" s="537">
        <v>35</v>
      </c>
      <c r="Q40" s="529">
        <v>56</v>
      </c>
      <c r="R40" s="409">
        <v>33</v>
      </c>
      <c r="S40" s="414">
        <v>37</v>
      </c>
      <c r="T40" s="59">
        <f>SUM(P40:S40)</f>
        <v>161</v>
      </c>
    </row>
    <row r="41" spans="1:20" ht="15" customHeight="1" x14ac:dyDescent="0.25">
      <c r="A41" s="139">
        <v>36</v>
      </c>
      <c r="B41" s="8" t="s">
        <v>1</v>
      </c>
      <c r="C41" s="300" t="s">
        <v>104</v>
      </c>
      <c r="D41" s="519">
        <v>53</v>
      </c>
      <c r="E41" s="445">
        <v>54.5</v>
      </c>
      <c r="F41" s="406">
        <v>51.78</v>
      </c>
      <c r="G41" s="442">
        <v>66</v>
      </c>
      <c r="H41" s="445">
        <v>50.439393939393938</v>
      </c>
      <c r="I41" s="323">
        <v>53.13</v>
      </c>
      <c r="J41" s="254">
        <v>40</v>
      </c>
      <c r="K41" s="255">
        <v>59.4</v>
      </c>
      <c r="L41" s="406">
        <v>57.5</v>
      </c>
      <c r="M41" s="254">
        <v>56</v>
      </c>
      <c r="N41" s="255">
        <v>54.6</v>
      </c>
      <c r="O41" s="406">
        <v>56.63</v>
      </c>
      <c r="P41" s="540">
        <v>25</v>
      </c>
      <c r="Q41" s="529">
        <v>55</v>
      </c>
      <c r="R41" s="409">
        <v>30</v>
      </c>
      <c r="S41" s="414">
        <v>52</v>
      </c>
      <c r="T41" s="59">
        <f>SUM(P41:S41)</f>
        <v>162</v>
      </c>
    </row>
    <row r="42" spans="1:20" ht="15" customHeight="1" x14ac:dyDescent="0.25">
      <c r="A42" s="139">
        <v>37</v>
      </c>
      <c r="B42" s="8" t="s">
        <v>37</v>
      </c>
      <c r="C42" s="206" t="s">
        <v>122</v>
      </c>
      <c r="D42" s="246">
        <v>36</v>
      </c>
      <c r="E42" s="45">
        <v>51.055555555555557</v>
      </c>
      <c r="F42" s="390">
        <v>51.78</v>
      </c>
      <c r="G42" s="288">
        <v>37</v>
      </c>
      <c r="H42" s="45">
        <v>57</v>
      </c>
      <c r="I42" s="313">
        <v>53.13</v>
      </c>
      <c r="J42" s="246">
        <v>39</v>
      </c>
      <c r="K42" s="45">
        <v>57.871794871794869</v>
      </c>
      <c r="L42" s="390">
        <v>57.5</v>
      </c>
      <c r="M42" s="246">
        <v>45</v>
      </c>
      <c r="N42" s="45">
        <v>55.2</v>
      </c>
      <c r="O42" s="390">
        <v>56.63</v>
      </c>
      <c r="P42" s="537">
        <v>45</v>
      </c>
      <c r="Q42" s="529">
        <v>29</v>
      </c>
      <c r="R42" s="409">
        <v>43</v>
      </c>
      <c r="S42" s="414">
        <v>50</v>
      </c>
      <c r="T42" s="59">
        <f>SUM(P42:S42)</f>
        <v>167</v>
      </c>
    </row>
    <row r="43" spans="1:20" ht="15" customHeight="1" x14ac:dyDescent="0.25">
      <c r="A43" s="139">
        <v>38</v>
      </c>
      <c r="B43" s="8" t="s">
        <v>30</v>
      </c>
      <c r="C43" s="302" t="s">
        <v>33</v>
      </c>
      <c r="D43" s="265">
        <v>23</v>
      </c>
      <c r="E43" s="48">
        <v>54.7</v>
      </c>
      <c r="F43" s="393">
        <v>51.78</v>
      </c>
      <c r="G43" s="296">
        <v>46</v>
      </c>
      <c r="H43" s="48">
        <v>48.2</v>
      </c>
      <c r="I43" s="316">
        <v>53.13</v>
      </c>
      <c r="J43" s="265">
        <v>45</v>
      </c>
      <c r="K43" s="48">
        <v>56.4</v>
      </c>
      <c r="L43" s="393">
        <v>57.5</v>
      </c>
      <c r="M43" s="265">
        <v>36</v>
      </c>
      <c r="N43" s="48">
        <v>61.1</v>
      </c>
      <c r="O43" s="393">
        <v>56.63</v>
      </c>
      <c r="P43" s="543">
        <v>24</v>
      </c>
      <c r="Q43" s="529">
        <v>66</v>
      </c>
      <c r="R43" s="409">
        <v>56</v>
      </c>
      <c r="S43" s="414">
        <v>23</v>
      </c>
      <c r="T43" s="59">
        <f>SUM(P43:S43)</f>
        <v>169</v>
      </c>
    </row>
    <row r="44" spans="1:20" ht="15" customHeight="1" x14ac:dyDescent="0.25">
      <c r="A44" s="139">
        <v>39</v>
      </c>
      <c r="B44" s="50" t="s">
        <v>1</v>
      </c>
      <c r="C44" s="300" t="s">
        <v>144</v>
      </c>
      <c r="D44" s="519">
        <v>19</v>
      </c>
      <c r="E44" s="445">
        <v>48</v>
      </c>
      <c r="F44" s="390">
        <v>51.78</v>
      </c>
      <c r="G44" s="442">
        <v>20</v>
      </c>
      <c r="H44" s="445">
        <v>51.526315789473685</v>
      </c>
      <c r="I44" s="313">
        <v>53.13</v>
      </c>
      <c r="J44" s="246">
        <v>23</v>
      </c>
      <c r="K44" s="45">
        <v>57.1</v>
      </c>
      <c r="L44" s="390">
        <v>57.5</v>
      </c>
      <c r="M44" s="246">
        <v>32</v>
      </c>
      <c r="N44" s="45">
        <v>63.7</v>
      </c>
      <c r="O44" s="390">
        <v>56.63</v>
      </c>
      <c r="P44" s="537">
        <v>60</v>
      </c>
      <c r="Q44" s="529">
        <v>49</v>
      </c>
      <c r="R44" s="409">
        <v>47</v>
      </c>
      <c r="S44" s="414">
        <v>18</v>
      </c>
      <c r="T44" s="59">
        <f>SUM(P44:S44)</f>
        <v>174</v>
      </c>
    </row>
    <row r="45" spans="1:20" ht="15" customHeight="1" thickBot="1" x14ac:dyDescent="0.3">
      <c r="A45" s="141">
        <v>40</v>
      </c>
      <c r="B45" s="23" t="s">
        <v>37</v>
      </c>
      <c r="C45" s="573" t="s">
        <v>177</v>
      </c>
      <c r="D45" s="278">
        <v>14</v>
      </c>
      <c r="E45" s="251">
        <v>47.285714285714285</v>
      </c>
      <c r="F45" s="559">
        <v>51.78</v>
      </c>
      <c r="G45" s="562">
        <v>21</v>
      </c>
      <c r="H45" s="251">
        <v>57.9</v>
      </c>
      <c r="I45" s="564">
        <v>53.13</v>
      </c>
      <c r="J45" s="278">
        <v>24</v>
      </c>
      <c r="K45" s="251">
        <v>57.875</v>
      </c>
      <c r="L45" s="559">
        <v>57.5</v>
      </c>
      <c r="M45" s="278">
        <v>19</v>
      </c>
      <c r="N45" s="251">
        <v>55.94736842105263</v>
      </c>
      <c r="O45" s="559">
        <v>56.63</v>
      </c>
      <c r="P45" s="568">
        <v>64</v>
      </c>
      <c r="Q45" s="532">
        <v>24</v>
      </c>
      <c r="R45" s="410">
        <v>42</v>
      </c>
      <c r="S45" s="415">
        <v>48</v>
      </c>
      <c r="T45" s="61">
        <f>SUM(P45:S45)</f>
        <v>178</v>
      </c>
    </row>
    <row r="46" spans="1:20" ht="15" customHeight="1" x14ac:dyDescent="0.25">
      <c r="A46" s="138">
        <v>41</v>
      </c>
      <c r="B46" s="33" t="s">
        <v>16</v>
      </c>
      <c r="C46" s="205" t="s">
        <v>129</v>
      </c>
      <c r="D46" s="250">
        <v>8</v>
      </c>
      <c r="E46" s="52">
        <v>48</v>
      </c>
      <c r="F46" s="391">
        <v>51.78</v>
      </c>
      <c r="G46" s="291">
        <v>15</v>
      </c>
      <c r="H46" s="52">
        <v>51</v>
      </c>
      <c r="I46" s="314">
        <v>53.13</v>
      </c>
      <c r="J46" s="250">
        <v>13</v>
      </c>
      <c r="K46" s="52">
        <v>57</v>
      </c>
      <c r="L46" s="391">
        <v>57.5</v>
      </c>
      <c r="M46" s="250">
        <v>10</v>
      </c>
      <c r="N46" s="52">
        <v>62</v>
      </c>
      <c r="O46" s="391">
        <v>56.63</v>
      </c>
      <c r="P46" s="542">
        <v>59</v>
      </c>
      <c r="Q46" s="534">
        <v>53</v>
      </c>
      <c r="R46" s="408">
        <v>49</v>
      </c>
      <c r="S46" s="413">
        <v>21</v>
      </c>
      <c r="T46" s="60">
        <f>SUM(P46:S46)</f>
        <v>182</v>
      </c>
    </row>
    <row r="47" spans="1:20" ht="15" customHeight="1" x14ac:dyDescent="0.25">
      <c r="A47" s="139">
        <v>42</v>
      </c>
      <c r="B47" s="50" t="s">
        <v>1</v>
      </c>
      <c r="C47" s="211" t="s">
        <v>142</v>
      </c>
      <c r="D47" s="519">
        <v>16</v>
      </c>
      <c r="E47" s="445">
        <v>59.3</v>
      </c>
      <c r="F47" s="393">
        <v>51.78</v>
      </c>
      <c r="G47" s="442">
        <v>14</v>
      </c>
      <c r="H47" s="445">
        <v>43.5</v>
      </c>
      <c r="I47" s="316">
        <v>53.13</v>
      </c>
      <c r="J47" s="265">
        <v>18</v>
      </c>
      <c r="K47" s="48">
        <v>56</v>
      </c>
      <c r="L47" s="393">
        <v>57.5</v>
      </c>
      <c r="M47" s="265">
        <v>13</v>
      </c>
      <c r="N47" s="48">
        <v>60.7</v>
      </c>
      <c r="O47" s="393">
        <v>56.63</v>
      </c>
      <c r="P47" s="543">
        <v>11</v>
      </c>
      <c r="Q47" s="529">
        <v>85</v>
      </c>
      <c r="R47" s="409">
        <v>60</v>
      </c>
      <c r="S47" s="414">
        <v>27</v>
      </c>
      <c r="T47" s="59">
        <f>SUM(P47:S47)</f>
        <v>183</v>
      </c>
    </row>
    <row r="48" spans="1:20" ht="15" customHeight="1" x14ac:dyDescent="0.25">
      <c r="A48" s="139">
        <v>43</v>
      </c>
      <c r="B48" s="8" t="s">
        <v>30</v>
      </c>
      <c r="C48" s="426" t="s">
        <v>155</v>
      </c>
      <c r="D48" s="271">
        <v>13</v>
      </c>
      <c r="E48" s="273">
        <v>46</v>
      </c>
      <c r="F48" s="396">
        <v>51.78</v>
      </c>
      <c r="G48" s="293">
        <v>12</v>
      </c>
      <c r="H48" s="273">
        <v>54.9</v>
      </c>
      <c r="I48" s="318">
        <v>53.13</v>
      </c>
      <c r="J48" s="271">
        <v>17</v>
      </c>
      <c r="K48" s="273">
        <v>58.2</v>
      </c>
      <c r="L48" s="396">
        <v>57.5</v>
      </c>
      <c r="M48" s="271">
        <v>29</v>
      </c>
      <c r="N48" s="273">
        <v>57.4</v>
      </c>
      <c r="O48" s="396">
        <v>56.63</v>
      </c>
      <c r="P48" s="546">
        <v>76</v>
      </c>
      <c r="Q48" s="529">
        <v>35</v>
      </c>
      <c r="R48" s="409">
        <v>35</v>
      </c>
      <c r="S48" s="414">
        <v>40</v>
      </c>
      <c r="T48" s="59">
        <f>SUM(P48:S48)</f>
        <v>186</v>
      </c>
    </row>
    <row r="49" spans="1:20" ht="15" customHeight="1" x14ac:dyDescent="0.25">
      <c r="A49" s="139">
        <v>44</v>
      </c>
      <c r="B49" s="424" t="s">
        <v>13</v>
      </c>
      <c r="C49" s="209" t="s">
        <v>59</v>
      </c>
      <c r="D49" s="256">
        <v>21</v>
      </c>
      <c r="E49" s="46">
        <v>51</v>
      </c>
      <c r="F49" s="392">
        <v>51.78</v>
      </c>
      <c r="G49" s="292">
        <v>23</v>
      </c>
      <c r="H49" s="46">
        <v>54</v>
      </c>
      <c r="I49" s="315">
        <v>53.13</v>
      </c>
      <c r="J49" s="256">
        <v>31</v>
      </c>
      <c r="K49" s="46">
        <v>51</v>
      </c>
      <c r="L49" s="392">
        <v>57.5</v>
      </c>
      <c r="M49" s="256">
        <v>35</v>
      </c>
      <c r="N49" s="46">
        <v>59</v>
      </c>
      <c r="O49" s="392">
        <v>56.63</v>
      </c>
      <c r="P49" s="539">
        <v>46</v>
      </c>
      <c r="Q49" s="529">
        <v>37</v>
      </c>
      <c r="R49" s="409">
        <v>80</v>
      </c>
      <c r="S49" s="414">
        <v>32</v>
      </c>
      <c r="T49" s="59">
        <f>SUM(P49:S49)</f>
        <v>195</v>
      </c>
    </row>
    <row r="50" spans="1:20" ht="15" customHeight="1" x14ac:dyDescent="0.25">
      <c r="A50" s="139">
        <v>45</v>
      </c>
      <c r="B50" s="8" t="s">
        <v>37</v>
      </c>
      <c r="C50" s="206" t="s">
        <v>123</v>
      </c>
      <c r="D50" s="246">
        <v>26</v>
      </c>
      <c r="E50" s="45">
        <v>48.307692307692307</v>
      </c>
      <c r="F50" s="390">
        <v>51.78</v>
      </c>
      <c r="G50" s="288">
        <v>27</v>
      </c>
      <c r="H50" s="45">
        <v>51</v>
      </c>
      <c r="I50" s="313">
        <v>53.13</v>
      </c>
      <c r="J50" s="246">
        <v>21</v>
      </c>
      <c r="K50" s="45">
        <v>61.714285714285715</v>
      </c>
      <c r="L50" s="390">
        <v>57.5</v>
      </c>
      <c r="M50" s="246">
        <v>18</v>
      </c>
      <c r="N50" s="45">
        <v>52</v>
      </c>
      <c r="O50" s="390">
        <v>56.63</v>
      </c>
      <c r="P50" s="537">
        <v>56</v>
      </c>
      <c r="Q50" s="529">
        <v>52</v>
      </c>
      <c r="R50" s="409">
        <v>17</v>
      </c>
      <c r="S50" s="414">
        <v>70</v>
      </c>
      <c r="T50" s="59">
        <f>SUM(P50:S50)</f>
        <v>195</v>
      </c>
    </row>
    <row r="51" spans="1:20" ht="15" customHeight="1" x14ac:dyDescent="0.25">
      <c r="A51" s="139">
        <v>46</v>
      </c>
      <c r="B51" s="50" t="s">
        <v>1</v>
      </c>
      <c r="C51" s="206" t="s">
        <v>100</v>
      </c>
      <c r="D51" s="519">
        <v>90</v>
      </c>
      <c r="E51" s="445">
        <v>52</v>
      </c>
      <c r="F51" s="390">
        <v>51.78</v>
      </c>
      <c r="G51" s="442">
        <v>88</v>
      </c>
      <c r="H51" s="445">
        <v>45.454545454545453</v>
      </c>
      <c r="I51" s="313">
        <v>53.13</v>
      </c>
      <c r="J51" s="246">
        <v>91</v>
      </c>
      <c r="K51" s="45">
        <v>58</v>
      </c>
      <c r="L51" s="390">
        <v>57.5</v>
      </c>
      <c r="M51" s="246">
        <v>99</v>
      </c>
      <c r="N51" s="45">
        <v>58</v>
      </c>
      <c r="O51" s="390">
        <v>56.63</v>
      </c>
      <c r="P51" s="537">
        <v>40</v>
      </c>
      <c r="Q51" s="529">
        <v>79</v>
      </c>
      <c r="R51" s="409">
        <v>39</v>
      </c>
      <c r="S51" s="414">
        <v>38</v>
      </c>
      <c r="T51" s="59">
        <f>SUM(P51:S51)</f>
        <v>196</v>
      </c>
    </row>
    <row r="52" spans="1:20" ht="15" customHeight="1" x14ac:dyDescent="0.25">
      <c r="A52" s="139">
        <v>47</v>
      </c>
      <c r="B52" s="50" t="s">
        <v>23</v>
      </c>
      <c r="C52" s="434" t="s">
        <v>156</v>
      </c>
      <c r="D52" s="265">
        <v>22</v>
      </c>
      <c r="E52" s="48">
        <v>55</v>
      </c>
      <c r="F52" s="393">
        <v>51.78</v>
      </c>
      <c r="G52" s="296">
        <v>15</v>
      </c>
      <c r="H52" s="48">
        <v>62.3</v>
      </c>
      <c r="I52" s="316">
        <v>53.13</v>
      </c>
      <c r="J52" s="265">
        <v>11</v>
      </c>
      <c r="K52" s="48">
        <v>50.9</v>
      </c>
      <c r="L52" s="393">
        <v>57.5</v>
      </c>
      <c r="M52" s="265">
        <v>19</v>
      </c>
      <c r="N52" s="48">
        <v>48.1</v>
      </c>
      <c r="O52" s="393">
        <v>56.63</v>
      </c>
      <c r="P52" s="543">
        <v>21</v>
      </c>
      <c r="Q52" s="529">
        <v>13</v>
      </c>
      <c r="R52" s="409">
        <v>82</v>
      </c>
      <c r="S52" s="414">
        <v>81</v>
      </c>
      <c r="T52" s="59">
        <f>SUM(P52:S52)</f>
        <v>197</v>
      </c>
    </row>
    <row r="53" spans="1:20" ht="15" customHeight="1" x14ac:dyDescent="0.25">
      <c r="A53" s="139">
        <v>48</v>
      </c>
      <c r="B53" s="8" t="s">
        <v>1</v>
      </c>
      <c r="C53" s="206" t="s">
        <v>9</v>
      </c>
      <c r="D53" s="519">
        <v>68</v>
      </c>
      <c r="E53" s="445">
        <v>53.6</v>
      </c>
      <c r="F53" s="390">
        <v>51.78</v>
      </c>
      <c r="G53" s="442">
        <v>34</v>
      </c>
      <c r="H53" s="445">
        <v>51.823529411764703</v>
      </c>
      <c r="I53" s="313">
        <v>53.13</v>
      </c>
      <c r="J53" s="246">
        <v>83</v>
      </c>
      <c r="K53" s="45">
        <v>57</v>
      </c>
      <c r="L53" s="390">
        <v>57.5</v>
      </c>
      <c r="M53" s="246">
        <v>57</v>
      </c>
      <c r="N53" s="45">
        <v>52</v>
      </c>
      <c r="O53" s="390">
        <v>56.63</v>
      </c>
      <c r="P53" s="537">
        <v>33</v>
      </c>
      <c r="Q53" s="529">
        <v>45</v>
      </c>
      <c r="R53" s="409">
        <v>51</v>
      </c>
      <c r="S53" s="414">
        <v>71</v>
      </c>
      <c r="T53" s="59">
        <f>SUM(P53:S53)</f>
        <v>200</v>
      </c>
    </row>
    <row r="54" spans="1:20" ht="15" customHeight="1" x14ac:dyDescent="0.25">
      <c r="A54" s="139">
        <v>49</v>
      </c>
      <c r="B54" s="8" t="s">
        <v>0</v>
      </c>
      <c r="C54" s="206" t="s">
        <v>119</v>
      </c>
      <c r="D54" s="246">
        <v>36</v>
      </c>
      <c r="E54" s="45">
        <v>54</v>
      </c>
      <c r="F54" s="390">
        <v>51.78</v>
      </c>
      <c r="G54" s="288">
        <v>74</v>
      </c>
      <c r="H54" s="45">
        <v>51.6</v>
      </c>
      <c r="I54" s="313">
        <v>53.13</v>
      </c>
      <c r="J54" s="246">
        <v>66</v>
      </c>
      <c r="K54" s="45">
        <v>52.7</v>
      </c>
      <c r="L54" s="390">
        <v>57.5</v>
      </c>
      <c r="M54" s="246">
        <v>48</v>
      </c>
      <c r="N54" s="45">
        <v>54.645833333333336</v>
      </c>
      <c r="O54" s="390">
        <v>56.63</v>
      </c>
      <c r="P54" s="537">
        <v>29</v>
      </c>
      <c r="Q54" s="529">
        <v>48</v>
      </c>
      <c r="R54" s="409">
        <v>73</v>
      </c>
      <c r="S54" s="414">
        <v>51</v>
      </c>
      <c r="T54" s="59">
        <f>SUM(P54:S54)</f>
        <v>201</v>
      </c>
    </row>
    <row r="55" spans="1:20" ht="15" customHeight="1" thickBot="1" x14ac:dyDescent="0.3">
      <c r="A55" s="140">
        <v>50</v>
      </c>
      <c r="B55" s="18" t="s">
        <v>16</v>
      </c>
      <c r="C55" s="208" t="s">
        <v>130</v>
      </c>
      <c r="D55" s="394">
        <v>8</v>
      </c>
      <c r="E55" s="137">
        <v>48.5</v>
      </c>
      <c r="F55" s="395">
        <v>51.78</v>
      </c>
      <c r="G55" s="295">
        <v>7</v>
      </c>
      <c r="H55" s="137">
        <v>49</v>
      </c>
      <c r="I55" s="317">
        <v>53.13</v>
      </c>
      <c r="J55" s="394">
        <v>14</v>
      </c>
      <c r="K55" s="137">
        <v>53.9</v>
      </c>
      <c r="L55" s="395">
        <v>57.5</v>
      </c>
      <c r="M55" s="394">
        <v>14</v>
      </c>
      <c r="N55" s="137">
        <v>61.6</v>
      </c>
      <c r="O55" s="395">
        <v>56.63</v>
      </c>
      <c r="P55" s="548">
        <v>55</v>
      </c>
      <c r="Q55" s="532">
        <v>63</v>
      </c>
      <c r="R55" s="410">
        <v>66</v>
      </c>
      <c r="S55" s="415">
        <v>22</v>
      </c>
      <c r="T55" s="61">
        <f>SUM(P55:S55)</f>
        <v>206</v>
      </c>
    </row>
    <row r="56" spans="1:20" ht="15" customHeight="1" x14ac:dyDescent="0.25">
      <c r="A56" s="215">
        <v>51</v>
      </c>
      <c r="B56" s="38" t="s">
        <v>1</v>
      </c>
      <c r="C56" s="427" t="s">
        <v>11</v>
      </c>
      <c r="D56" s="279"/>
      <c r="E56" s="252"/>
      <c r="F56" s="400">
        <v>51.78</v>
      </c>
      <c r="G56" s="299">
        <v>6</v>
      </c>
      <c r="H56" s="252">
        <v>60.5</v>
      </c>
      <c r="I56" s="321">
        <v>53.13</v>
      </c>
      <c r="J56" s="279">
        <v>14</v>
      </c>
      <c r="K56" s="252">
        <v>57.4</v>
      </c>
      <c r="L56" s="400">
        <v>57.5</v>
      </c>
      <c r="M56" s="279">
        <v>9</v>
      </c>
      <c r="N56" s="252">
        <v>56</v>
      </c>
      <c r="O56" s="400">
        <v>56.63</v>
      </c>
      <c r="P56" s="547">
        <v>102</v>
      </c>
      <c r="Q56" s="534">
        <v>17</v>
      </c>
      <c r="R56" s="408">
        <v>46</v>
      </c>
      <c r="S56" s="413">
        <v>46</v>
      </c>
      <c r="T56" s="60">
        <f>SUM(P56:S56)</f>
        <v>211</v>
      </c>
    </row>
    <row r="57" spans="1:20" ht="15" customHeight="1" x14ac:dyDescent="0.25">
      <c r="A57" s="139">
        <v>52</v>
      </c>
      <c r="B57" s="8" t="s">
        <v>37</v>
      </c>
      <c r="C57" s="300" t="s">
        <v>51</v>
      </c>
      <c r="D57" s="246">
        <v>24</v>
      </c>
      <c r="E57" s="45">
        <v>44.666666666666664</v>
      </c>
      <c r="F57" s="390">
        <v>51.78</v>
      </c>
      <c r="G57" s="288">
        <v>33</v>
      </c>
      <c r="H57" s="45">
        <v>53.090909090909093</v>
      </c>
      <c r="I57" s="313">
        <v>53.13</v>
      </c>
      <c r="J57" s="246">
        <v>32</v>
      </c>
      <c r="K57" s="45">
        <v>56.3125</v>
      </c>
      <c r="L57" s="390">
        <v>57.5</v>
      </c>
      <c r="M57" s="246">
        <v>41</v>
      </c>
      <c r="N57" s="45">
        <v>58.853658536585364</v>
      </c>
      <c r="O57" s="390">
        <v>56.63</v>
      </c>
      <c r="P57" s="537">
        <v>83</v>
      </c>
      <c r="Q57" s="529">
        <v>43</v>
      </c>
      <c r="R57" s="409">
        <v>57</v>
      </c>
      <c r="S57" s="414">
        <v>34</v>
      </c>
      <c r="T57" s="59">
        <f>SUM(P57:S57)</f>
        <v>217</v>
      </c>
    </row>
    <row r="58" spans="1:20" ht="15" customHeight="1" x14ac:dyDescent="0.25">
      <c r="A58" s="139">
        <v>53</v>
      </c>
      <c r="B58" s="8" t="s">
        <v>1</v>
      </c>
      <c r="C58" s="434" t="s">
        <v>168</v>
      </c>
      <c r="D58" s="519">
        <v>33</v>
      </c>
      <c r="E58" s="445">
        <v>52.5</v>
      </c>
      <c r="F58" s="393">
        <v>51.78</v>
      </c>
      <c r="G58" s="442">
        <v>61</v>
      </c>
      <c r="H58" s="445">
        <v>52</v>
      </c>
      <c r="I58" s="316">
        <v>53.13</v>
      </c>
      <c r="J58" s="265">
        <v>30</v>
      </c>
      <c r="K58" s="48">
        <v>58</v>
      </c>
      <c r="L58" s="393">
        <v>57.5</v>
      </c>
      <c r="M58" s="265"/>
      <c r="N58" s="48"/>
      <c r="O58" s="393">
        <v>56.63</v>
      </c>
      <c r="P58" s="543">
        <v>37</v>
      </c>
      <c r="Q58" s="529">
        <v>44</v>
      </c>
      <c r="R58" s="409">
        <v>41</v>
      </c>
      <c r="S58" s="414">
        <v>100</v>
      </c>
      <c r="T58" s="59">
        <f>SUM(P58:S58)</f>
        <v>222</v>
      </c>
    </row>
    <row r="59" spans="1:20" ht="15" customHeight="1" x14ac:dyDescent="0.25">
      <c r="A59" s="139">
        <v>54</v>
      </c>
      <c r="B59" s="8" t="s">
        <v>1</v>
      </c>
      <c r="C59" s="555" t="s">
        <v>165</v>
      </c>
      <c r="D59" s="591">
        <v>19</v>
      </c>
      <c r="E59" s="592">
        <v>52</v>
      </c>
      <c r="F59" s="593">
        <v>51.78</v>
      </c>
      <c r="G59" s="596">
        <v>23</v>
      </c>
      <c r="H59" s="592">
        <v>49.304347826086953</v>
      </c>
      <c r="I59" s="598">
        <v>53.13</v>
      </c>
      <c r="J59" s="591">
        <v>27</v>
      </c>
      <c r="K59" s="592">
        <v>55</v>
      </c>
      <c r="L59" s="593">
        <v>57.5</v>
      </c>
      <c r="M59" s="591">
        <v>42</v>
      </c>
      <c r="N59" s="592">
        <v>53</v>
      </c>
      <c r="O59" s="593">
        <v>56.63</v>
      </c>
      <c r="P59" s="600">
        <v>38</v>
      </c>
      <c r="Q59" s="529">
        <v>61</v>
      </c>
      <c r="R59" s="409">
        <v>63</v>
      </c>
      <c r="S59" s="414">
        <v>62</v>
      </c>
      <c r="T59" s="59">
        <f>SUM(P59:S59)</f>
        <v>224</v>
      </c>
    </row>
    <row r="60" spans="1:20" ht="15" customHeight="1" x14ac:dyDescent="0.25">
      <c r="A60" s="139">
        <v>55</v>
      </c>
      <c r="B60" s="8" t="s">
        <v>23</v>
      </c>
      <c r="C60" s="300" t="s">
        <v>22</v>
      </c>
      <c r="D60" s="246">
        <v>28</v>
      </c>
      <c r="E60" s="45">
        <v>51.7</v>
      </c>
      <c r="F60" s="390">
        <v>51.78</v>
      </c>
      <c r="G60" s="288">
        <v>41</v>
      </c>
      <c r="H60" s="45">
        <v>46.8</v>
      </c>
      <c r="I60" s="313">
        <v>53.13</v>
      </c>
      <c r="J60" s="246">
        <v>23</v>
      </c>
      <c r="K60" s="45">
        <v>56.9</v>
      </c>
      <c r="L60" s="390">
        <v>57.5</v>
      </c>
      <c r="M60" s="246">
        <v>33</v>
      </c>
      <c r="N60" s="45">
        <v>52.7</v>
      </c>
      <c r="O60" s="390">
        <v>56.63</v>
      </c>
      <c r="P60" s="537">
        <v>41</v>
      </c>
      <c r="Q60" s="529">
        <v>72</v>
      </c>
      <c r="R60" s="409">
        <v>52</v>
      </c>
      <c r="S60" s="414">
        <v>65</v>
      </c>
      <c r="T60" s="59">
        <f>SUM(P60:S60)</f>
        <v>230</v>
      </c>
    </row>
    <row r="61" spans="1:20" ht="15" customHeight="1" x14ac:dyDescent="0.25">
      <c r="A61" s="139">
        <v>56</v>
      </c>
      <c r="B61" s="8" t="s">
        <v>13</v>
      </c>
      <c r="C61" s="426" t="s">
        <v>150</v>
      </c>
      <c r="D61" s="246">
        <v>45</v>
      </c>
      <c r="E61" s="45">
        <v>47</v>
      </c>
      <c r="F61" s="390">
        <v>51.78</v>
      </c>
      <c r="G61" s="288">
        <v>44</v>
      </c>
      <c r="H61" s="45">
        <v>51.6</v>
      </c>
      <c r="I61" s="313">
        <v>53.13</v>
      </c>
      <c r="J61" s="246">
        <v>36</v>
      </c>
      <c r="K61" s="45">
        <v>62</v>
      </c>
      <c r="L61" s="390">
        <v>57.5</v>
      </c>
      <c r="M61" s="246"/>
      <c r="N61" s="45"/>
      <c r="O61" s="390">
        <v>56.63</v>
      </c>
      <c r="P61" s="537">
        <v>68</v>
      </c>
      <c r="Q61" s="529">
        <v>47</v>
      </c>
      <c r="R61" s="409">
        <v>15</v>
      </c>
      <c r="S61" s="414">
        <v>100</v>
      </c>
      <c r="T61" s="59">
        <f>SUM(P61:S61)</f>
        <v>230</v>
      </c>
    </row>
    <row r="62" spans="1:20" ht="15" customHeight="1" x14ac:dyDescent="0.25">
      <c r="A62" s="139">
        <v>57</v>
      </c>
      <c r="B62" s="8" t="s">
        <v>37</v>
      </c>
      <c r="C62" s="358" t="s">
        <v>146</v>
      </c>
      <c r="D62" s="246">
        <v>8</v>
      </c>
      <c r="E62" s="45">
        <v>41.25</v>
      </c>
      <c r="F62" s="390">
        <v>51.78</v>
      </c>
      <c r="G62" s="288">
        <v>15</v>
      </c>
      <c r="H62" s="45">
        <v>53.3</v>
      </c>
      <c r="I62" s="313">
        <v>53.13</v>
      </c>
      <c r="J62" s="246">
        <v>14</v>
      </c>
      <c r="K62" s="45">
        <v>57.071428571428569</v>
      </c>
      <c r="L62" s="390">
        <v>57.5</v>
      </c>
      <c r="M62" s="246">
        <v>20</v>
      </c>
      <c r="N62" s="45">
        <v>53.35</v>
      </c>
      <c r="O62" s="390">
        <v>56.63</v>
      </c>
      <c r="P62" s="537">
        <v>94</v>
      </c>
      <c r="Q62" s="529">
        <v>41</v>
      </c>
      <c r="R62" s="409">
        <v>48</v>
      </c>
      <c r="S62" s="414">
        <v>57</v>
      </c>
      <c r="T62" s="59">
        <f>SUM(P62:S62)</f>
        <v>240</v>
      </c>
    </row>
    <row r="63" spans="1:20" ht="15" customHeight="1" x14ac:dyDescent="0.25">
      <c r="A63" s="139">
        <v>58</v>
      </c>
      <c r="B63" s="8" t="s">
        <v>23</v>
      </c>
      <c r="C63" s="206" t="s">
        <v>46</v>
      </c>
      <c r="D63" s="246">
        <v>23</v>
      </c>
      <c r="E63" s="45">
        <v>46</v>
      </c>
      <c r="F63" s="390">
        <v>51.78</v>
      </c>
      <c r="G63" s="288">
        <v>32</v>
      </c>
      <c r="H63" s="45">
        <v>48.8</v>
      </c>
      <c r="I63" s="313">
        <v>53.13</v>
      </c>
      <c r="J63" s="246">
        <v>22</v>
      </c>
      <c r="K63" s="45">
        <v>57.7</v>
      </c>
      <c r="L63" s="390">
        <v>57.5</v>
      </c>
      <c r="M63" s="246">
        <v>17</v>
      </c>
      <c r="N63" s="45">
        <v>53.9</v>
      </c>
      <c r="O63" s="390">
        <v>56.63</v>
      </c>
      <c r="P63" s="537">
        <v>77</v>
      </c>
      <c r="Q63" s="529">
        <v>65</v>
      </c>
      <c r="R63" s="409">
        <v>44</v>
      </c>
      <c r="S63" s="414">
        <v>55</v>
      </c>
      <c r="T63" s="59">
        <f>SUM(P63:S63)</f>
        <v>241</v>
      </c>
    </row>
    <row r="64" spans="1:20" ht="15" customHeight="1" x14ac:dyDescent="0.25">
      <c r="A64" s="139">
        <v>59</v>
      </c>
      <c r="B64" s="50" t="s">
        <v>13</v>
      </c>
      <c r="C64" s="302" t="s">
        <v>71</v>
      </c>
      <c r="D64" s="265">
        <v>21</v>
      </c>
      <c r="E64" s="48">
        <v>42.3</v>
      </c>
      <c r="F64" s="393">
        <v>51.78</v>
      </c>
      <c r="G64" s="296">
        <v>20</v>
      </c>
      <c r="H64" s="48">
        <v>65</v>
      </c>
      <c r="I64" s="316">
        <v>53.13</v>
      </c>
      <c r="J64" s="265">
        <v>14</v>
      </c>
      <c r="K64" s="48">
        <v>53.8</v>
      </c>
      <c r="L64" s="393">
        <v>57.5</v>
      </c>
      <c r="M64" s="265">
        <v>31</v>
      </c>
      <c r="N64" s="48">
        <v>47.9</v>
      </c>
      <c r="O64" s="393">
        <v>56.63</v>
      </c>
      <c r="P64" s="543">
        <v>90</v>
      </c>
      <c r="Q64" s="529">
        <v>8</v>
      </c>
      <c r="R64" s="409">
        <v>68</v>
      </c>
      <c r="S64" s="414">
        <v>83</v>
      </c>
      <c r="T64" s="59">
        <f>SUM(P64:S64)</f>
        <v>249</v>
      </c>
    </row>
    <row r="65" spans="1:20" ht="15" customHeight="1" thickBot="1" x14ac:dyDescent="0.3">
      <c r="A65" s="140">
        <v>60</v>
      </c>
      <c r="B65" s="18" t="s">
        <v>13</v>
      </c>
      <c r="C65" s="605" t="s">
        <v>133</v>
      </c>
      <c r="D65" s="363">
        <v>12</v>
      </c>
      <c r="E65" s="304">
        <v>51.6</v>
      </c>
      <c r="F65" s="560">
        <v>51.78</v>
      </c>
      <c r="G65" s="563">
        <v>7</v>
      </c>
      <c r="H65" s="304">
        <v>46</v>
      </c>
      <c r="I65" s="565">
        <v>53.13</v>
      </c>
      <c r="J65" s="363">
        <v>10</v>
      </c>
      <c r="K65" s="304">
        <v>53.7</v>
      </c>
      <c r="L65" s="560">
        <v>57.5</v>
      </c>
      <c r="M65" s="363">
        <v>13</v>
      </c>
      <c r="N65" s="304">
        <v>53.3</v>
      </c>
      <c r="O65" s="560">
        <v>56.63</v>
      </c>
      <c r="P65" s="553">
        <v>43</v>
      </c>
      <c r="Q65" s="532">
        <v>78</v>
      </c>
      <c r="R65" s="410">
        <v>69</v>
      </c>
      <c r="S65" s="415">
        <v>60</v>
      </c>
      <c r="T65" s="61">
        <f>SUM(P65:S65)</f>
        <v>250</v>
      </c>
    </row>
    <row r="66" spans="1:20" ht="15" customHeight="1" x14ac:dyDescent="0.25">
      <c r="A66" s="215">
        <v>61</v>
      </c>
      <c r="B66" s="38" t="s">
        <v>1</v>
      </c>
      <c r="C66" s="238" t="s">
        <v>134</v>
      </c>
      <c r="D66" s="521">
        <v>19</v>
      </c>
      <c r="E66" s="446">
        <v>50.2</v>
      </c>
      <c r="F66" s="396">
        <v>51.78</v>
      </c>
      <c r="G66" s="443">
        <v>32</v>
      </c>
      <c r="H66" s="446">
        <v>49.363636363636367</v>
      </c>
      <c r="I66" s="318">
        <v>53.13</v>
      </c>
      <c r="J66" s="271">
        <v>20</v>
      </c>
      <c r="K66" s="273">
        <v>56</v>
      </c>
      <c r="L66" s="396">
        <v>57.5</v>
      </c>
      <c r="M66" s="271">
        <v>20</v>
      </c>
      <c r="N66" s="273">
        <v>48</v>
      </c>
      <c r="O66" s="396">
        <v>56.63</v>
      </c>
      <c r="P66" s="546">
        <v>50</v>
      </c>
      <c r="Q66" s="534">
        <v>60</v>
      </c>
      <c r="R66" s="408">
        <v>59</v>
      </c>
      <c r="S66" s="413">
        <v>82</v>
      </c>
      <c r="T66" s="60">
        <f>SUM(P66:S66)</f>
        <v>251</v>
      </c>
    </row>
    <row r="67" spans="1:20" ht="15" customHeight="1" x14ac:dyDescent="0.25">
      <c r="A67" s="139">
        <v>62</v>
      </c>
      <c r="B67" s="50" t="s">
        <v>16</v>
      </c>
      <c r="C67" s="206" t="s">
        <v>15</v>
      </c>
      <c r="D67" s="246">
        <v>20</v>
      </c>
      <c r="E67" s="45">
        <v>51.15</v>
      </c>
      <c r="F67" s="390">
        <v>51.78</v>
      </c>
      <c r="G67" s="288">
        <v>27</v>
      </c>
      <c r="H67" s="45">
        <v>47.2</v>
      </c>
      <c r="I67" s="313">
        <v>53.13</v>
      </c>
      <c r="J67" s="246">
        <v>15</v>
      </c>
      <c r="K67" s="45">
        <v>56.9</v>
      </c>
      <c r="L67" s="390">
        <v>57.5</v>
      </c>
      <c r="M67" s="246">
        <v>10</v>
      </c>
      <c r="N67" s="45">
        <v>45</v>
      </c>
      <c r="O67" s="390">
        <v>56.63</v>
      </c>
      <c r="P67" s="537">
        <v>44</v>
      </c>
      <c r="Q67" s="529">
        <v>69</v>
      </c>
      <c r="R67" s="409">
        <v>53</v>
      </c>
      <c r="S67" s="414">
        <v>88</v>
      </c>
      <c r="T67" s="59">
        <f>SUM(P67:S67)</f>
        <v>254</v>
      </c>
    </row>
    <row r="68" spans="1:20" ht="15" customHeight="1" x14ac:dyDescent="0.25">
      <c r="A68" s="139">
        <v>63</v>
      </c>
      <c r="B68" s="8" t="s">
        <v>16</v>
      </c>
      <c r="C68" s="302" t="s">
        <v>56</v>
      </c>
      <c r="D68" s="265">
        <v>8</v>
      </c>
      <c r="E68" s="48">
        <v>46.8</v>
      </c>
      <c r="F68" s="393">
        <v>51.78</v>
      </c>
      <c r="G68" s="296">
        <v>8</v>
      </c>
      <c r="H68" s="48">
        <v>41.7</v>
      </c>
      <c r="I68" s="316">
        <v>53.13</v>
      </c>
      <c r="J68" s="265">
        <v>15</v>
      </c>
      <c r="K68" s="48">
        <v>45.1</v>
      </c>
      <c r="L68" s="393">
        <v>57.5</v>
      </c>
      <c r="M68" s="265">
        <v>29</v>
      </c>
      <c r="N68" s="48">
        <v>68.7</v>
      </c>
      <c r="O68" s="393">
        <v>56.63</v>
      </c>
      <c r="P68" s="543">
        <v>72</v>
      </c>
      <c r="Q68" s="529">
        <v>89</v>
      </c>
      <c r="R68" s="409">
        <v>94</v>
      </c>
      <c r="S68" s="414">
        <v>4</v>
      </c>
      <c r="T68" s="59">
        <f>SUM(P68:S68)</f>
        <v>259</v>
      </c>
    </row>
    <row r="69" spans="1:20" ht="15" customHeight="1" x14ac:dyDescent="0.25">
      <c r="A69" s="139">
        <v>64</v>
      </c>
      <c r="B69" s="8" t="s">
        <v>1</v>
      </c>
      <c r="C69" s="206" t="s">
        <v>137</v>
      </c>
      <c r="D69" s="246">
        <v>18</v>
      </c>
      <c r="E69" s="45">
        <v>51.7</v>
      </c>
      <c r="F69" s="390">
        <v>51.78</v>
      </c>
      <c r="G69" s="288">
        <v>13</v>
      </c>
      <c r="H69" s="45">
        <v>43.230769230769234</v>
      </c>
      <c r="I69" s="313">
        <v>53.13</v>
      </c>
      <c r="J69" s="246">
        <v>20</v>
      </c>
      <c r="K69" s="45">
        <v>55.9</v>
      </c>
      <c r="L69" s="390">
        <v>57.5</v>
      </c>
      <c r="M69" s="246">
        <v>22</v>
      </c>
      <c r="N69" s="45">
        <v>50.4</v>
      </c>
      <c r="O69" s="390">
        <v>56.63</v>
      </c>
      <c r="P69" s="537">
        <v>42</v>
      </c>
      <c r="Q69" s="529">
        <v>86</v>
      </c>
      <c r="R69" s="409">
        <v>61</v>
      </c>
      <c r="S69" s="414">
        <v>74</v>
      </c>
      <c r="T69" s="59">
        <f>SUM(P69:S69)</f>
        <v>263</v>
      </c>
    </row>
    <row r="70" spans="1:20" ht="15" customHeight="1" x14ac:dyDescent="0.25">
      <c r="A70" s="139">
        <v>65</v>
      </c>
      <c r="B70" s="8" t="s">
        <v>30</v>
      </c>
      <c r="C70" s="302" t="s">
        <v>126</v>
      </c>
      <c r="D70" s="279">
        <v>22</v>
      </c>
      <c r="E70" s="252">
        <v>48.2</v>
      </c>
      <c r="F70" s="400">
        <v>51.78</v>
      </c>
      <c r="G70" s="299">
        <v>25</v>
      </c>
      <c r="H70" s="252">
        <v>46.4</v>
      </c>
      <c r="I70" s="321">
        <v>53.13</v>
      </c>
      <c r="J70" s="279">
        <v>21</v>
      </c>
      <c r="K70" s="252">
        <v>54.8</v>
      </c>
      <c r="L70" s="400">
        <v>57.5</v>
      </c>
      <c r="M70" s="279">
        <v>27</v>
      </c>
      <c r="N70" s="252">
        <v>52.2</v>
      </c>
      <c r="O70" s="400">
        <v>56.63</v>
      </c>
      <c r="P70" s="547">
        <v>57</v>
      </c>
      <c r="Q70" s="529">
        <v>75</v>
      </c>
      <c r="R70" s="409">
        <v>64</v>
      </c>
      <c r="S70" s="414">
        <v>69</v>
      </c>
      <c r="T70" s="59">
        <f>SUM(P70:S70)</f>
        <v>265</v>
      </c>
    </row>
    <row r="71" spans="1:20" ht="15" customHeight="1" x14ac:dyDescent="0.25">
      <c r="A71" s="139">
        <v>66</v>
      </c>
      <c r="B71" s="8" t="s">
        <v>1</v>
      </c>
      <c r="C71" s="434" t="s">
        <v>167</v>
      </c>
      <c r="D71" s="265">
        <v>16</v>
      </c>
      <c r="E71" s="48">
        <v>55.7</v>
      </c>
      <c r="F71" s="393">
        <v>51.78</v>
      </c>
      <c r="G71" s="296">
        <v>14</v>
      </c>
      <c r="H71" s="48">
        <v>46.428571428571431</v>
      </c>
      <c r="I71" s="316">
        <v>53.13</v>
      </c>
      <c r="J71" s="265">
        <v>12</v>
      </c>
      <c r="K71" s="48">
        <v>51</v>
      </c>
      <c r="L71" s="393">
        <v>57.5</v>
      </c>
      <c r="M71" s="265">
        <v>17</v>
      </c>
      <c r="N71" s="48">
        <v>42.1</v>
      </c>
      <c r="O71" s="393">
        <v>56.63</v>
      </c>
      <c r="P71" s="543">
        <v>18</v>
      </c>
      <c r="Q71" s="529">
        <v>74</v>
      </c>
      <c r="R71" s="409">
        <v>81</v>
      </c>
      <c r="S71" s="414">
        <v>94</v>
      </c>
      <c r="T71" s="59">
        <f>SUM(P71:S71)</f>
        <v>267</v>
      </c>
    </row>
    <row r="72" spans="1:20" ht="15" customHeight="1" x14ac:dyDescent="0.25">
      <c r="A72" s="139">
        <v>67</v>
      </c>
      <c r="B72" s="8" t="s">
        <v>16</v>
      </c>
      <c r="C72" s="574" t="s">
        <v>178</v>
      </c>
      <c r="D72" s="265">
        <v>22</v>
      </c>
      <c r="E72" s="48">
        <v>45.9</v>
      </c>
      <c r="F72" s="393">
        <v>51.78</v>
      </c>
      <c r="G72" s="296">
        <v>23</v>
      </c>
      <c r="H72" s="48">
        <v>42.7</v>
      </c>
      <c r="I72" s="316">
        <v>53.13</v>
      </c>
      <c r="J72" s="265">
        <v>28</v>
      </c>
      <c r="K72" s="48">
        <v>56.5</v>
      </c>
      <c r="L72" s="393">
        <v>57.5</v>
      </c>
      <c r="M72" s="265">
        <v>25</v>
      </c>
      <c r="N72" s="48">
        <v>54.4</v>
      </c>
      <c r="O72" s="393">
        <v>56.63</v>
      </c>
      <c r="P72" s="543">
        <v>78</v>
      </c>
      <c r="Q72" s="529">
        <v>87</v>
      </c>
      <c r="R72" s="409">
        <v>55</v>
      </c>
      <c r="S72" s="414">
        <v>53</v>
      </c>
      <c r="T72" s="59">
        <f>SUM(P72:S72)</f>
        <v>273</v>
      </c>
    </row>
    <row r="73" spans="1:20" ht="15" customHeight="1" x14ac:dyDescent="0.25">
      <c r="A73" s="139">
        <v>68</v>
      </c>
      <c r="B73" s="8" t="s">
        <v>1</v>
      </c>
      <c r="C73" s="575" t="s">
        <v>181</v>
      </c>
      <c r="D73" s="246">
        <v>11</v>
      </c>
      <c r="E73" s="45">
        <v>50.6</v>
      </c>
      <c r="F73" s="390">
        <v>51.78</v>
      </c>
      <c r="G73" s="288">
        <v>9</v>
      </c>
      <c r="H73" s="45">
        <v>54</v>
      </c>
      <c r="I73" s="313">
        <v>53.13</v>
      </c>
      <c r="J73" s="246">
        <v>10</v>
      </c>
      <c r="K73" s="45">
        <v>44</v>
      </c>
      <c r="L73" s="390">
        <v>57.5</v>
      </c>
      <c r="M73" s="246">
        <v>24</v>
      </c>
      <c r="N73" s="45">
        <v>44.3</v>
      </c>
      <c r="O73" s="390">
        <v>56.63</v>
      </c>
      <c r="P73" s="537">
        <v>49</v>
      </c>
      <c r="Q73" s="529">
        <v>38</v>
      </c>
      <c r="R73" s="409">
        <v>96</v>
      </c>
      <c r="S73" s="414">
        <v>92</v>
      </c>
      <c r="T73" s="59">
        <f>SUM(P73:S73)</f>
        <v>275</v>
      </c>
    </row>
    <row r="74" spans="1:20" ht="15" customHeight="1" x14ac:dyDescent="0.25">
      <c r="A74" s="139">
        <v>69</v>
      </c>
      <c r="B74" s="8" t="s">
        <v>37</v>
      </c>
      <c r="C74" s="209" t="s">
        <v>52</v>
      </c>
      <c r="D74" s="256">
        <v>17</v>
      </c>
      <c r="E74" s="46">
        <v>45.470588235294116</v>
      </c>
      <c r="F74" s="392">
        <v>51.78</v>
      </c>
      <c r="G74" s="292">
        <v>16</v>
      </c>
      <c r="H74" s="46">
        <v>51.8</v>
      </c>
      <c r="I74" s="315">
        <v>53.13</v>
      </c>
      <c r="J74" s="256">
        <v>9</v>
      </c>
      <c r="K74" s="46">
        <v>49.222222222222221</v>
      </c>
      <c r="L74" s="392">
        <v>57.5</v>
      </c>
      <c r="M74" s="256">
        <v>14</v>
      </c>
      <c r="N74" s="46">
        <v>52.375</v>
      </c>
      <c r="O74" s="392">
        <v>56.63</v>
      </c>
      <c r="P74" s="539">
        <v>79</v>
      </c>
      <c r="Q74" s="529">
        <v>46</v>
      </c>
      <c r="R74" s="409">
        <v>84</v>
      </c>
      <c r="S74" s="414">
        <v>68</v>
      </c>
      <c r="T74" s="59">
        <f>SUM(P74:S74)</f>
        <v>277</v>
      </c>
    </row>
    <row r="75" spans="1:20" ht="15" customHeight="1" thickBot="1" x14ac:dyDescent="0.3">
      <c r="A75" s="141">
        <v>70</v>
      </c>
      <c r="B75" s="23" t="s">
        <v>1</v>
      </c>
      <c r="C75" s="437" t="s">
        <v>164</v>
      </c>
      <c r="D75" s="401">
        <v>27</v>
      </c>
      <c r="E75" s="276">
        <v>44</v>
      </c>
      <c r="F75" s="402">
        <v>51.78</v>
      </c>
      <c r="G75" s="290">
        <v>38</v>
      </c>
      <c r="H75" s="276">
        <v>47.421052631578945</v>
      </c>
      <c r="I75" s="322">
        <v>53.13</v>
      </c>
      <c r="J75" s="401">
        <v>26</v>
      </c>
      <c r="K75" s="276">
        <v>55</v>
      </c>
      <c r="L75" s="402">
        <v>57.5</v>
      </c>
      <c r="M75" s="401">
        <v>35</v>
      </c>
      <c r="N75" s="276">
        <v>53</v>
      </c>
      <c r="O75" s="402">
        <v>56.63</v>
      </c>
      <c r="P75" s="541">
        <v>86</v>
      </c>
      <c r="Q75" s="532">
        <v>68</v>
      </c>
      <c r="R75" s="410">
        <v>62</v>
      </c>
      <c r="S75" s="415">
        <v>61</v>
      </c>
      <c r="T75" s="61">
        <f>SUM(P75:S75)</f>
        <v>277</v>
      </c>
    </row>
    <row r="76" spans="1:20" ht="15" customHeight="1" x14ac:dyDescent="0.25">
      <c r="A76" s="138">
        <v>71</v>
      </c>
      <c r="B76" s="33" t="s">
        <v>13</v>
      </c>
      <c r="C76" s="578" t="s">
        <v>161</v>
      </c>
      <c r="D76" s="523">
        <v>9</v>
      </c>
      <c r="E76" s="52">
        <v>47.6</v>
      </c>
      <c r="F76" s="391">
        <v>51.78</v>
      </c>
      <c r="G76" s="514">
        <v>21</v>
      </c>
      <c r="H76" s="52">
        <v>45</v>
      </c>
      <c r="I76" s="391">
        <v>53.13</v>
      </c>
      <c r="J76" s="250">
        <v>24</v>
      </c>
      <c r="K76" s="52">
        <v>53.5</v>
      </c>
      <c r="L76" s="391">
        <v>57.5</v>
      </c>
      <c r="M76" s="250">
        <v>22</v>
      </c>
      <c r="N76" s="52">
        <v>52.4</v>
      </c>
      <c r="O76" s="391">
        <v>56.63</v>
      </c>
      <c r="P76" s="542">
        <v>62</v>
      </c>
      <c r="Q76" s="534">
        <v>80</v>
      </c>
      <c r="R76" s="408">
        <v>71</v>
      </c>
      <c r="S76" s="413">
        <v>67</v>
      </c>
      <c r="T76" s="60">
        <f>SUM(P76:S76)</f>
        <v>280</v>
      </c>
    </row>
    <row r="77" spans="1:20" ht="15" customHeight="1" x14ac:dyDescent="0.25">
      <c r="A77" s="139">
        <v>72</v>
      </c>
      <c r="B77" s="8" t="s">
        <v>0</v>
      </c>
      <c r="C77" s="301" t="s">
        <v>65</v>
      </c>
      <c r="D77" s="524">
        <v>7</v>
      </c>
      <c r="E77" s="46">
        <v>49</v>
      </c>
      <c r="F77" s="392">
        <v>51.78</v>
      </c>
      <c r="G77" s="515">
        <v>11</v>
      </c>
      <c r="H77" s="46">
        <v>40.270000000000003</v>
      </c>
      <c r="I77" s="392">
        <v>53.13</v>
      </c>
      <c r="J77" s="256">
        <v>25</v>
      </c>
      <c r="K77" s="46">
        <v>46.52</v>
      </c>
      <c r="L77" s="392">
        <v>57.5</v>
      </c>
      <c r="M77" s="256">
        <v>6</v>
      </c>
      <c r="N77" s="46">
        <v>55.666666666666664</v>
      </c>
      <c r="O77" s="392">
        <v>56.63</v>
      </c>
      <c r="P77" s="539">
        <v>54</v>
      </c>
      <c r="Q77" s="529">
        <v>93</v>
      </c>
      <c r="R77" s="409">
        <v>92</v>
      </c>
      <c r="S77" s="414">
        <v>49</v>
      </c>
      <c r="T77" s="59">
        <f>SUM(P77:S77)</f>
        <v>288</v>
      </c>
    </row>
    <row r="78" spans="1:20" ht="15" customHeight="1" x14ac:dyDescent="0.25">
      <c r="A78" s="139">
        <v>73</v>
      </c>
      <c r="B78" s="8" t="s">
        <v>30</v>
      </c>
      <c r="C78" s="206" t="s">
        <v>125</v>
      </c>
      <c r="D78" s="441">
        <v>13</v>
      </c>
      <c r="E78" s="45">
        <v>46.9</v>
      </c>
      <c r="F78" s="390">
        <v>51.78</v>
      </c>
      <c r="G78" s="517">
        <v>24</v>
      </c>
      <c r="H78" s="45">
        <v>41</v>
      </c>
      <c r="I78" s="390">
        <v>53.13</v>
      </c>
      <c r="J78" s="246">
        <v>3</v>
      </c>
      <c r="K78" s="45">
        <v>58</v>
      </c>
      <c r="L78" s="390">
        <v>57.5</v>
      </c>
      <c r="M78" s="246">
        <v>28</v>
      </c>
      <c r="N78" s="45">
        <v>43.8</v>
      </c>
      <c r="O78" s="390">
        <v>56.63</v>
      </c>
      <c r="P78" s="537">
        <v>70</v>
      </c>
      <c r="Q78" s="529">
        <v>90</v>
      </c>
      <c r="R78" s="409">
        <v>37</v>
      </c>
      <c r="S78" s="414">
        <v>93</v>
      </c>
      <c r="T78" s="59">
        <f>SUM(P78:S78)</f>
        <v>290</v>
      </c>
    </row>
    <row r="79" spans="1:20" ht="15" customHeight="1" x14ac:dyDescent="0.25">
      <c r="A79" s="139">
        <v>74</v>
      </c>
      <c r="B79" s="8" t="s">
        <v>23</v>
      </c>
      <c r="C79" s="302" t="s">
        <v>25</v>
      </c>
      <c r="D79" s="525">
        <v>11</v>
      </c>
      <c r="E79" s="48">
        <v>50.9</v>
      </c>
      <c r="F79" s="393">
        <v>51.78</v>
      </c>
      <c r="G79" s="516">
        <v>10</v>
      </c>
      <c r="H79" s="48">
        <v>44.1</v>
      </c>
      <c r="I79" s="393">
        <v>53.13</v>
      </c>
      <c r="J79" s="265">
        <v>14</v>
      </c>
      <c r="K79" s="48">
        <v>51.7</v>
      </c>
      <c r="L79" s="393">
        <v>57.5</v>
      </c>
      <c r="M79" s="265">
        <v>18</v>
      </c>
      <c r="N79" s="48">
        <v>46.8</v>
      </c>
      <c r="O79" s="393">
        <v>56.63</v>
      </c>
      <c r="P79" s="543">
        <v>47</v>
      </c>
      <c r="Q79" s="529">
        <v>82</v>
      </c>
      <c r="R79" s="409">
        <v>77</v>
      </c>
      <c r="S79" s="414">
        <v>85</v>
      </c>
      <c r="T79" s="59">
        <f>SUM(P79:S79)</f>
        <v>291</v>
      </c>
    </row>
    <row r="80" spans="1:20" ht="15" customHeight="1" x14ac:dyDescent="0.25">
      <c r="A80" s="139">
        <v>75</v>
      </c>
      <c r="B80" s="8" t="s">
        <v>1</v>
      </c>
      <c r="C80" s="206" t="s">
        <v>138</v>
      </c>
      <c r="D80" s="526">
        <v>38</v>
      </c>
      <c r="E80" s="445">
        <v>47.9</v>
      </c>
      <c r="F80" s="390">
        <v>51.78</v>
      </c>
      <c r="G80" s="518">
        <v>27</v>
      </c>
      <c r="H80" s="445">
        <v>43.851851851851855</v>
      </c>
      <c r="I80" s="390">
        <v>53.13</v>
      </c>
      <c r="J80" s="246">
        <v>43</v>
      </c>
      <c r="K80" s="45">
        <v>52.6</v>
      </c>
      <c r="L80" s="390">
        <v>57.5</v>
      </c>
      <c r="M80" s="246">
        <v>49</v>
      </c>
      <c r="N80" s="45">
        <v>50.8</v>
      </c>
      <c r="O80" s="390">
        <v>56.63</v>
      </c>
      <c r="P80" s="537">
        <v>61</v>
      </c>
      <c r="Q80" s="529">
        <v>84</v>
      </c>
      <c r="R80" s="409">
        <v>74</v>
      </c>
      <c r="S80" s="414">
        <v>72</v>
      </c>
      <c r="T80" s="59">
        <f>SUM(P80:S80)</f>
        <v>291</v>
      </c>
    </row>
    <row r="81" spans="1:20" ht="15" customHeight="1" x14ac:dyDescent="0.25">
      <c r="A81" s="139">
        <v>76</v>
      </c>
      <c r="B81" s="50" t="s">
        <v>23</v>
      </c>
      <c r="C81" s="358" t="s">
        <v>45</v>
      </c>
      <c r="D81" s="441">
        <v>7</v>
      </c>
      <c r="E81" s="45">
        <v>46.9</v>
      </c>
      <c r="F81" s="390">
        <v>51.78</v>
      </c>
      <c r="G81" s="517">
        <v>12</v>
      </c>
      <c r="H81" s="45">
        <v>53.3</v>
      </c>
      <c r="I81" s="390">
        <v>53.13</v>
      </c>
      <c r="J81" s="246">
        <v>17</v>
      </c>
      <c r="K81" s="45">
        <v>47.1</v>
      </c>
      <c r="L81" s="390">
        <v>57.5</v>
      </c>
      <c r="M81" s="246">
        <v>30</v>
      </c>
      <c r="N81" s="45">
        <v>45.1</v>
      </c>
      <c r="O81" s="390">
        <v>56.63</v>
      </c>
      <c r="P81" s="537">
        <v>71</v>
      </c>
      <c r="Q81" s="529">
        <v>42</v>
      </c>
      <c r="R81" s="409">
        <v>91</v>
      </c>
      <c r="S81" s="414">
        <v>87</v>
      </c>
      <c r="T81" s="59">
        <f>SUM(P81:S81)</f>
        <v>291</v>
      </c>
    </row>
    <row r="82" spans="1:20" ht="15" customHeight="1" x14ac:dyDescent="0.25">
      <c r="A82" s="139">
        <v>77</v>
      </c>
      <c r="B82" s="8" t="s">
        <v>1</v>
      </c>
      <c r="C82" s="435" t="s">
        <v>166</v>
      </c>
      <c r="D82" s="524">
        <v>9</v>
      </c>
      <c r="E82" s="46">
        <v>44.8</v>
      </c>
      <c r="F82" s="392">
        <v>51.78</v>
      </c>
      <c r="G82" s="515">
        <v>10</v>
      </c>
      <c r="H82" s="46">
        <v>50.8</v>
      </c>
      <c r="I82" s="392">
        <v>53.13</v>
      </c>
      <c r="J82" s="256">
        <v>8</v>
      </c>
      <c r="K82" s="46">
        <v>49.8</v>
      </c>
      <c r="L82" s="392">
        <v>57.5</v>
      </c>
      <c r="M82" s="256">
        <v>7</v>
      </c>
      <c r="N82" s="46">
        <v>50.43</v>
      </c>
      <c r="O82" s="392">
        <v>56.63</v>
      </c>
      <c r="P82" s="539">
        <v>82</v>
      </c>
      <c r="Q82" s="529">
        <v>54</v>
      </c>
      <c r="R82" s="409">
        <v>83</v>
      </c>
      <c r="S82" s="414">
        <v>73</v>
      </c>
      <c r="T82" s="59">
        <f>SUM(P82:S82)</f>
        <v>292</v>
      </c>
    </row>
    <row r="83" spans="1:20" ht="15" customHeight="1" x14ac:dyDescent="0.25">
      <c r="A83" s="139">
        <v>78</v>
      </c>
      <c r="B83" s="8" t="s">
        <v>1</v>
      </c>
      <c r="C83" s="207" t="s">
        <v>141</v>
      </c>
      <c r="D83" s="526">
        <v>19</v>
      </c>
      <c r="E83" s="445">
        <v>46.7</v>
      </c>
      <c r="F83" s="406">
        <v>51.78</v>
      </c>
      <c r="G83" s="518">
        <v>6</v>
      </c>
      <c r="H83" s="445">
        <v>48</v>
      </c>
      <c r="I83" s="406">
        <v>53.13</v>
      </c>
      <c r="J83" s="254">
        <v>23</v>
      </c>
      <c r="K83" s="255">
        <v>54.2</v>
      </c>
      <c r="L83" s="406">
        <v>57.5</v>
      </c>
      <c r="M83" s="254">
        <v>21</v>
      </c>
      <c r="N83" s="255">
        <v>45</v>
      </c>
      <c r="O83" s="406">
        <v>56.63</v>
      </c>
      <c r="P83" s="540">
        <v>73</v>
      </c>
      <c r="Q83" s="529">
        <v>67</v>
      </c>
      <c r="R83" s="409">
        <v>65</v>
      </c>
      <c r="S83" s="414">
        <v>90</v>
      </c>
      <c r="T83" s="59">
        <f>SUM(P83:S83)</f>
        <v>295</v>
      </c>
    </row>
    <row r="84" spans="1:20" ht="15" customHeight="1" x14ac:dyDescent="0.25">
      <c r="A84" s="139">
        <v>79</v>
      </c>
      <c r="B84" s="8" t="s">
        <v>30</v>
      </c>
      <c r="C84" s="301" t="s">
        <v>152</v>
      </c>
      <c r="D84" s="603"/>
      <c r="E84" s="419"/>
      <c r="F84" s="392">
        <v>51.78</v>
      </c>
      <c r="G84" s="604">
        <v>11</v>
      </c>
      <c r="H84" s="419">
        <v>55.9</v>
      </c>
      <c r="I84" s="392">
        <v>53.13</v>
      </c>
      <c r="J84" s="256"/>
      <c r="K84" s="46"/>
      <c r="L84" s="392">
        <v>57.5</v>
      </c>
      <c r="M84" s="256">
        <v>11</v>
      </c>
      <c r="N84" s="46">
        <v>53.3</v>
      </c>
      <c r="O84" s="392">
        <v>56.63</v>
      </c>
      <c r="P84" s="539">
        <v>102</v>
      </c>
      <c r="Q84" s="529">
        <v>32</v>
      </c>
      <c r="R84" s="409">
        <v>102</v>
      </c>
      <c r="S84" s="414">
        <v>59</v>
      </c>
      <c r="T84" s="59">
        <f>SUM(P84:S84)</f>
        <v>295</v>
      </c>
    </row>
    <row r="85" spans="1:20" ht="15" customHeight="1" thickBot="1" x14ac:dyDescent="0.3">
      <c r="A85" s="140">
        <v>80</v>
      </c>
      <c r="B85" s="18" t="s">
        <v>13</v>
      </c>
      <c r="C85" s="554" t="s">
        <v>160</v>
      </c>
      <c r="D85" s="595"/>
      <c r="E85" s="54"/>
      <c r="F85" s="404">
        <v>51.78</v>
      </c>
      <c r="G85" s="590">
        <v>12</v>
      </c>
      <c r="H85" s="54">
        <v>47</v>
      </c>
      <c r="I85" s="404">
        <v>53.13</v>
      </c>
      <c r="J85" s="278">
        <v>30</v>
      </c>
      <c r="K85" s="251">
        <v>53</v>
      </c>
      <c r="L85" s="559">
        <v>57.5</v>
      </c>
      <c r="M85" s="278">
        <v>21</v>
      </c>
      <c r="N85" s="251">
        <v>54</v>
      </c>
      <c r="O85" s="559">
        <v>56.63</v>
      </c>
      <c r="P85" s="568">
        <v>102</v>
      </c>
      <c r="Q85" s="532">
        <v>71</v>
      </c>
      <c r="R85" s="410">
        <v>72</v>
      </c>
      <c r="S85" s="415">
        <v>54</v>
      </c>
      <c r="T85" s="61">
        <f>SUM(P85:S85)</f>
        <v>299</v>
      </c>
    </row>
    <row r="86" spans="1:20" s="3" customFormat="1" ht="15" customHeight="1" x14ac:dyDescent="0.25">
      <c r="A86" s="138">
        <v>81</v>
      </c>
      <c r="B86" s="33" t="s">
        <v>23</v>
      </c>
      <c r="C86" s="572" t="s">
        <v>127</v>
      </c>
      <c r="D86" s="556">
        <v>5</v>
      </c>
      <c r="E86" s="557">
        <v>35.799999999999997</v>
      </c>
      <c r="F86" s="558">
        <v>51.78</v>
      </c>
      <c r="G86" s="561">
        <v>12</v>
      </c>
      <c r="H86" s="557">
        <v>46.2</v>
      </c>
      <c r="I86" s="558">
        <v>53.13</v>
      </c>
      <c r="J86" s="566">
        <v>10</v>
      </c>
      <c r="K86" s="557">
        <v>53.8</v>
      </c>
      <c r="L86" s="558">
        <v>57.5</v>
      </c>
      <c r="M86" s="566">
        <v>21</v>
      </c>
      <c r="N86" s="557">
        <v>53.6</v>
      </c>
      <c r="O86" s="558">
        <v>56.63</v>
      </c>
      <c r="P86" s="567">
        <v>100</v>
      </c>
      <c r="Q86" s="534">
        <v>77</v>
      </c>
      <c r="R86" s="408">
        <v>67</v>
      </c>
      <c r="S86" s="413">
        <v>56</v>
      </c>
      <c r="T86" s="60">
        <f>SUM(P86:S86)</f>
        <v>300</v>
      </c>
    </row>
    <row r="87" spans="1:20" s="3" customFormat="1" ht="15" customHeight="1" x14ac:dyDescent="0.25">
      <c r="A87" s="139">
        <v>82</v>
      </c>
      <c r="B87" s="8" t="s">
        <v>30</v>
      </c>
      <c r="C87" s="301" t="s">
        <v>154</v>
      </c>
      <c r="D87" s="524"/>
      <c r="E87" s="46"/>
      <c r="F87" s="392">
        <v>51.78</v>
      </c>
      <c r="G87" s="515">
        <v>9</v>
      </c>
      <c r="H87" s="46">
        <v>50.2</v>
      </c>
      <c r="I87" s="392">
        <v>53.13</v>
      </c>
      <c r="J87" s="256"/>
      <c r="K87" s="46"/>
      <c r="L87" s="392">
        <v>57.5</v>
      </c>
      <c r="M87" s="256">
        <v>11</v>
      </c>
      <c r="N87" s="46">
        <v>57.5</v>
      </c>
      <c r="O87" s="392">
        <v>56.63</v>
      </c>
      <c r="P87" s="539">
        <v>102</v>
      </c>
      <c r="Q87" s="529">
        <v>57</v>
      </c>
      <c r="R87" s="409">
        <v>102</v>
      </c>
      <c r="S87" s="414">
        <v>39</v>
      </c>
      <c r="T87" s="59">
        <f>SUM(P87:S87)</f>
        <v>300</v>
      </c>
    </row>
    <row r="88" spans="1:20" s="3" customFormat="1" ht="15" customHeight="1" x14ac:dyDescent="0.25">
      <c r="A88" s="139">
        <v>83</v>
      </c>
      <c r="B88" s="8" t="s">
        <v>1</v>
      </c>
      <c r="C88" s="575" t="s">
        <v>182</v>
      </c>
      <c r="D88" s="441">
        <v>31</v>
      </c>
      <c r="E88" s="45">
        <v>38.299999999999997</v>
      </c>
      <c r="F88" s="390">
        <v>51.78</v>
      </c>
      <c r="G88" s="517">
        <v>33</v>
      </c>
      <c r="H88" s="45">
        <v>50.15625</v>
      </c>
      <c r="I88" s="390">
        <v>53.13</v>
      </c>
      <c r="J88" s="246">
        <v>28</v>
      </c>
      <c r="K88" s="45">
        <v>56.6</v>
      </c>
      <c r="L88" s="390">
        <v>57.5</v>
      </c>
      <c r="M88" s="246">
        <v>27</v>
      </c>
      <c r="N88" s="45">
        <v>45</v>
      </c>
      <c r="O88" s="390">
        <v>56.63</v>
      </c>
      <c r="P88" s="537">
        <v>98</v>
      </c>
      <c r="Q88" s="529">
        <v>58</v>
      </c>
      <c r="R88" s="409">
        <v>54</v>
      </c>
      <c r="S88" s="414">
        <v>91</v>
      </c>
      <c r="T88" s="59">
        <f>SUM(P88:S88)</f>
        <v>301</v>
      </c>
    </row>
    <row r="89" spans="1:20" s="3" customFormat="1" ht="15" customHeight="1" x14ac:dyDescent="0.25">
      <c r="A89" s="139">
        <v>84</v>
      </c>
      <c r="B89" s="8" t="s">
        <v>13</v>
      </c>
      <c r="C89" s="239" t="s">
        <v>12</v>
      </c>
      <c r="D89" s="610">
        <v>13</v>
      </c>
      <c r="E89" s="260">
        <v>52.5</v>
      </c>
      <c r="F89" s="405">
        <v>51.78</v>
      </c>
      <c r="G89" s="616">
        <v>8</v>
      </c>
      <c r="H89" s="260">
        <v>47.1</v>
      </c>
      <c r="I89" s="405">
        <v>53.13</v>
      </c>
      <c r="J89" s="258">
        <v>25</v>
      </c>
      <c r="K89" s="260">
        <v>41.2</v>
      </c>
      <c r="L89" s="405">
        <v>57.5</v>
      </c>
      <c r="M89" s="258"/>
      <c r="N89" s="260"/>
      <c r="O89" s="405">
        <v>56.63</v>
      </c>
      <c r="P89" s="550">
        <v>36</v>
      </c>
      <c r="Q89" s="529">
        <v>70</v>
      </c>
      <c r="R89" s="409">
        <v>98</v>
      </c>
      <c r="S89" s="414">
        <v>100</v>
      </c>
      <c r="T89" s="59">
        <f>SUM(P89:S89)</f>
        <v>304</v>
      </c>
    </row>
    <row r="90" spans="1:20" s="3" customFormat="1" ht="15" customHeight="1" x14ac:dyDescent="0.25">
      <c r="A90" s="139">
        <v>85</v>
      </c>
      <c r="B90" s="50" t="s">
        <v>1</v>
      </c>
      <c r="C90" s="426" t="s">
        <v>169</v>
      </c>
      <c r="D90" s="526">
        <v>19</v>
      </c>
      <c r="E90" s="445">
        <v>44</v>
      </c>
      <c r="F90" s="390">
        <v>51.78</v>
      </c>
      <c r="G90" s="518">
        <v>36</v>
      </c>
      <c r="H90" s="445">
        <v>49.027777777777779</v>
      </c>
      <c r="I90" s="390">
        <v>53.13</v>
      </c>
      <c r="J90" s="246">
        <v>32</v>
      </c>
      <c r="K90" s="45">
        <v>51.8</v>
      </c>
      <c r="L90" s="390">
        <v>57.5</v>
      </c>
      <c r="M90" s="246">
        <v>33</v>
      </c>
      <c r="N90" s="45">
        <v>48.6</v>
      </c>
      <c r="O90" s="390">
        <v>56.63</v>
      </c>
      <c r="P90" s="537">
        <v>87</v>
      </c>
      <c r="Q90" s="529">
        <v>62</v>
      </c>
      <c r="R90" s="409">
        <v>76</v>
      </c>
      <c r="S90" s="414">
        <v>80</v>
      </c>
      <c r="T90" s="59">
        <f>SUM(P90:S90)</f>
        <v>305</v>
      </c>
    </row>
    <row r="91" spans="1:20" s="3" customFormat="1" ht="15" customHeight="1" x14ac:dyDescent="0.25">
      <c r="A91" s="139">
        <v>86</v>
      </c>
      <c r="B91" s="8" t="s">
        <v>30</v>
      </c>
      <c r="C91" s="426" t="s">
        <v>153</v>
      </c>
      <c r="D91" s="607">
        <v>12</v>
      </c>
      <c r="E91" s="255">
        <v>47.3</v>
      </c>
      <c r="F91" s="406">
        <v>51.78</v>
      </c>
      <c r="G91" s="613">
        <v>13</v>
      </c>
      <c r="H91" s="255">
        <v>40.700000000000003</v>
      </c>
      <c r="I91" s="406">
        <v>53.13</v>
      </c>
      <c r="J91" s="254">
        <v>15</v>
      </c>
      <c r="K91" s="255">
        <v>53.5</v>
      </c>
      <c r="L91" s="406">
        <v>57.5</v>
      </c>
      <c r="M91" s="254">
        <v>15</v>
      </c>
      <c r="N91" s="255">
        <v>47.5</v>
      </c>
      <c r="O91" s="406">
        <v>56.63</v>
      </c>
      <c r="P91" s="540">
        <v>63</v>
      </c>
      <c r="Q91" s="529">
        <v>92</v>
      </c>
      <c r="R91" s="409">
        <v>70</v>
      </c>
      <c r="S91" s="414">
        <v>84</v>
      </c>
      <c r="T91" s="59">
        <f>SUM(P91:S91)</f>
        <v>309</v>
      </c>
    </row>
    <row r="92" spans="1:20" s="3" customFormat="1" ht="15" customHeight="1" x14ac:dyDescent="0.25">
      <c r="A92" s="139">
        <v>87</v>
      </c>
      <c r="B92" s="50" t="s">
        <v>16</v>
      </c>
      <c r="C92" s="206" t="s">
        <v>54</v>
      </c>
      <c r="D92" s="441">
        <v>5</v>
      </c>
      <c r="E92" s="45">
        <v>35.6</v>
      </c>
      <c r="F92" s="390">
        <v>51.78</v>
      </c>
      <c r="G92" s="517">
        <v>8</v>
      </c>
      <c r="H92" s="45">
        <v>49</v>
      </c>
      <c r="I92" s="390">
        <v>53.13</v>
      </c>
      <c r="J92" s="246">
        <v>8</v>
      </c>
      <c r="K92" s="45">
        <v>57.6</v>
      </c>
      <c r="L92" s="390">
        <v>57.5</v>
      </c>
      <c r="M92" s="246"/>
      <c r="N92" s="45"/>
      <c r="O92" s="390">
        <v>56.63</v>
      </c>
      <c r="P92" s="537">
        <v>101</v>
      </c>
      <c r="Q92" s="529">
        <v>64</v>
      </c>
      <c r="R92" s="409">
        <v>45</v>
      </c>
      <c r="S92" s="414">
        <v>100</v>
      </c>
      <c r="T92" s="59">
        <f>SUM(P92:S92)</f>
        <v>310</v>
      </c>
    </row>
    <row r="93" spans="1:20" s="3" customFormat="1" ht="15" customHeight="1" x14ac:dyDescent="0.25">
      <c r="A93" s="139">
        <v>88</v>
      </c>
      <c r="B93" s="50" t="s">
        <v>16</v>
      </c>
      <c r="C93" s="206" t="s">
        <v>173</v>
      </c>
      <c r="D93" s="246"/>
      <c r="E93" s="45"/>
      <c r="F93" s="390">
        <v>51.78</v>
      </c>
      <c r="G93" s="288"/>
      <c r="H93" s="45"/>
      <c r="I93" s="390">
        <v>53.13</v>
      </c>
      <c r="J93" s="246"/>
      <c r="K93" s="45"/>
      <c r="L93" s="390">
        <v>57.5</v>
      </c>
      <c r="M93" s="246">
        <v>8</v>
      </c>
      <c r="N93" s="45">
        <v>66.900000000000006</v>
      </c>
      <c r="O93" s="390">
        <v>56.63</v>
      </c>
      <c r="P93" s="537">
        <v>102</v>
      </c>
      <c r="Q93" s="529">
        <v>101</v>
      </c>
      <c r="R93" s="409">
        <v>102</v>
      </c>
      <c r="S93" s="414">
        <v>6</v>
      </c>
      <c r="T93" s="59">
        <f>SUM(P93:S93)</f>
        <v>311</v>
      </c>
    </row>
    <row r="94" spans="1:20" s="3" customFormat="1" ht="15" customHeight="1" x14ac:dyDescent="0.25">
      <c r="A94" s="139">
        <v>89</v>
      </c>
      <c r="B94" s="8" t="s">
        <v>1</v>
      </c>
      <c r="C94" s="300" t="s">
        <v>139</v>
      </c>
      <c r="D94" s="519">
        <v>14</v>
      </c>
      <c r="E94" s="445">
        <v>47</v>
      </c>
      <c r="F94" s="390">
        <v>51.78</v>
      </c>
      <c r="G94" s="442">
        <v>19</v>
      </c>
      <c r="H94" s="445">
        <v>46.684210526315788</v>
      </c>
      <c r="I94" s="390">
        <v>53.13</v>
      </c>
      <c r="J94" s="246">
        <v>18</v>
      </c>
      <c r="K94" s="45">
        <v>52.4</v>
      </c>
      <c r="L94" s="390">
        <v>57.5</v>
      </c>
      <c r="M94" s="246">
        <v>25</v>
      </c>
      <c r="N94" s="45">
        <v>39.799999999999997</v>
      </c>
      <c r="O94" s="390">
        <v>56.63</v>
      </c>
      <c r="P94" s="537">
        <v>69</v>
      </c>
      <c r="Q94" s="529">
        <v>73</v>
      </c>
      <c r="R94" s="409">
        <v>75</v>
      </c>
      <c r="S94" s="414">
        <v>97</v>
      </c>
      <c r="T94" s="59">
        <f>SUM(P94:S94)</f>
        <v>314</v>
      </c>
    </row>
    <row r="95" spans="1:20" s="3" customFormat="1" ht="15" customHeight="1" thickBot="1" x14ac:dyDescent="0.3">
      <c r="A95" s="140">
        <v>90</v>
      </c>
      <c r="B95" s="53" t="s">
        <v>0</v>
      </c>
      <c r="C95" s="213" t="s">
        <v>42</v>
      </c>
      <c r="D95" s="403">
        <v>14</v>
      </c>
      <c r="E95" s="54">
        <v>46.5</v>
      </c>
      <c r="F95" s="404">
        <v>51.78</v>
      </c>
      <c r="G95" s="298">
        <v>8</v>
      </c>
      <c r="H95" s="54">
        <v>44</v>
      </c>
      <c r="I95" s="404">
        <v>53.13</v>
      </c>
      <c r="J95" s="403">
        <v>10</v>
      </c>
      <c r="K95" s="54">
        <v>48.4</v>
      </c>
      <c r="L95" s="404">
        <v>57.5</v>
      </c>
      <c r="M95" s="403">
        <v>14</v>
      </c>
      <c r="N95" s="54">
        <v>49.133333333333333</v>
      </c>
      <c r="O95" s="404">
        <v>56.63</v>
      </c>
      <c r="P95" s="549">
        <v>75</v>
      </c>
      <c r="Q95" s="532">
        <v>83</v>
      </c>
      <c r="R95" s="410">
        <v>87</v>
      </c>
      <c r="S95" s="415">
        <v>77</v>
      </c>
      <c r="T95" s="61">
        <f>SUM(P95:S95)</f>
        <v>322</v>
      </c>
    </row>
    <row r="96" spans="1:20" s="3" customFormat="1" ht="15" customHeight="1" x14ac:dyDescent="0.25">
      <c r="A96" s="215">
        <v>91</v>
      </c>
      <c r="B96" s="38" t="s">
        <v>23</v>
      </c>
      <c r="C96" s="606" t="s">
        <v>157</v>
      </c>
      <c r="D96" s="279">
        <v>9</v>
      </c>
      <c r="E96" s="252">
        <v>48</v>
      </c>
      <c r="F96" s="400">
        <v>51.78</v>
      </c>
      <c r="G96" s="299">
        <v>15</v>
      </c>
      <c r="H96" s="252">
        <v>34.4</v>
      </c>
      <c r="I96" s="321">
        <v>53.13</v>
      </c>
      <c r="J96" s="279">
        <v>10</v>
      </c>
      <c r="K96" s="252">
        <v>44</v>
      </c>
      <c r="L96" s="400">
        <v>57.5</v>
      </c>
      <c r="M96" s="279">
        <v>14</v>
      </c>
      <c r="N96" s="252">
        <v>49</v>
      </c>
      <c r="O96" s="400">
        <v>56.63</v>
      </c>
      <c r="P96" s="547">
        <v>58</v>
      </c>
      <c r="Q96" s="534">
        <v>97</v>
      </c>
      <c r="R96" s="408">
        <v>95</v>
      </c>
      <c r="S96" s="413">
        <v>78</v>
      </c>
      <c r="T96" s="60">
        <f>SUM(P96:S96)</f>
        <v>328</v>
      </c>
    </row>
    <row r="97" spans="1:20" s="3" customFormat="1" ht="15" customHeight="1" x14ac:dyDescent="0.25">
      <c r="A97" s="139">
        <v>92</v>
      </c>
      <c r="B97" s="8" t="s">
        <v>13</v>
      </c>
      <c r="C97" s="434" t="s">
        <v>159</v>
      </c>
      <c r="D97" s="265">
        <v>18</v>
      </c>
      <c r="E97" s="48">
        <v>47</v>
      </c>
      <c r="F97" s="393">
        <v>51.78</v>
      </c>
      <c r="G97" s="296">
        <v>10</v>
      </c>
      <c r="H97" s="48">
        <v>42.4</v>
      </c>
      <c r="I97" s="316">
        <v>53.13</v>
      </c>
      <c r="J97" s="265">
        <v>18</v>
      </c>
      <c r="K97" s="48">
        <v>49</v>
      </c>
      <c r="L97" s="393">
        <v>57.5</v>
      </c>
      <c r="M97" s="265">
        <v>17</v>
      </c>
      <c r="N97" s="48">
        <v>45</v>
      </c>
      <c r="O97" s="393">
        <v>56.63</v>
      </c>
      <c r="P97" s="543">
        <v>66</v>
      </c>
      <c r="Q97" s="529">
        <v>88</v>
      </c>
      <c r="R97" s="409">
        <v>85</v>
      </c>
      <c r="S97" s="414">
        <v>89</v>
      </c>
      <c r="T97" s="59">
        <f>SUM(P97:S97)</f>
        <v>328</v>
      </c>
    </row>
    <row r="98" spans="1:20" s="3" customFormat="1" ht="15" customHeight="1" x14ac:dyDescent="0.25">
      <c r="A98" s="139">
        <v>93</v>
      </c>
      <c r="B98" s="8" t="s">
        <v>16</v>
      </c>
      <c r="C98" s="206" t="s">
        <v>172</v>
      </c>
      <c r="D98" s="246">
        <v>9</v>
      </c>
      <c r="E98" s="45">
        <v>44.3</v>
      </c>
      <c r="F98" s="390">
        <v>51.78</v>
      </c>
      <c r="G98" s="288"/>
      <c r="H98" s="45"/>
      <c r="I98" s="313">
        <v>53.13</v>
      </c>
      <c r="J98" s="246"/>
      <c r="K98" s="45"/>
      <c r="L98" s="390">
        <v>57.5</v>
      </c>
      <c r="M98" s="246">
        <v>7</v>
      </c>
      <c r="N98" s="45">
        <v>57</v>
      </c>
      <c r="O98" s="390">
        <v>56.63</v>
      </c>
      <c r="P98" s="537">
        <v>84</v>
      </c>
      <c r="Q98" s="529">
        <v>101</v>
      </c>
      <c r="R98" s="409">
        <v>102</v>
      </c>
      <c r="S98" s="414">
        <v>42</v>
      </c>
      <c r="T98" s="59">
        <f>SUM(P98:S98)</f>
        <v>329</v>
      </c>
    </row>
    <row r="99" spans="1:20" s="3" customFormat="1" ht="15" customHeight="1" x14ac:dyDescent="0.25">
      <c r="A99" s="139">
        <v>94</v>
      </c>
      <c r="B99" s="50" t="s">
        <v>23</v>
      </c>
      <c r="C99" s="211" t="s">
        <v>27</v>
      </c>
      <c r="D99" s="265">
        <v>22</v>
      </c>
      <c r="E99" s="48">
        <v>42</v>
      </c>
      <c r="F99" s="393">
        <v>51.78</v>
      </c>
      <c r="G99" s="296">
        <v>24</v>
      </c>
      <c r="H99" s="48">
        <v>46.3</v>
      </c>
      <c r="I99" s="316">
        <v>53.13</v>
      </c>
      <c r="J99" s="265">
        <v>19</v>
      </c>
      <c r="K99" s="48">
        <v>48.2</v>
      </c>
      <c r="L99" s="393">
        <v>57.5</v>
      </c>
      <c r="M99" s="265">
        <v>31</v>
      </c>
      <c r="N99" s="48">
        <v>50.2</v>
      </c>
      <c r="O99" s="393">
        <v>56.63</v>
      </c>
      <c r="P99" s="543">
        <v>91</v>
      </c>
      <c r="Q99" s="529">
        <v>76</v>
      </c>
      <c r="R99" s="409">
        <v>88</v>
      </c>
      <c r="S99" s="414">
        <v>75</v>
      </c>
      <c r="T99" s="59">
        <f>SUM(P99:S99)</f>
        <v>330</v>
      </c>
    </row>
    <row r="100" spans="1:20" s="3" customFormat="1" ht="15" customHeight="1" x14ac:dyDescent="0.25">
      <c r="A100" s="139">
        <v>95</v>
      </c>
      <c r="B100" s="8" t="s">
        <v>1</v>
      </c>
      <c r="C100" s="206" t="s">
        <v>140</v>
      </c>
      <c r="D100" s="519">
        <v>7</v>
      </c>
      <c r="E100" s="445">
        <v>47.1</v>
      </c>
      <c r="F100" s="390">
        <v>51.78</v>
      </c>
      <c r="G100" s="442">
        <v>8</v>
      </c>
      <c r="H100" s="445">
        <v>32.25</v>
      </c>
      <c r="I100" s="313">
        <v>53.13</v>
      </c>
      <c r="J100" s="246">
        <v>24</v>
      </c>
      <c r="K100" s="45">
        <v>48</v>
      </c>
      <c r="L100" s="390">
        <v>57.5</v>
      </c>
      <c r="M100" s="246">
        <v>15</v>
      </c>
      <c r="N100" s="45">
        <v>48.8</v>
      </c>
      <c r="O100" s="390">
        <v>56.63</v>
      </c>
      <c r="P100" s="537">
        <v>65</v>
      </c>
      <c r="Q100" s="529">
        <v>99</v>
      </c>
      <c r="R100" s="409">
        <v>90</v>
      </c>
      <c r="S100" s="414">
        <v>79</v>
      </c>
      <c r="T100" s="59">
        <f>SUM(P100:S100)</f>
        <v>333</v>
      </c>
    </row>
    <row r="101" spans="1:20" s="3" customFormat="1" ht="15" customHeight="1" x14ac:dyDescent="0.25">
      <c r="A101" s="139">
        <v>96</v>
      </c>
      <c r="B101" s="50" t="s">
        <v>37</v>
      </c>
      <c r="C101" s="211" t="s">
        <v>112</v>
      </c>
      <c r="D101" s="265">
        <v>12</v>
      </c>
      <c r="E101" s="48">
        <v>40.583333333333336</v>
      </c>
      <c r="F101" s="393">
        <v>51.78</v>
      </c>
      <c r="G101" s="296"/>
      <c r="H101" s="48"/>
      <c r="I101" s="316">
        <v>53.13</v>
      </c>
      <c r="J101" s="265">
        <v>19</v>
      </c>
      <c r="K101" s="48">
        <v>51.631578947368418</v>
      </c>
      <c r="L101" s="393">
        <v>57.5</v>
      </c>
      <c r="M101" s="265">
        <v>18</v>
      </c>
      <c r="N101" s="48">
        <v>53.333333333333336</v>
      </c>
      <c r="O101" s="393">
        <v>56.63</v>
      </c>
      <c r="P101" s="543">
        <v>96</v>
      </c>
      <c r="Q101" s="529">
        <v>101</v>
      </c>
      <c r="R101" s="409">
        <v>78</v>
      </c>
      <c r="S101" s="414">
        <v>58</v>
      </c>
      <c r="T101" s="59">
        <f>SUM(P101:S101)</f>
        <v>333</v>
      </c>
    </row>
    <row r="102" spans="1:20" ht="15" customHeight="1" x14ac:dyDescent="0.25">
      <c r="A102" s="139">
        <v>97</v>
      </c>
      <c r="B102" s="8" t="s">
        <v>23</v>
      </c>
      <c r="C102" s="435" t="s">
        <v>175</v>
      </c>
      <c r="D102" s="256"/>
      <c r="E102" s="46"/>
      <c r="F102" s="392">
        <v>51.78</v>
      </c>
      <c r="G102" s="292"/>
      <c r="H102" s="46"/>
      <c r="I102" s="315">
        <v>53.13</v>
      </c>
      <c r="J102" s="256"/>
      <c r="K102" s="46"/>
      <c r="L102" s="392">
        <v>57.5</v>
      </c>
      <c r="M102" s="256">
        <v>7</v>
      </c>
      <c r="N102" s="46">
        <v>60.4</v>
      </c>
      <c r="O102" s="392">
        <v>56.63</v>
      </c>
      <c r="P102" s="539">
        <v>102</v>
      </c>
      <c r="Q102" s="529">
        <v>101</v>
      </c>
      <c r="R102" s="409">
        <v>102</v>
      </c>
      <c r="S102" s="414">
        <v>29</v>
      </c>
      <c r="T102" s="59">
        <f>SUM(P102:S102)</f>
        <v>334</v>
      </c>
    </row>
    <row r="103" spans="1:20" ht="15" customHeight="1" x14ac:dyDescent="0.25">
      <c r="A103" s="139">
        <v>98</v>
      </c>
      <c r="B103" s="50" t="s">
        <v>0</v>
      </c>
      <c r="C103" s="302" t="s">
        <v>41</v>
      </c>
      <c r="D103" s="265"/>
      <c r="E103" s="48"/>
      <c r="F103" s="393">
        <v>51.78</v>
      </c>
      <c r="G103" s="296"/>
      <c r="H103" s="48"/>
      <c r="I103" s="316">
        <v>53.13</v>
      </c>
      <c r="J103" s="265">
        <v>11</v>
      </c>
      <c r="K103" s="48">
        <v>59</v>
      </c>
      <c r="L103" s="393">
        <v>57.5</v>
      </c>
      <c r="M103" s="265"/>
      <c r="N103" s="48"/>
      <c r="O103" s="393">
        <v>56.63</v>
      </c>
      <c r="P103" s="543">
        <v>102</v>
      </c>
      <c r="Q103" s="529">
        <v>101</v>
      </c>
      <c r="R103" s="409">
        <v>32</v>
      </c>
      <c r="S103" s="414">
        <v>100</v>
      </c>
      <c r="T103" s="59">
        <f>SUM(P103:S103)</f>
        <v>335</v>
      </c>
    </row>
    <row r="104" spans="1:20" ht="15" customHeight="1" x14ac:dyDescent="0.25">
      <c r="A104" s="139">
        <v>99</v>
      </c>
      <c r="B104" s="8" t="s">
        <v>0</v>
      </c>
      <c r="C104" s="435" t="s">
        <v>151</v>
      </c>
      <c r="D104" s="256">
        <v>26</v>
      </c>
      <c r="E104" s="46">
        <v>43.230769230769234</v>
      </c>
      <c r="F104" s="392">
        <v>51.78</v>
      </c>
      <c r="G104" s="292">
        <v>34</v>
      </c>
      <c r="H104" s="46">
        <v>44.5</v>
      </c>
      <c r="I104" s="315">
        <v>53.13</v>
      </c>
      <c r="J104" s="256">
        <v>19</v>
      </c>
      <c r="K104" s="46">
        <v>40.315789473684212</v>
      </c>
      <c r="L104" s="392">
        <v>57.5</v>
      </c>
      <c r="M104" s="256">
        <v>28</v>
      </c>
      <c r="N104" s="46">
        <v>52.428571428571431</v>
      </c>
      <c r="O104" s="392">
        <v>56.63</v>
      </c>
      <c r="P104" s="539">
        <v>89</v>
      </c>
      <c r="Q104" s="529">
        <v>81</v>
      </c>
      <c r="R104" s="409">
        <v>100</v>
      </c>
      <c r="S104" s="414">
        <v>66</v>
      </c>
      <c r="T104" s="59">
        <f>SUM(P104:S104)</f>
        <v>336</v>
      </c>
    </row>
    <row r="105" spans="1:20" ht="15" customHeight="1" thickBot="1" x14ac:dyDescent="0.3">
      <c r="A105" s="140">
        <v>100</v>
      </c>
      <c r="B105" s="18" t="s">
        <v>23</v>
      </c>
      <c r="C105" s="577" t="s">
        <v>128</v>
      </c>
      <c r="D105" s="579">
        <v>21</v>
      </c>
      <c r="E105" s="580">
        <v>41.4</v>
      </c>
      <c r="F105" s="582">
        <v>51.78</v>
      </c>
      <c r="G105" s="583">
        <v>20</v>
      </c>
      <c r="H105" s="580">
        <v>35.200000000000003</v>
      </c>
      <c r="I105" s="585">
        <v>53.13</v>
      </c>
      <c r="J105" s="579">
        <v>26</v>
      </c>
      <c r="K105" s="580">
        <v>48</v>
      </c>
      <c r="L105" s="582">
        <v>57.5</v>
      </c>
      <c r="M105" s="579">
        <v>21</v>
      </c>
      <c r="N105" s="580">
        <v>52.9</v>
      </c>
      <c r="O105" s="582">
        <v>56.63</v>
      </c>
      <c r="P105" s="589">
        <v>93</v>
      </c>
      <c r="Q105" s="532">
        <v>96</v>
      </c>
      <c r="R105" s="410">
        <v>89</v>
      </c>
      <c r="S105" s="415">
        <v>63</v>
      </c>
      <c r="T105" s="61">
        <f>SUM(P105:S105)</f>
        <v>341</v>
      </c>
    </row>
    <row r="106" spans="1:20" ht="15" customHeight="1" x14ac:dyDescent="0.25">
      <c r="A106" s="438">
        <v>101</v>
      </c>
      <c r="B106" s="122" t="s">
        <v>23</v>
      </c>
      <c r="C106" s="570" t="s">
        <v>24</v>
      </c>
      <c r="D106" s="287">
        <v>16</v>
      </c>
      <c r="E106" s="303">
        <v>50</v>
      </c>
      <c r="F106" s="311">
        <v>51.78</v>
      </c>
      <c r="G106" s="386"/>
      <c r="H106" s="303"/>
      <c r="I106" s="387">
        <v>53.13</v>
      </c>
      <c r="J106" s="287">
        <v>12</v>
      </c>
      <c r="K106" s="303">
        <v>45.9</v>
      </c>
      <c r="L106" s="311">
        <v>57.5</v>
      </c>
      <c r="M106" s="386"/>
      <c r="N106" s="303"/>
      <c r="O106" s="387">
        <v>56.63</v>
      </c>
      <c r="P106" s="536">
        <v>51</v>
      </c>
      <c r="Q106" s="528">
        <v>101</v>
      </c>
      <c r="R106" s="439">
        <v>93</v>
      </c>
      <c r="S106" s="620">
        <v>100</v>
      </c>
      <c r="T106" s="625">
        <f>SUM(P106:S106)</f>
        <v>345</v>
      </c>
    </row>
    <row r="107" spans="1:20" ht="15" customHeight="1" x14ac:dyDescent="0.25">
      <c r="A107" s="139">
        <v>102</v>
      </c>
      <c r="B107" s="8" t="s">
        <v>16</v>
      </c>
      <c r="C107" s="569" t="s">
        <v>17</v>
      </c>
      <c r="D107" s="597">
        <v>11</v>
      </c>
      <c r="E107" s="47">
        <v>41.5</v>
      </c>
      <c r="F107" s="599">
        <v>51.78</v>
      </c>
      <c r="G107" s="262">
        <v>10</v>
      </c>
      <c r="H107" s="47">
        <v>37.4</v>
      </c>
      <c r="I107" s="594">
        <v>53.13</v>
      </c>
      <c r="J107" s="597">
        <v>11</v>
      </c>
      <c r="K107" s="47">
        <v>51.4</v>
      </c>
      <c r="L107" s="599">
        <v>57.5</v>
      </c>
      <c r="M107" s="262">
        <v>15</v>
      </c>
      <c r="N107" s="47">
        <v>40.6</v>
      </c>
      <c r="O107" s="594">
        <v>56.63</v>
      </c>
      <c r="P107" s="601">
        <v>92</v>
      </c>
      <c r="Q107" s="529">
        <v>95</v>
      </c>
      <c r="R107" s="409">
        <v>79</v>
      </c>
      <c r="S107" s="621">
        <v>96</v>
      </c>
      <c r="T107" s="626">
        <f>SUM(P107:S107)</f>
        <v>362</v>
      </c>
    </row>
    <row r="108" spans="1:20" ht="15" customHeight="1" x14ac:dyDescent="0.25">
      <c r="A108" s="215">
        <v>103</v>
      </c>
      <c r="B108" s="38" t="s">
        <v>13</v>
      </c>
      <c r="C108" s="436" t="s">
        <v>162</v>
      </c>
      <c r="D108" s="418">
        <v>10</v>
      </c>
      <c r="E108" s="419">
        <v>43.6</v>
      </c>
      <c r="F108" s="420">
        <v>51.78</v>
      </c>
      <c r="G108" s="421">
        <v>5</v>
      </c>
      <c r="H108" s="419">
        <v>41</v>
      </c>
      <c r="I108" s="422">
        <v>53.13</v>
      </c>
      <c r="J108" s="418">
        <v>17</v>
      </c>
      <c r="K108" s="419">
        <v>37</v>
      </c>
      <c r="L108" s="420">
        <v>57.5</v>
      </c>
      <c r="M108" s="421"/>
      <c r="N108" s="419"/>
      <c r="O108" s="422">
        <v>56.63</v>
      </c>
      <c r="P108" s="551">
        <v>88</v>
      </c>
      <c r="Q108" s="530">
        <v>91</v>
      </c>
      <c r="R108" s="412">
        <v>101</v>
      </c>
      <c r="S108" s="622">
        <v>100</v>
      </c>
      <c r="T108" s="627">
        <f>SUM(P108:S108)</f>
        <v>380</v>
      </c>
    </row>
    <row r="109" spans="1:20" ht="15" customHeight="1" x14ac:dyDescent="0.25">
      <c r="A109" s="215">
        <v>104</v>
      </c>
      <c r="B109" s="38" t="s">
        <v>23</v>
      </c>
      <c r="C109" s="436" t="s">
        <v>176</v>
      </c>
      <c r="D109" s="418"/>
      <c r="E109" s="419"/>
      <c r="F109" s="420">
        <v>51.78</v>
      </c>
      <c r="G109" s="421"/>
      <c r="H109" s="419"/>
      <c r="I109" s="422">
        <v>53.13</v>
      </c>
      <c r="J109" s="418"/>
      <c r="K109" s="419"/>
      <c r="L109" s="420">
        <v>57.5</v>
      </c>
      <c r="M109" s="421">
        <v>12</v>
      </c>
      <c r="N109" s="419">
        <v>49.6</v>
      </c>
      <c r="O109" s="422">
        <v>56.63</v>
      </c>
      <c r="P109" s="551">
        <v>102</v>
      </c>
      <c r="Q109" s="530">
        <v>101</v>
      </c>
      <c r="R109" s="412">
        <v>102</v>
      </c>
      <c r="S109" s="622">
        <v>76</v>
      </c>
      <c r="T109" s="627">
        <f>SUM(P109:S109)</f>
        <v>381</v>
      </c>
    </row>
    <row r="110" spans="1:20" ht="15" customHeight="1" x14ac:dyDescent="0.25">
      <c r="A110" s="215">
        <v>105</v>
      </c>
      <c r="B110" s="58" t="s">
        <v>16</v>
      </c>
      <c r="C110" s="238" t="s">
        <v>180</v>
      </c>
      <c r="D110" s="293">
        <v>12</v>
      </c>
      <c r="E110" s="273">
        <v>45</v>
      </c>
      <c r="F110" s="318">
        <v>51.78</v>
      </c>
      <c r="G110" s="271"/>
      <c r="H110" s="273"/>
      <c r="I110" s="396">
        <v>53.13</v>
      </c>
      <c r="J110" s="293"/>
      <c r="K110" s="273"/>
      <c r="L110" s="318">
        <v>57.5</v>
      </c>
      <c r="M110" s="271"/>
      <c r="N110" s="273"/>
      <c r="O110" s="396">
        <v>56.63</v>
      </c>
      <c r="P110" s="546">
        <v>81</v>
      </c>
      <c r="Q110" s="530">
        <v>101</v>
      </c>
      <c r="R110" s="412">
        <v>102</v>
      </c>
      <c r="S110" s="622">
        <v>100</v>
      </c>
      <c r="T110" s="627">
        <f>SUM(P110:S110)</f>
        <v>384</v>
      </c>
    </row>
    <row r="111" spans="1:20" ht="15" customHeight="1" x14ac:dyDescent="0.25">
      <c r="A111" s="215">
        <v>106</v>
      </c>
      <c r="B111" s="58" t="s">
        <v>1</v>
      </c>
      <c r="C111" s="238" t="s">
        <v>163</v>
      </c>
      <c r="D111" s="293">
        <v>3</v>
      </c>
      <c r="E111" s="273">
        <v>44</v>
      </c>
      <c r="F111" s="318">
        <v>51.78</v>
      </c>
      <c r="G111" s="271">
        <v>12</v>
      </c>
      <c r="H111" s="273">
        <v>26.583333333333332</v>
      </c>
      <c r="I111" s="396">
        <v>53.13</v>
      </c>
      <c r="J111" s="293"/>
      <c r="K111" s="273"/>
      <c r="L111" s="318">
        <v>57.5</v>
      </c>
      <c r="M111" s="271"/>
      <c r="N111" s="273"/>
      <c r="O111" s="396">
        <v>56.63</v>
      </c>
      <c r="P111" s="546">
        <v>85</v>
      </c>
      <c r="Q111" s="530">
        <v>100</v>
      </c>
      <c r="R111" s="412">
        <v>102</v>
      </c>
      <c r="S111" s="622">
        <v>100</v>
      </c>
      <c r="T111" s="628">
        <f>SUM(P111:S111)</f>
        <v>387</v>
      </c>
    </row>
    <row r="112" spans="1:20" ht="15" customHeight="1" x14ac:dyDescent="0.25">
      <c r="A112" s="215">
        <v>107</v>
      </c>
      <c r="B112" s="38" t="s">
        <v>16</v>
      </c>
      <c r="C112" s="425" t="s">
        <v>55</v>
      </c>
      <c r="D112" s="418"/>
      <c r="E112" s="419"/>
      <c r="F112" s="420">
        <v>51.78</v>
      </c>
      <c r="G112" s="421"/>
      <c r="H112" s="419"/>
      <c r="I112" s="422">
        <v>53.13</v>
      </c>
      <c r="J112" s="418">
        <v>6</v>
      </c>
      <c r="K112" s="419">
        <v>48.8</v>
      </c>
      <c r="L112" s="420">
        <v>57.5</v>
      </c>
      <c r="M112" s="421"/>
      <c r="N112" s="419"/>
      <c r="O112" s="422">
        <v>56.63</v>
      </c>
      <c r="P112" s="551">
        <v>102</v>
      </c>
      <c r="Q112" s="530">
        <v>101</v>
      </c>
      <c r="R112" s="412">
        <v>86</v>
      </c>
      <c r="S112" s="622">
        <v>100</v>
      </c>
      <c r="T112" s="627">
        <f>SUM(P112:S112)</f>
        <v>389</v>
      </c>
    </row>
    <row r="113" spans="1:20" ht="15" customHeight="1" x14ac:dyDescent="0.25">
      <c r="A113" s="141">
        <v>108</v>
      </c>
      <c r="B113" s="23" t="s">
        <v>16</v>
      </c>
      <c r="C113" s="214" t="s">
        <v>43</v>
      </c>
      <c r="D113" s="290">
        <v>10</v>
      </c>
      <c r="E113" s="276">
        <v>37.5</v>
      </c>
      <c r="F113" s="322">
        <v>51.78</v>
      </c>
      <c r="G113" s="401">
        <v>8</v>
      </c>
      <c r="H113" s="276">
        <v>39</v>
      </c>
      <c r="I113" s="402">
        <v>53.13</v>
      </c>
      <c r="J113" s="290">
        <v>14</v>
      </c>
      <c r="K113" s="276">
        <v>43.4</v>
      </c>
      <c r="L113" s="322">
        <v>57.5</v>
      </c>
      <c r="M113" s="401"/>
      <c r="N113" s="276"/>
      <c r="O113" s="402">
        <v>56.63</v>
      </c>
      <c r="P113" s="541">
        <v>99</v>
      </c>
      <c r="Q113" s="531">
        <v>94</v>
      </c>
      <c r="R113" s="411">
        <v>97</v>
      </c>
      <c r="S113" s="623">
        <v>100</v>
      </c>
      <c r="T113" s="629">
        <f>SUM(P113:S113)</f>
        <v>390</v>
      </c>
    </row>
    <row r="114" spans="1:20" ht="15" customHeight="1" x14ac:dyDescent="0.25">
      <c r="A114" s="141">
        <v>109</v>
      </c>
      <c r="B114" s="23" t="s">
        <v>30</v>
      </c>
      <c r="C114" s="437" t="s">
        <v>174</v>
      </c>
      <c r="D114" s="608">
        <v>11</v>
      </c>
      <c r="E114" s="274">
        <v>40.9</v>
      </c>
      <c r="F114" s="611">
        <v>51.78</v>
      </c>
      <c r="G114" s="614"/>
      <c r="H114" s="274"/>
      <c r="I114" s="617">
        <v>53.13</v>
      </c>
      <c r="J114" s="608">
        <v>14</v>
      </c>
      <c r="K114" s="274">
        <v>40.700000000000003</v>
      </c>
      <c r="L114" s="611">
        <v>57.5</v>
      </c>
      <c r="M114" s="614">
        <v>10</v>
      </c>
      <c r="N114" s="274">
        <v>37</v>
      </c>
      <c r="O114" s="617">
        <v>56.63</v>
      </c>
      <c r="P114" s="552">
        <v>95</v>
      </c>
      <c r="Q114" s="531">
        <v>101</v>
      </c>
      <c r="R114" s="527">
        <v>99</v>
      </c>
      <c r="S114" s="623">
        <v>98</v>
      </c>
      <c r="T114" s="629">
        <f>SUM(P114:S114)</f>
        <v>393</v>
      </c>
    </row>
    <row r="115" spans="1:20" ht="15" customHeight="1" thickBot="1" x14ac:dyDescent="0.3">
      <c r="A115" s="140">
        <v>110</v>
      </c>
      <c r="B115" s="18" t="s">
        <v>23</v>
      </c>
      <c r="C115" s="571" t="s">
        <v>26</v>
      </c>
      <c r="D115" s="609">
        <v>7</v>
      </c>
      <c r="E115" s="304">
        <v>38.799999999999997</v>
      </c>
      <c r="F115" s="612">
        <v>51.78</v>
      </c>
      <c r="G115" s="615">
        <v>12</v>
      </c>
      <c r="H115" s="304">
        <v>32.700000000000003</v>
      </c>
      <c r="I115" s="618">
        <v>53.13</v>
      </c>
      <c r="J115" s="609"/>
      <c r="K115" s="304"/>
      <c r="L115" s="612">
        <v>57.5</v>
      </c>
      <c r="M115" s="615">
        <v>7</v>
      </c>
      <c r="N115" s="304">
        <v>35.1</v>
      </c>
      <c r="O115" s="618">
        <v>56.63</v>
      </c>
      <c r="P115" s="553">
        <v>97</v>
      </c>
      <c r="Q115" s="532">
        <v>98</v>
      </c>
      <c r="R115" s="440">
        <v>102</v>
      </c>
      <c r="S115" s="624">
        <v>99</v>
      </c>
      <c r="T115" s="630">
        <f>SUM(P115:S115)</f>
        <v>396</v>
      </c>
    </row>
    <row r="116" spans="1:20" ht="15" customHeight="1" x14ac:dyDescent="0.25">
      <c r="A116" s="20"/>
      <c r="C116" s="85" t="s">
        <v>66</v>
      </c>
      <c r="D116" s="85"/>
      <c r="E116" s="204">
        <f>AVERAGE(E6:E115)</f>
        <v>50.152657572803179</v>
      </c>
      <c r="F116" s="85"/>
      <c r="G116" s="85"/>
      <c r="H116" s="204">
        <f>AVERAGE(H6:H114)</f>
        <v>51.879924894618973</v>
      </c>
      <c r="I116" s="85"/>
      <c r="J116" s="85"/>
      <c r="K116" s="204">
        <f>AVERAGE(K6:K114)</f>
        <v>55.914846339058698</v>
      </c>
      <c r="L116" s="85"/>
      <c r="M116" s="85"/>
      <c r="N116" s="204">
        <f>AVERAGE(N6:N114)</f>
        <v>55.464082004720687</v>
      </c>
      <c r="O116" s="85"/>
      <c r="P116" s="85"/>
      <c r="Q116" s="85"/>
      <c r="R116" s="85"/>
      <c r="S116" s="24"/>
    </row>
    <row r="117" spans="1:20" x14ac:dyDescent="0.25">
      <c r="B117" s="1"/>
      <c r="C117" s="49" t="s">
        <v>90</v>
      </c>
      <c r="D117" s="49"/>
      <c r="E117" s="49">
        <v>51.78</v>
      </c>
      <c r="F117" s="49"/>
      <c r="G117" s="49"/>
      <c r="H117" s="324">
        <v>53.13</v>
      </c>
      <c r="I117" s="49"/>
      <c r="J117" s="49"/>
      <c r="K117" s="324">
        <v>57.5</v>
      </c>
      <c r="L117" s="49"/>
      <c r="M117" s="49"/>
      <c r="N117" s="324">
        <v>56.63</v>
      </c>
      <c r="O117" s="49"/>
      <c r="P117" s="49"/>
      <c r="Q117" s="49"/>
      <c r="R117" s="49"/>
      <c r="S117" s="1"/>
    </row>
    <row r="119" spans="1:20" x14ac:dyDescent="0.25">
      <c r="B119" s="1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</sheetData>
  <mergeCells count="10">
    <mergeCell ref="B2:C2"/>
    <mergeCell ref="A4:A5"/>
    <mergeCell ref="B4:B5"/>
    <mergeCell ref="C4:C5"/>
    <mergeCell ref="T4:T5"/>
    <mergeCell ref="M4:O4"/>
    <mergeCell ref="G4:I4"/>
    <mergeCell ref="J4:L4"/>
    <mergeCell ref="D4:F4"/>
    <mergeCell ref="P4:S4"/>
  </mergeCells>
  <conditionalFormatting sqref="H76:H92">
    <cfRule type="cellIs" dxfId="59" priority="12" stopIfTrue="1" operator="equal">
      <formula>$H$108</formula>
    </cfRule>
    <cfRule type="cellIs" dxfId="58" priority="13" stopIfTrue="1" operator="lessThan">
      <formula>50</formula>
    </cfRule>
    <cfRule type="cellIs" dxfId="57" priority="14" stopIfTrue="1" operator="between">
      <formula>$H$108</formula>
      <formula>50</formula>
    </cfRule>
    <cfRule type="cellIs" dxfId="56" priority="15" stopIfTrue="1" operator="between">
      <formula>74.99</formula>
      <formula>$H$108</formula>
    </cfRule>
    <cfRule type="cellIs" dxfId="55" priority="16" stopIfTrue="1" operator="greaterThanOrEqual">
      <formula>75</formula>
    </cfRule>
  </conditionalFormatting>
  <conditionalFormatting sqref="N6:N117">
    <cfRule type="containsBlanks" dxfId="54" priority="1314">
      <formula>LEN(TRIM(N6))=0</formula>
    </cfRule>
    <cfRule type="cellIs" dxfId="53" priority="1315" operator="equal">
      <formula>$N$116</formula>
    </cfRule>
    <cfRule type="cellIs" dxfId="52" priority="1316" operator="lessThan">
      <formula>50</formula>
    </cfRule>
    <cfRule type="cellIs" dxfId="51" priority="1317" operator="between">
      <formula>$N$116</formula>
      <formula>50</formula>
    </cfRule>
    <cfRule type="cellIs" dxfId="50" priority="1318" operator="between">
      <formula>74.99</formula>
      <formula>$N$116</formula>
    </cfRule>
    <cfRule type="cellIs" dxfId="49" priority="1319" operator="greaterThanOrEqual">
      <formula>75</formula>
    </cfRule>
  </conditionalFormatting>
  <conditionalFormatting sqref="K6:K117">
    <cfRule type="containsBlanks" dxfId="48" priority="1326">
      <formula>LEN(TRIM(K6))=0</formula>
    </cfRule>
    <cfRule type="cellIs" dxfId="47" priority="1327" operator="equal">
      <formula>$K$116</formula>
    </cfRule>
    <cfRule type="cellIs" dxfId="46" priority="1328" operator="lessThan">
      <formula>50</formula>
    </cfRule>
    <cfRule type="cellIs" dxfId="45" priority="1329" operator="between">
      <formula>$K$116</formula>
      <formula>50</formula>
    </cfRule>
    <cfRule type="cellIs" dxfId="44" priority="1330" operator="between">
      <formula>74.99</formula>
      <formula>$K$116</formula>
    </cfRule>
    <cfRule type="cellIs" dxfId="43" priority="1331" operator="greaterThanOrEqual">
      <formula>75</formula>
    </cfRule>
  </conditionalFormatting>
  <conditionalFormatting sqref="H6:H117">
    <cfRule type="containsBlanks" dxfId="42" priority="1338">
      <formula>LEN(TRIM(H6))=0</formula>
    </cfRule>
    <cfRule type="cellIs" dxfId="41" priority="1339" operator="equal">
      <formula>$H$116</formula>
    </cfRule>
    <cfRule type="cellIs" dxfId="40" priority="1340" operator="lessThan">
      <formula>50</formula>
    </cfRule>
    <cfRule type="cellIs" dxfId="39" priority="1341" operator="between">
      <formula>$H$116</formula>
      <formula>50</formula>
    </cfRule>
    <cfRule type="cellIs" dxfId="38" priority="1342" operator="between">
      <formula>74.99</formula>
      <formula>$H$116</formula>
    </cfRule>
    <cfRule type="cellIs" dxfId="37" priority="1343" operator="greaterThanOrEqual">
      <formula>75</formula>
    </cfRule>
  </conditionalFormatting>
  <conditionalFormatting sqref="E6:E117">
    <cfRule type="containsBlanks" dxfId="36" priority="1350">
      <formula>LEN(TRIM(E6))=0</formula>
    </cfRule>
    <cfRule type="cellIs" dxfId="35" priority="1351" stopIfTrue="1" operator="equal">
      <formula>$E$116</formula>
    </cfRule>
    <cfRule type="cellIs" dxfId="34" priority="1352" stopIfTrue="1" operator="lessThan">
      <formula>50</formula>
    </cfRule>
    <cfRule type="cellIs" dxfId="33" priority="1353" stopIfTrue="1" operator="between">
      <formula>$E$116</formula>
      <formula>50</formula>
    </cfRule>
    <cfRule type="cellIs" dxfId="32" priority="1354" stopIfTrue="1" operator="between">
      <formula>74.99</formula>
      <formula>$E$116</formula>
    </cfRule>
    <cfRule type="cellIs" dxfId="31" priority="1355" stopIfTrue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C5" sqref="C5"/>
    </sheetView>
  </sheetViews>
  <sheetFormatPr defaultRowHeight="15" x14ac:dyDescent="0.25"/>
  <cols>
    <col min="1" max="1" width="5.7109375" customWidth="1"/>
    <col min="2" max="2" width="18.7109375" customWidth="1"/>
    <col min="3" max="3" width="31.7109375" customWidth="1"/>
    <col min="4" max="5" width="9.7109375" customWidth="1"/>
    <col min="6" max="6" width="0" hidden="1" customWidth="1"/>
    <col min="7" max="7" width="7.7109375" customWidth="1"/>
  </cols>
  <sheetData>
    <row r="1" spans="1:9" x14ac:dyDescent="0.25">
      <c r="H1" s="89"/>
      <c r="I1" s="26" t="s">
        <v>81</v>
      </c>
    </row>
    <row r="2" spans="1:9" ht="15.75" x14ac:dyDescent="0.25">
      <c r="B2" s="477" t="s">
        <v>76</v>
      </c>
      <c r="C2" s="477"/>
      <c r="D2" s="477"/>
      <c r="E2" s="6">
        <v>2024</v>
      </c>
      <c r="H2" s="90"/>
      <c r="I2" s="26" t="s">
        <v>82</v>
      </c>
    </row>
    <row r="3" spans="1:9" x14ac:dyDescent="0.25">
      <c r="H3" s="261"/>
      <c r="I3" s="26" t="s">
        <v>83</v>
      </c>
    </row>
    <row r="4" spans="1:9" ht="15" customHeight="1" thickBot="1" x14ac:dyDescent="0.3">
      <c r="H4" s="27"/>
      <c r="I4" s="26" t="s">
        <v>84</v>
      </c>
    </row>
    <row r="5" spans="1:9" ht="30" customHeight="1" thickBot="1" x14ac:dyDescent="0.3">
      <c r="A5" s="107" t="s">
        <v>40</v>
      </c>
      <c r="B5" s="108" t="s">
        <v>39</v>
      </c>
      <c r="C5" s="108" t="s">
        <v>74</v>
      </c>
      <c r="D5" s="109" t="s">
        <v>67</v>
      </c>
      <c r="E5" s="110" t="s">
        <v>114</v>
      </c>
    </row>
    <row r="6" spans="1:9" ht="15" customHeight="1" thickBot="1" x14ac:dyDescent="0.3">
      <c r="A6" s="88"/>
      <c r="B6" s="87"/>
      <c r="C6" s="111" t="s">
        <v>111</v>
      </c>
      <c r="D6" s="112">
        <f>SUM(D7:D107)</f>
        <v>2256</v>
      </c>
      <c r="E6" s="123">
        <f>AVERAGE(E7:E107)</f>
        <v>50.152657572803179</v>
      </c>
    </row>
    <row r="7" spans="1:9" ht="15" customHeight="1" x14ac:dyDescent="0.25">
      <c r="A7" s="124">
        <v>1</v>
      </c>
      <c r="B7" s="122" t="s">
        <v>0</v>
      </c>
      <c r="C7" s="504" t="s">
        <v>64</v>
      </c>
      <c r="D7" s="122">
        <v>36</v>
      </c>
      <c r="E7" s="35">
        <v>66.5</v>
      </c>
    </row>
    <row r="8" spans="1:9" ht="15" customHeight="1" x14ac:dyDescent="0.25">
      <c r="A8" s="247">
        <v>2</v>
      </c>
      <c r="B8" s="8" t="s">
        <v>23</v>
      </c>
      <c r="C8" s="356" t="s">
        <v>28</v>
      </c>
      <c r="D8" s="8">
        <v>14</v>
      </c>
      <c r="E8" s="12">
        <v>65.8</v>
      </c>
    </row>
    <row r="9" spans="1:9" ht="15" customHeight="1" x14ac:dyDescent="0.25">
      <c r="A9" s="28">
        <v>3</v>
      </c>
      <c r="B9" s="8" t="s">
        <v>30</v>
      </c>
      <c r="C9" s="11" t="s">
        <v>34</v>
      </c>
      <c r="D9" s="8">
        <v>37</v>
      </c>
      <c r="E9" s="10">
        <v>63.5</v>
      </c>
      <c r="F9">
        <f>E11*D11</f>
        <v>1279</v>
      </c>
    </row>
    <row r="10" spans="1:9" ht="15" customHeight="1" x14ac:dyDescent="0.25">
      <c r="A10" s="28">
        <v>4</v>
      </c>
      <c r="B10" s="309" t="s">
        <v>13</v>
      </c>
      <c r="C10" s="9" t="s">
        <v>158</v>
      </c>
      <c r="D10" s="8">
        <v>28</v>
      </c>
      <c r="E10" s="40">
        <v>62</v>
      </c>
      <c r="F10">
        <f>E10*D10</f>
        <v>1736</v>
      </c>
    </row>
    <row r="11" spans="1:9" ht="15" customHeight="1" x14ac:dyDescent="0.25">
      <c r="A11" s="28">
        <v>5</v>
      </c>
      <c r="B11" s="8" t="s">
        <v>0</v>
      </c>
      <c r="C11" s="16" t="s">
        <v>99</v>
      </c>
      <c r="D11" s="8">
        <v>21</v>
      </c>
      <c r="E11" s="10">
        <v>60.904761904761905</v>
      </c>
      <c r="F11">
        <f>E8*D8</f>
        <v>921.19999999999993</v>
      </c>
    </row>
    <row r="12" spans="1:9" ht="15" customHeight="1" x14ac:dyDescent="0.25">
      <c r="A12" s="28">
        <v>6</v>
      </c>
      <c r="B12" s="8" t="s">
        <v>30</v>
      </c>
      <c r="C12" s="118" t="s">
        <v>35</v>
      </c>
      <c r="D12" s="8">
        <v>33</v>
      </c>
      <c r="E12" s="10">
        <v>60.4</v>
      </c>
      <c r="F12">
        <f>E12*D12</f>
        <v>1993.2</v>
      </c>
    </row>
    <row r="13" spans="1:9" ht="15" customHeight="1" x14ac:dyDescent="0.25">
      <c r="A13" s="28">
        <v>7</v>
      </c>
      <c r="B13" s="8" t="s">
        <v>0</v>
      </c>
      <c r="C13" s="16" t="s">
        <v>69</v>
      </c>
      <c r="D13" s="8">
        <v>25</v>
      </c>
      <c r="E13" s="10">
        <v>60.12</v>
      </c>
      <c r="F13">
        <f>E13*D13</f>
        <v>1503</v>
      </c>
    </row>
    <row r="14" spans="1:9" ht="15" customHeight="1" x14ac:dyDescent="0.25">
      <c r="A14" s="28">
        <v>8</v>
      </c>
      <c r="B14" s="501" t="s">
        <v>16</v>
      </c>
      <c r="C14" s="11" t="s">
        <v>20</v>
      </c>
      <c r="D14" s="8">
        <v>18</v>
      </c>
      <c r="E14" s="10">
        <v>60.1</v>
      </c>
      <c r="F14">
        <f>E14*D14</f>
        <v>1081.8</v>
      </c>
    </row>
    <row r="15" spans="1:9" ht="15" customHeight="1" x14ac:dyDescent="0.25">
      <c r="A15" s="28">
        <v>9</v>
      </c>
      <c r="B15" s="375" t="s">
        <v>16</v>
      </c>
      <c r="C15" s="9" t="s">
        <v>19</v>
      </c>
      <c r="D15" s="8">
        <v>34</v>
      </c>
      <c r="E15" s="40">
        <v>60</v>
      </c>
      <c r="F15">
        <f>E15*D15</f>
        <v>2040</v>
      </c>
    </row>
    <row r="16" spans="1:9" ht="15" customHeight="1" thickBot="1" x14ac:dyDescent="0.3">
      <c r="A16" s="194">
        <v>10</v>
      </c>
      <c r="B16" s="23" t="s">
        <v>13</v>
      </c>
      <c r="C16" s="509" t="s">
        <v>75</v>
      </c>
      <c r="D16" s="23">
        <v>14</v>
      </c>
      <c r="E16" s="25">
        <v>60</v>
      </c>
      <c r="F16">
        <f>E16*D16</f>
        <v>840</v>
      </c>
    </row>
    <row r="17" spans="1:6" ht="15" customHeight="1" x14ac:dyDescent="0.25">
      <c r="A17" s="32">
        <v>11</v>
      </c>
      <c r="B17" s="33" t="s">
        <v>1</v>
      </c>
      <c r="C17" s="41" t="s">
        <v>142</v>
      </c>
      <c r="D17" s="33">
        <v>16</v>
      </c>
      <c r="E17" s="35">
        <v>59.3</v>
      </c>
    </row>
    <row r="18" spans="1:6" ht="15" customHeight="1" x14ac:dyDescent="0.25">
      <c r="A18" s="28">
        <v>12</v>
      </c>
      <c r="B18" s="8" t="s">
        <v>16</v>
      </c>
      <c r="C18" s="9" t="s">
        <v>70</v>
      </c>
      <c r="D18" s="8">
        <v>42</v>
      </c>
      <c r="E18" s="10">
        <v>59</v>
      </c>
    </row>
    <row r="19" spans="1:6" ht="15" customHeight="1" x14ac:dyDescent="0.25">
      <c r="A19" s="28">
        <v>13</v>
      </c>
      <c r="B19" s="8" t="s">
        <v>37</v>
      </c>
      <c r="C19" s="9" t="s">
        <v>49</v>
      </c>
      <c r="D19" s="8">
        <v>20</v>
      </c>
      <c r="E19" s="10">
        <v>58.6</v>
      </c>
      <c r="F19">
        <f>E19*D19</f>
        <v>1172</v>
      </c>
    </row>
    <row r="20" spans="1:6" ht="15" customHeight="1" x14ac:dyDescent="0.25">
      <c r="A20" s="28">
        <v>14</v>
      </c>
      <c r="B20" s="284" t="s">
        <v>1</v>
      </c>
      <c r="C20" s="16" t="s">
        <v>73</v>
      </c>
      <c r="D20" s="8">
        <v>43</v>
      </c>
      <c r="E20" s="10">
        <v>57.1</v>
      </c>
      <c r="F20">
        <f>E17*D17</f>
        <v>948.8</v>
      </c>
    </row>
    <row r="21" spans="1:6" ht="15" customHeight="1" x14ac:dyDescent="0.25">
      <c r="A21" s="28">
        <v>15</v>
      </c>
      <c r="B21" s="8" t="s">
        <v>1</v>
      </c>
      <c r="C21" s="9" t="s">
        <v>135</v>
      </c>
      <c r="D21" s="8">
        <v>30</v>
      </c>
      <c r="E21" s="10">
        <v>56.3</v>
      </c>
      <c r="F21">
        <f t="shared" ref="F21:F26" si="0">E21*D21</f>
        <v>1689</v>
      </c>
    </row>
    <row r="22" spans="1:6" ht="15" customHeight="1" x14ac:dyDescent="0.25">
      <c r="A22" s="28">
        <v>16</v>
      </c>
      <c r="B22" s="8" t="s">
        <v>1</v>
      </c>
      <c r="C22" s="98" t="s">
        <v>120</v>
      </c>
      <c r="D22" s="8">
        <v>17</v>
      </c>
      <c r="E22" s="10">
        <v>56.1</v>
      </c>
      <c r="F22">
        <f t="shared" si="0"/>
        <v>953.7</v>
      </c>
    </row>
    <row r="23" spans="1:6" ht="15" customHeight="1" x14ac:dyDescent="0.25">
      <c r="A23" s="28">
        <v>17</v>
      </c>
      <c r="B23" s="309" t="s">
        <v>23</v>
      </c>
      <c r="C23" s="9" t="s">
        <v>113</v>
      </c>
      <c r="D23" s="8">
        <v>22</v>
      </c>
      <c r="E23" s="10">
        <v>56</v>
      </c>
      <c r="F23">
        <f t="shared" si="0"/>
        <v>1232</v>
      </c>
    </row>
    <row r="24" spans="1:6" ht="15" customHeight="1" x14ac:dyDescent="0.25">
      <c r="A24" s="28">
        <v>18</v>
      </c>
      <c r="B24" s="8" t="s">
        <v>1</v>
      </c>
      <c r="C24" s="9" t="s">
        <v>167</v>
      </c>
      <c r="D24" s="8">
        <v>16</v>
      </c>
      <c r="E24" s="10">
        <v>55.7</v>
      </c>
      <c r="F24">
        <f t="shared" si="0"/>
        <v>891.2</v>
      </c>
    </row>
    <row r="25" spans="1:6" ht="15" customHeight="1" x14ac:dyDescent="0.25">
      <c r="A25" s="28">
        <v>19</v>
      </c>
      <c r="B25" s="309" t="s">
        <v>16</v>
      </c>
      <c r="C25" s="9" t="s">
        <v>57</v>
      </c>
      <c r="D25" s="8">
        <v>89</v>
      </c>
      <c r="E25" s="10">
        <v>55.6</v>
      </c>
      <c r="F25">
        <f t="shared" si="0"/>
        <v>4948.4000000000005</v>
      </c>
    </row>
    <row r="26" spans="1:6" ht="15" customHeight="1" thickBot="1" x14ac:dyDescent="0.3">
      <c r="A26" s="36">
        <v>20</v>
      </c>
      <c r="B26" s="18" t="s">
        <v>0</v>
      </c>
      <c r="C26" s="496" t="s">
        <v>63</v>
      </c>
      <c r="D26" s="18">
        <v>24</v>
      </c>
      <c r="E26" s="19">
        <v>55.583333333333336</v>
      </c>
      <c r="F26">
        <f t="shared" si="0"/>
        <v>1334</v>
      </c>
    </row>
    <row r="27" spans="1:6" ht="15" customHeight="1" x14ac:dyDescent="0.25">
      <c r="A27" s="32">
        <v>21</v>
      </c>
      <c r="B27" s="33" t="s">
        <v>23</v>
      </c>
      <c r="C27" s="34" t="s">
        <v>156</v>
      </c>
      <c r="D27" s="33">
        <v>22</v>
      </c>
      <c r="E27" s="35">
        <v>55</v>
      </c>
    </row>
    <row r="28" spans="1:6" ht="15" customHeight="1" x14ac:dyDescent="0.25">
      <c r="A28" s="28">
        <v>22</v>
      </c>
      <c r="B28" s="8" t="s">
        <v>1</v>
      </c>
      <c r="C28" s="16" t="s">
        <v>103</v>
      </c>
      <c r="D28" s="8">
        <v>49</v>
      </c>
      <c r="E28" s="10">
        <v>55</v>
      </c>
    </row>
    <row r="29" spans="1:6" ht="15" customHeight="1" x14ac:dyDescent="0.25">
      <c r="A29" s="28">
        <v>23</v>
      </c>
      <c r="B29" s="8" t="s">
        <v>23</v>
      </c>
      <c r="C29" s="9" t="s">
        <v>48</v>
      </c>
      <c r="D29" s="8">
        <v>22</v>
      </c>
      <c r="E29" s="10">
        <v>54.9</v>
      </c>
      <c r="F29">
        <f>E29*D29</f>
        <v>1207.8</v>
      </c>
    </row>
    <row r="30" spans="1:6" ht="15" customHeight="1" x14ac:dyDescent="0.25">
      <c r="A30" s="28">
        <v>24</v>
      </c>
      <c r="B30" s="8" t="s">
        <v>30</v>
      </c>
      <c r="C30" s="11" t="s">
        <v>33</v>
      </c>
      <c r="D30" s="8">
        <v>23</v>
      </c>
      <c r="E30" s="10">
        <v>54.7</v>
      </c>
    </row>
    <row r="31" spans="1:6" ht="15" customHeight="1" x14ac:dyDescent="0.25">
      <c r="A31" s="28">
        <v>25</v>
      </c>
      <c r="B31" s="8" t="s">
        <v>1</v>
      </c>
      <c r="C31" s="16" t="s">
        <v>104</v>
      </c>
      <c r="D31" s="8">
        <v>53</v>
      </c>
      <c r="E31" s="40">
        <v>54.5</v>
      </c>
    </row>
    <row r="32" spans="1:6" ht="15" customHeight="1" x14ac:dyDescent="0.25">
      <c r="A32" s="28">
        <v>26</v>
      </c>
      <c r="B32" s="8" t="s">
        <v>1</v>
      </c>
      <c r="C32" s="9" t="s">
        <v>136</v>
      </c>
      <c r="D32" s="8">
        <v>29</v>
      </c>
      <c r="E32" s="13">
        <v>54.4</v>
      </c>
      <c r="F32">
        <f>E32*D32</f>
        <v>1577.6</v>
      </c>
    </row>
    <row r="33" spans="1:6" ht="15" customHeight="1" x14ac:dyDescent="0.25">
      <c r="A33" s="28">
        <v>27</v>
      </c>
      <c r="B33" s="8" t="s">
        <v>13</v>
      </c>
      <c r="C33" s="9" t="s">
        <v>132</v>
      </c>
      <c r="D33" s="8">
        <v>15</v>
      </c>
      <c r="E33" s="10">
        <v>54.3</v>
      </c>
    </row>
    <row r="34" spans="1:6" ht="15" customHeight="1" x14ac:dyDescent="0.25">
      <c r="A34" s="28">
        <v>28</v>
      </c>
      <c r="B34" s="8" t="s">
        <v>16</v>
      </c>
      <c r="C34" s="9" t="s">
        <v>121</v>
      </c>
      <c r="D34" s="8">
        <v>28</v>
      </c>
      <c r="E34" s="10">
        <v>54</v>
      </c>
      <c r="F34">
        <f>E33*D33</f>
        <v>814.5</v>
      </c>
    </row>
    <row r="35" spans="1:6" ht="15" customHeight="1" x14ac:dyDescent="0.25">
      <c r="A35" s="28">
        <v>29</v>
      </c>
      <c r="B35" s="501" t="s">
        <v>0</v>
      </c>
      <c r="C35" s="16" t="s">
        <v>119</v>
      </c>
      <c r="D35" s="8">
        <v>36</v>
      </c>
      <c r="E35" s="10">
        <v>54</v>
      </c>
      <c r="F35">
        <f>E36*D36</f>
        <v>1239.7</v>
      </c>
    </row>
    <row r="36" spans="1:6" ht="15" customHeight="1" thickBot="1" x14ac:dyDescent="0.3">
      <c r="A36" s="194">
        <v>30</v>
      </c>
      <c r="B36" s="23" t="s">
        <v>13</v>
      </c>
      <c r="C36" s="503" t="s">
        <v>72</v>
      </c>
      <c r="D36" s="23">
        <v>23</v>
      </c>
      <c r="E36" s="25">
        <v>53.9</v>
      </c>
      <c r="F36">
        <f>E35*D35</f>
        <v>1944</v>
      </c>
    </row>
    <row r="37" spans="1:6" ht="15" customHeight="1" x14ac:dyDescent="0.25">
      <c r="A37" s="32">
        <v>31</v>
      </c>
      <c r="B37" s="33" t="s">
        <v>23</v>
      </c>
      <c r="C37" s="34" t="s">
        <v>53</v>
      </c>
      <c r="D37" s="33">
        <v>33</v>
      </c>
      <c r="E37" s="35">
        <v>53.8</v>
      </c>
      <c r="F37">
        <f>E37*D37</f>
        <v>1775.3999999999999</v>
      </c>
    </row>
    <row r="38" spans="1:6" ht="15" customHeight="1" x14ac:dyDescent="0.25">
      <c r="A38" s="28">
        <v>32</v>
      </c>
      <c r="B38" s="8" t="s">
        <v>16</v>
      </c>
      <c r="C38" s="9" t="s">
        <v>18</v>
      </c>
      <c r="D38" s="8">
        <v>13</v>
      </c>
      <c r="E38" s="13">
        <v>53.8</v>
      </c>
      <c r="F38">
        <f>E38*D38</f>
        <v>699.4</v>
      </c>
    </row>
    <row r="39" spans="1:6" ht="15" customHeight="1" x14ac:dyDescent="0.25">
      <c r="A39" s="28">
        <v>33</v>
      </c>
      <c r="B39" s="8" t="s">
        <v>1</v>
      </c>
      <c r="C39" s="16" t="s">
        <v>9</v>
      </c>
      <c r="D39" s="8">
        <v>68</v>
      </c>
      <c r="E39" s="10">
        <v>53.6</v>
      </c>
      <c r="F39">
        <f>E39*D39</f>
        <v>3644.8</v>
      </c>
    </row>
    <row r="40" spans="1:6" ht="15" customHeight="1" x14ac:dyDescent="0.25">
      <c r="A40" s="28">
        <v>34</v>
      </c>
      <c r="B40" s="8" t="s">
        <v>16</v>
      </c>
      <c r="C40" s="118" t="s">
        <v>58</v>
      </c>
      <c r="D40" s="8">
        <v>38</v>
      </c>
      <c r="E40" s="10">
        <v>53</v>
      </c>
      <c r="F40">
        <f>E40*D40</f>
        <v>2014</v>
      </c>
    </row>
    <row r="41" spans="1:6" ht="15" customHeight="1" x14ac:dyDescent="0.25">
      <c r="A41" s="28">
        <v>35</v>
      </c>
      <c r="B41" s="8" t="s">
        <v>30</v>
      </c>
      <c r="C41" s="9" t="s">
        <v>36</v>
      </c>
      <c r="D41" s="8">
        <v>22</v>
      </c>
      <c r="E41" s="13">
        <v>52.5</v>
      </c>
    </row>
    <row r="42" spans="1:6" ht="15" customHeight="1" x14ac:dyDescent="0.25">
      <c r="A42" s="28">
        <v>36</v>
      </c>
      <c r="B42" s="309" t="s">
        <v>13</v>
      </c>
      <c r="C42" s="16" t="s">
        <v>12</v>
      </c>
      <c r="D42" s="8">
        <v>13</v>
      </c>
      <c r="E42" s="10">
        <v>52.5</v>
      </c>
    </row>
    <row r="43" spans="1:6" ht="15" customHeight="1" x14ac:dyDescent="0.25">
      <c r="A43" s="28">
        <v>37</v>
      </c>
      <c r="B43" s="375" t="s">
        <v>1</v>
      </c>
      <c r="C43" s="16" t="s">
        <v>168</v>
      </c>
      <c r="D43" s="8">
        <v>33</v>
      </c>
      <c r="E43" s="10">
        <v>52.5</v>
      </c>
      <c r="F43">
        <f>E43*D43</f>
        <v>1732.5</v>
      </c>
    </row>
    <row r="44" spans="1:6" ht="15" customHeight="1" x14ac:dyDescent="0.25">
      <c r="A44" s="28">
        <v>38</v>
      </c>
      <c r="B44" s="8" t="s">
        <v>1</v>
      </c>
      <c r="C44" s="16" t="s">
        <v>165</v>
      </c>
      <c r="D44" s="8">
        <v>19</v>
      </c>
      <c r="E44" s="10">
        <v>52</v>
      </c>
      <c r="F44">
        <f>E44*D44</f>
        <v>988</v>
      </c>
    </row>
    <row r="45" spans="1:6" ht="15" customHeight="1" x14ac:dyDescent="0.25">
      <c r="A45" s="28">
        <v>39</v>
      </c>
      <c r="B45" s="8" t="s">
        <v>1</v>
      </c>
      <c r="C45" s="9" t="s">
        <v>102</v>
      </c>
      <c r="D45" s="8">
        <v>49</v>
      </c>
      <c r="E45" s="10">
        <v>52</v>
      </c>
      <c r="F45">
        <f>E45*D45</f>
        <v>2548</v>
      </c>
    </row>
    <row r="46" spans="1:6" ht="15" customHeight="1" thickBot="1" x14ac:dyDescent="0.3">
      <c r="A46" s="36">
        <v>40</v>
      </c>
      <c r="B46" s="18" t="s">
        <v>1</v>
      </c>
      <c r="C46" s="496" t="s">
        <v>100</v>
      </c>
      <c r="D46" s="18">
        <v>90</v>
      </c>
      <c r="E46" s="193">
        <v>52</v>
      </c>
    </row>
    <row r="47" spans="1:6" ht="15" customHeight="1" x14ac:dyDescent="0.25">
      <c r="A47" s="29">
        <v>41</v>
      </c>
      <c r="B47" s="38" t="s">
        <v>23</v>
      </c>
      <c r="C47" s="39" t="s">
        <v>22</v>
      </c>
      <c r="D47" s="38">
        <v>28</v>
      </c>
      <c r="E47" s="40">
        <v>51.7</v>
      </c>
    </row>
    <row r="48" spans="1:6" ht="15" customHeight="1" x14ac:dyDescent="0.25">
      <c r="A48" s="28">
        <v>42</v>
      </c>
      <c r="B48" s="8" t="s">
        <v>1</v>
      </c>
      <c r="C48" s="9" t="s">
        <v>137</v>
      </c>
      <c r="D48" s="8">
        <v>18</v>
      </c>
      <c r="E48" s="10">
        <v>51.7</v>
      </c>
      <c r="F48">
        <f>E48*D48</f>
        <v>930.6</v>
      </c>
    </row>
    <row r="49" spans="1:6" ht="15" customHeight="1" x14ac:dyDescent="0.25">
      <c r="A49" s="28">
        <v>43</v>
      </c>
      <c r="B49" s="8" t="s">
        <v>13</v>
      </c>
      <c r="C49" s="9" t="s">
        <v>133</v>
      </c>
      <c r="D49" s="8">
        <v>12</v>
      </c>
      <c r="E49" s="10">
        <v>51.6</v>
      </c>
    </row>
    <row r="50" spans="1:6" ht="15" customHeight="1" x14ac:dyDescent="0.25">
      <c r="A50" s="28">
        <v>44</v>
      </c>
      <c r="B50" s="501" t="s">
        <v>16</v>
      </c>
      <c r="C50" s="98" t="s">
        <v>15</v>
      </c>
      <c r="D50" s="8">
        <v>20</v>
      </c>
      <c r="E50" s="10">
        <v>51.15</v>
      </c>
    </row>
    <row r="51" spans="1:6" ht="15" customHeight="1" x14ac:dyDescent="0.25">
      <c r="A51" s="28">
        <v>45</v>
      </c>
      <c r="B51" s="8" t="s">
        <v>37</v>
      </c>
      <c r="C51" s="9" t="s">
        <v>122</v>
      </c>
      <c r="D51" s="8">
        <v>36</v>
      </c>
      <c r="E51" s="10">
        <v>51.055555555555557</v>
      </c>
      <c r="F51">
        <f>E46*D46</f>
        <v>4680</v>
      </c>
    </row>
    <row r="52" spans="1:6" ht="15" customHeight="1" x14ac:dyDescent="0.25">
      <c r="A52" s="28">
        <v>46</v>
      </c>
      <c r="B52" s="8" t="s">
        <v>13</v>
      </c>
      <c r="C52" s="9" t="s">
        <v>59</v>
      </c>
      <c r="D52" s="8">
        <v>21</v>
      </c>
      <c r="E52" s="10">
        <v>51</v>
      </c>
      <c r="F52">
        <f>E52*D52</f>
        <v>1071</v>
      </c>
    </row>
    <row r="53" spans="1:6" ht="15" customHeight="1" x14ac:dyDescent="0.25">
      <c r="A53" s="28">
        <v>47</v>
      </c>
      <c r="B53" s="8" t="s">
        <v>23</v>
      </c>
      <c r="C53" s="9" t="s">
        <v>25</v>
      </c>
      <c r="D53" s="8">
        <v>11</v>
      </c>
      <c r="E53" s="10">
        <v>50.9</v>
      </c>
      <c r="F53">
        <f>E50*D50</f>
        <v>1023</v>
      </c>
    </row>
    <row r="54" spans="1:6" ht="15" customHeight="1" x14ac:dyDescent="0.25">
      <c r="A54" s="28">
        <v>48</v>
      </c>
      <c r="B54" s="8" t="s">
        <v>1</v>
      </c>
      <c r="C54" s="497" t="s">
        <v>184</v>
      </c>
      <c r="D54" s="8">
        <v>7</v>
      </c>
      <c r="E54" s="10">
        <v>50.71</v>
      </c>
      <c r="F54">
        <f>E49*D49</f>
        <v>619.20000000000005</v>
      </c>
    </row>
    <row r="55" spans="1:6" ht="15" customHeight="1" x14ac:dyDescent="0.25">
      <c r="A55" s="28">
        <v>49</v>
      </c>
      <c r="B55" s="8" t="s">
        <v>1</v>
      </c>
      <c r="C55" s="602" t="s">
        <v>181</v>
      </c>
      <c r="D55" s="8">
        <v>11</v>
      </c>
      <c r="E55" s="10">
        <v>50.6</v>
      </c>
      <c r="F55">
        <f>E63*D63</f>
        <v>1060.4000000000001</v>
      </c>
    </row>
    <row r="56" spans="1:6" ht="15" customHeight="1" thickBot="1" x14ac:dyDescent="0.3">
      <c r="A56" s="36">
        <v>50</v>
      </c>
      <c r="B56" s="18" t="s">
        <v>1</v>
      </c>
      <c r="C56" s="496" t="s">
        <v>134</v>
      </c>
      <c r="D56" s="18">
        <v>19</v>
      </c>
      <c r="E56" s="19">
        <v>50.2</v>
      </c>
      <c r="F56">
        <f>E53*D53</f>
        <v>559.9</v>
      </c>
    </row>
    <row r="57" spans="1:6" ht="15" customHeight="1" x14ac:dyDescent="0.25">
      <c r="A57" s="32">
        <v>51</v>
      </c>
      <c r="B57" s="33" t="s">
        <v>23</v>
      </c>
      <c r="C57" s="34" t="s">
        <v>24</v>
      </c>
      <c r="D57" s="33">
        <v>16</v>
      </c>
      <c r="E57" s="35">
        <v>50</v>
      </c>
      <c r="F57">
        <f>E54*D54</f>
        <v>354.97</v>
      </c>
    </row>
    <row r="58" spans="1:6" ht="15" customHeight="1" x14ac:dyDescent="0.25">
      <c r="A58" s="28">
        <v>52</v>
      </c>
      <c r="B58" s="8" t="s">
        <v>16</v>
      </c>
      <c r="C58" s="9" t="s">
        <v>179</v>
      </c>
      <c r="D58" s="8">
        <v>8</v>
      </c>
      <c r="E58" s="10">
        <v>49.3</v>
      </c>
      <c r="F58">
        <f>E55*D55</f>
        <v>556.6</v>
      </c>
    </row>
    <row r="59" spans="1:6" ht="15" customHeight="1" x14ac:dyDescent="0.25">
      <c r="A59" s="28">
        <v>53</v>
      </c>
      <c r="B59" s="8" t="s">
        <v>1</v>
      </c>
      <c r="C59" s="16" t="s">
        <v>143</v>
      </c>
      <c r="D59" s="8">
        <v>23</v>
      </c>
      <c r="E59" s="10">
        <v>49</v>
      </c>
    </row>
    <row r="60" spans="1:6" ht="15" customHeight="1" x14ac:dyDescent="0.25">
      <c r="A60" s="28">
        <v>54</v>
      </c>
      <c r="B60" s="8" t="s">
        <v>0</v>
      </c>
      <c r="C60" s="16" t="s">
        <v>65</v>
      </c>
      <c r="D60" s="8">
        <v>7</v>
      </c>
      <c r="E60" s="10">
        <v>49</v>
      </c>
      <c r="F60">
        <f>E47*D47</f>
        <v>1447.6000000000001</v>
      </c>
    </row>
    <row r="61" spans="1:6" ht="15" customHeight="1" x14ac:dyDescent="0.25">
      <c r="A61" s="28">
        <v>55</v>
      </c>
      <c r="B61" s="309" t="s">
        <v>16</v>
      </c>
      <c r="C61" s="505" t="s">
        <v>130</v>
      </c>
      <c r="D61" s="8">
        <v>8</v>
      </c>
      <c r="E61" s="13">
        <v>48.5</v>
      </c>
      <c r="F61">
        <f>E57*D57</f>
        <v>800</v>
      </c>
    </row>
    <row r="62" spans="1:6" ht="15" customHeight="1" x14ac:dyDescent="0.25">
      <c r="A62" s="28">
        <v>56</v>
      </c>
      <c r="B62" s="8" t="s">
        <v>37</v>
      </c>
      <c r="C62" s="97" t="s">
        <v>123</v>
      </c>
      <c r="D62" s="8">
        <v>26</v>
      </c>
      <c r="E62" s="10">
        <v>48.307692307692307</v>
      </c>
      <c r="F62">
        <f>E58*D58</f>
        <v>394.4</v>
      </c>
    </row>
    <row r="63" spans="1:6" ht="15" customHeight="1" x14ac:dyDescent="0.25">
      <c r="A63" s="28">
        <v>57</v>
      </c>
      <c r="B63" s="192" t="s">
        <v>30</v>
      </c>
      <c r="C63" s="97" t="s">
        <v>126</v>
      </c>
      <c r="D63" s="8">
        <v>22</v>
      </c>
      <c r="E63" s="10">
        <v>48.2</v>
      </c>
      <c r="F63">
        <f>E59*D59</f>
        <v>1127</v>
      </c>
    </row>
    <row r="64" spans="1:6" ht="15" customHeight="1" x14ac:dyDescent="0.25">
      <c r="A64" s="28">
        <v>58</v>
      </c>
      <c r="B64" s="8" t="s">
        <v>23</v>
      </c>
      <c r="C64" s="9" t="s">
        <v>157</v>
      </c>
      <c r="D64" s="8">
        <v>9</v>
      </c>
      <c r="E64" s="10">
        <v>48</v>
      </c>
      <c r="F64">
        <f>E74*D74</f>
        <v>2115</v>
      </c>
    </row>
    <row r="65" spans="1:6" ht="15" customHeight="1" x14ac:dyDescent="0.25">
      <c r="A65" s="28">
        <v>59</v>
      </c>
      <c r="B65" s="8" t="s">
        <v>16</v>
      </c>
      <c r="C65" s="9" t="s">
        <v>129</v>
      </c>
      <c r="D65" s="8">
        <v>8</v>
      </c>
      <c r="E65" s="10">
        <v>48</v>
      </c>
    </row>
    <row r="66" spans="1:6" ht="15" customHeight="1" thickBot="1" x14ac:dyDescent="0.3">
      <c r="A66" s="36">
        <v>60</v>
      </c>
      <c r="B66" s="18" t="s">
        <v>1</v>
      </c>
      <c r="C66" s="496" t="s">
        <v>144</v>
      </c>
      <c r="D66" s="18">
        <v>19</v>
      </c>
      <c r="E66" s="19">
        <v>48</v>
      </c>
      <c r="F66">
        <f t="shared" ref="F66:F73" si="1">E66*D66</f>
        <v>912</v>
      </c>
    </row>
    <row r="67" spans="1:6" ht="15" customHeight="1" x14ac:dyDescent="0.25">
      <c r="A67" s="29">
        <v>61</v>
      </c>
      <c r="B67" s="38" t="s">
        <v>1</v>
      </c>
      <c r="C67" s="62" t="s">
        <v>138</v>
      </c>
      <c r="D67" s="38">
        <v>38</v>
      </c>
      <c r="E67" s="40">
        <v>47.9</v>
      </c>
      <c r="F67">
        <f t="shared" si="1"/>
        <v>1820.2</v>
      </c>
    </row>
    <row r="68" spans="1:6" ht="15" customHeight="1" x14ac:dyDescent="0.25">
      <c r="A68" s="28">
        <v>62</v>
      </c>
      <c r="B68" s="192" t="s">
        <v>13</v>
      </c>
      <c r="C68" s="98" t="s">
        <v>161</v>
      </c>
      <c r="D68" s="8">
        <v>9</v>
      </c>
      <c r="E68" s="25">
        <v>47.6</v>
      </c>
      <c r="F68">
        <f t="shared" si="1"/>
        <v>428.40000000000003</v>
      </c>
    </row>
    <row r="69" spans="1:6" ht="15" customHeight="1" x14ac:dyDescent="0.25">
      <c r="A69" s="28">
        <v>63</v>
      </c>
      <c r="B69" s="8" t="s">
        <v>30</v>
      </c>
      <c r="C69" s="11" t="s">
        <v>153</v>
      </c>
      <c r="D69" s="8">
        <v>12</v>
      </c>
      <c r="E69" s="10">
        <v>47.3</v>
      </c>
      <c r="F69">
        <f t="shared" si="1"/>
        <v>567.59999999999991</v>
      </c>
    </row>
    <row r="70" spans="1:6" ht="15" customHeight="1" x14ac:dyDescent="0.25">
      <c r="A70" s="28">
        <v>64</v>
      </c>
      <c r="B70" s="8" t="s">
        <v>37</v>
      </c>
      <c r="C70" s="356" t="s">
        <v>177</v>
      </c>
      <c r="D70" s="8">
        <v>14</v>
      </c>
      <c r="E70" s="120">
        <v>47.285714285714285</v>
      </c>
      <c r="F70">
        <f t="shared" si="1"/>
        <v>662</v>
      </c>
    </row>
    <row r="71" spans="1:6" ht="15" customHeight="1" x14ac:dyDescent="0.25">
      <c r="A71" s="28">
        <v>65</v>
      </c>
      <c r="B71" s="8" t="s">
        <v>1</v>
      </c>
      <c r="C71" s="16" t="s">
        <v>140</v>
      </c>
      <c r="D71" s="8">
        <v>7</v>
      </c>
      <c r="E71" s="10">
        <v>47.1</v>
      </c>
      <c r="F71">
        <f t="shared" si="1"/>
        <v>329.7</v>
      </c>
    </row>
    <row r="72" spans="1:6" ht="15" customHeight="1" x14ac:dyDescent="0.25">
      <c r="A72" s="28">
        <v>66</v>
      </c>
      <c r="B72" s="8" t="s">
        <v>13</v>
      </c>
      <c r="C72" s="9" t="s">
        <v>159</v>
      </c>
      <c r="D72" s="8">
        <v>18</v>
      </c>
      <c r="E72" s="10">
        <v>47</v>
      </c>
      <c r="F72">
        <f t="shared" si="1"/>
        <v>846</v>
      </c>
    </row>
    <row r="73" spans="1:6" ht="15" customHeight="1" x14ac:dyDescent="0.25">
      <c r="A73" s="28">
        <v>67</v>
      </c>
      <c r="B73" s="8" t="s">
        <v>13</v>
      </c>
      <c r="C73" s="9" t="s">
        <v>131</v>
      </c>
      <c r="D73" s="8">
        <v>27</v>
      </c>
      <c r="E73" s="10">
        <v>47</v>
      </c>
      <c r="F73">
        <f t="shared" si="1"/>
        <v>1269</v>
      </c>
    </row>
    <row r="74" spans="1:6" ht="15" customHeight="1" x14ac:dyDescent="0.25">
      <c r="A74" s="28">
        <v>68</v>
      </c>
      <c r="B74" s="8" t="s">
        <v>13</v>
      </c>
      <c r="C74" s="9" t="s">
        <v>150</v>
      </c>
      <c r="D74" s="8">
        <v>45</v>
      </c>
      <c r="E74" s="10">
        <v>47</v>
      </c>
    </row>
    <row r="75" spans="1:6" ht="15" customHeight="1" x14ac:dyDescent="0.25">
      <c r="A75" s="28">
        <v>69</v>
      </c>
      <c r="B75" s="8" t="s">
        <v>1</v>
      </c>
      <c r="C75" s="16" t="s">
        <v>139</v>
      </c>
      <c r="D75" s="8">
        <v>14</v>
      </c>
      <c r="E75" s="10">
        <v>47</v>
      </c>
      <c r="F75">
        <f t="shared" ref="F75:F86" si="2">E75*D75</f>
        <v>658</v>
      </c>
    </row>
    <row r="76" spans="1:6" ht="15" customHeight="1" thickBot="1" x14ac:dyDescent="0.3">
      <c r="A76" s="36">
        <v>70</v>
      </c>
      <c r="B76" s="18" t="s">
        <v>30</v>
      </c>
      <c r="C76" s="507" t="s">
        <v>125</v>
      </c>
      <c r="D76" s="18">
        <v>13</v>
      </c>
      <c r="E76" s="19">
        <v>46.9</v>
      </c>
      <c r="F76">
        <f t="shared" si="2"/>
        <v>609.69999999999993</v>
      </c>
    </row>
    <row r="77" spans="1:6" ht="15" customHeight="1" x14ac:dyDescent="0.25">
      <c r="A77" s="29">
        <v>71</v>
      </c>
      <c r="B77" s="38" t="s">
        <v>23</v>
      </c>
      <c r="C77" s="39" t="s">
        <v>45</v>
      </c>
      <c r="D77" s="38">
        <v>7</v>
      </c>
      <c r="E77" s="40">
        <v>46.9</v>
      </c>
      <c r="F77">
        <f t="shared" si="2"/>
        <v>328.3</v>
      </c>
    </row>
    <row r="78" spans="1:6" ht="15" customHeight="1" x14ac:dyDescent="0.25">
      <c r="A78" s="28">
        <v>72</v>
      </c>
      <c r="B78" s="8" t="s">
        <v>16</v>
      </c>
      <c r="C78" s="97" t="s">
        <v>56</v>
      </c>
      <c r="D78" s="8">
        <v>8</v>
      </c>
      <c r="E78" s="10">
        <v>46.8</v>
      </c>
      <c r="F78">
        <f t="shared" si="2"/>
        <v>374.4</v>
      </c>
    </row>
    <row r="79" spans="1:6" ht="15" customHeight="1" x14ac:dyDescent="0.25">
      <c r="A79" s="28">
        <v>73</v>
      </c>
      <c r="B79" s="8" t="s">
        <v>1</v>
      </c>
      <c r="C79" s="119" t="s">
        <v>141</v>
      </c>
      <c r="D79" s="8">
        <v>19</v>
      </c>
      <c r="E79" s="10">
        <v>46.7</v>
      </c>
      <c r="F79">
        <f t="shared" si="2"/>
        <v>887.30000000000007</v>
      </c>
    </row>
    <row r="80" spans="1:6" ht="15" customHeight="1" x14ac:dyDescent="0.25">
      <c r="A80" s="28">
        <v>74</v>
      </c>
      <c r="B80" s="8" t="s">
        <v>1</v>
      </c>
      <c r="C80" s="497" t="s">
        <v>183</v>
      </c>
      <c r="D80" s="8">
        <v>21</v>
      </c>
      <c r="E80" s="10">
        <v>46.6</v>
      </c>
      <c r="F80">
        <f t="shared" si="2"/>
        <v>978.6</v>
      </c>
    </row>
    <row r="81" spans="1:6" ht="15" customHeight="1" x14ac:dyDescent="0.25">
      <c r="A81" s="28">
        <v>75</v>
      </c>
      <c r="B81" s="284" t="s">
        <v>0</v>
      </c>
      <c r="C81" s="16" t="s">
        <v>42</v>
      </c>
      <c r="D81" s="8">
        <v>14</v>
      </c>
      <c r="E81" s="10">
        <v>46.5</v>
      </c>
      <c r="F81">
        <f t="shared" si="2"/>
        <v>651</v>
      </c>
    </row>
    <row r="82" spans="1:6" ht="15" customHeight="1" x14ac:dyDescent="0.25">
      <c r="A82" s="28">
        <v>76</v>
      </c>
      <c r="B82" s="375" t="s">
        <v>30</v>
      </c>
      <c r="C82" s="9" t="s">
        <v>155</v>
      </c>
      <c r="D82" s="8">
        <v>13</v>
      </c>
      <c r="E82" s="120">
        <v>46</v>
      </c>
      <c r="F82">
        <f t="shared" si="2"/>
        <v>598</v>
      </c>
    </row>
    <row r="83" spans="1:6" ht="15" customHeight="1" x14ac:dyDescent="0.25">
      <c r="A83" s="28">
        <v>77</v>
      </c>
      <c r="B83" s="8" t="s">
        <v>23</v>
      </c>
      <c r="C83" s="9" t="s">
        <v>46</v>
      </c>
      <c r="D83" s="8">
        <v>23</v>
      </c>
      <c r="E83" s="10">
        <v>46</v>
      </c>
      <c r="F83">
        <f t="shared" si="2"/>
        <v>1058</v>
      </c>
    </row>
    <row r="84" spans="1:6" ht="15" customHeight="1" x14ac:dyDescent="0.25">
      <c r="A84" s="28">
        <v>78</v>
      </c>
      <c r="B84" s="8" t="s">
        <v>16</v>
      </c>
      <c r="C84" s="14" t="s">
        <v>178</v>
      </c>
      <c r="D84" s="8">
        <v>22</v>
      </c>
      <c r="E84" s="10">
        <v>45.9</v>
      </c>
      <c r="F84">
        <f t="shared" si="2"/>
        <v>1009.8</v>
      </c>
    </row>
    <row r="85" spans="1:6" ht="15" customHeight="1" x14ac:dyDescent="0.25">
      <c r="A85" s="28">
        <v>79</v>
      </c>
      <c r="B85" s="8" t="s">
        <v>37</v>
      </c>
      <c r="C85" s="9" t="s">
        <v>52</v>
      </c>
      <c r="D85" s="8">
        <v>17</v>
      </c>
      <c r="E85" s="10">
        <v>45.470588235294116</v>
      </c>
      <c r="F85">
        <f t="shared" si="2"/>
        <v>773</v>
      </c>
    </row>
    <row r="86" spans="1:6" ht="15" customHeight="1" thickBot="1" x14ac:dyDescent="0.3">
      <c r="A86" s="36">
        <v>80</v>
      </c>
      <c r="B86" s="18" t="s">
        <v>30</v>
      </c>
      <c r="C86" s="42" t="s">
        <v>32</v>
      </c>
      <c r="D86" s="18">
        <v>26</v>
      </c>
      <c r="E86" s="19">
        <v>45</v>
      </c>
      <c r="F86">
        <f t="shared" si="2"/>
        <v>1170</v>
      </c>
    </row>
    <row r="87" spans="1:6" ht="15" customHeight="1" x14ac:dyDescent="0.25">
      <c r="A87" s="32">
        <v>81</v>
      </c>
      <c r="B87" s="502" t="s">
        <v>16</v>
      </c>
      <c r="C87" s="34" t="s">
        <v>180</v>
      </c>
      <c r="D87" s="33">
        <v>12</v>
      </c>
      <c r="E87" s="384">
        <v>45</v>
      </c>
    </row>
    <row r="88" spans="1:6" ht="15" customHeight="1" x14ac:dyDescent="0.25">
      <c r="A88" s="28">
        <v>82</v>
      </c>
      <c r="B88" s="8" t="s">
        <v>1</v>
      </c>
      <c r="C88" s="9" t="s">
        <v>166</v>
      </c>
      <c r="D88" s="8">
        <v>9</v>
      </c>
      <c r="E88" s="10">
        <v>44.8</v>
      </c>
    </row>
    <row r="89" spans="1:6" ht="15" customHeight="1" x14ac:dyDescent="0.25">
      <c r="A89" s="28">
        <v>83</v>
      </c>
      <c r="B89" s="8" t="s">
        <v>37</v>
      </c>
      <c r="C89" s="9" t="s">
        <v>51</v>
      </c>
      <c r="D89" s="8">
        <v>24</v>
      </c>
      <c r="E89" s="120">
        <v>44.666666666666664</v>
      </c>
      <c r="F89">
        <f t="shared" ref="F89:F102" si="3">E89*D89</f>
        <v>1072</v>
      </c>
    </row>
    <row r="90" spans="1:6" ht="15" customHeight="1" x14ac:dyDescent="0.25">
      <c r="A90" s="28">
        <v>84</v>
      </c>
      <c r="B90" s="8" t="s">
        <v>16</v>
      </c>
      <c r="C90" s="9" t="s">
        <v>172</v>
      </c>
      <c r="D90" s="8">
        <v>9</v>
      </c>
      <c r="E90" s="10">
        <v>44.3</v>
      </c>
      <c r="F90">
        <f t="shared" si="3"/>
        <v>398.7</v>
      </c>
    </row>
    <row r="91" spans="1:6" ht="15" customHeight="1" x14ac:dyDescent="0.25">
      <c r="A91" s="28">
        <v>85</v>
      </c>
      <c r="B91" s="8" t="s">
        <v>1</v>
      </c>
      <c r="C91" s="16" t="s">
        <v>163</v>
      </c>
      <c r="D91" s="8">
        <v>3</v>
      </c>
      <c r="E91" s="10">
        <v>44</v>
      </c>
      <c r="F91">
        <f t="shared" si="3"/>
        <v>132</v>
      </c>
    </row>
    <row r="92" spans="1:6" ht="15" customHeight="1" x14ac:dyDescent="0.25">
      <c r="A92" s="28">
        <v>86</v>
      </c>
      <c r="B92" s="8" t="s">
        <v>1</v>
      </c>
      <c r="C92" s="9" t="s">
        <v>164</v>
      </c>
      <c r="D92" s="8">
        <v>27</v>
      </c>
      <c r="E92" s="13">
        <v>44</v>
      </c>
      <c r="F92">
        <f t="shared" si="3"/>
        <v>1188</v>
      </c>
    </row>
    <row r="93" spans="1:6" ht="15" customHeight="1" x14ac:dyDescent="0.25">
      <c r="A93" s="28">
        <v>87</v>
      </c>
      <c r="B93" s="8" t="s">
        <v>1</v>
      </c>
      <c r="C93" s="9" t="s">
        <v>169</v>
      </c>
      <c r="D93" s="8">
        <v>19</v>
      </c>
      <c r="E93" s="10">
        <v>44</v>
      </c>
      <c r="F93">
        <f t="shared" si="3"/>
        <v>836</v>
      </c>
    </row>
    <row r="94" spans="1:6" ht="15" customHeight="1" x14ac:dyDescent="0.25">
      <c r="A94" s="28">
        <v>88</v>
      </c>
      <c r="B94" s="8" t="s">
        <v>13</v>
      </c>
      <c r="C94" s="9" t="s">
        <v>162</v>
      </c>
      <c r="D94" s="8">
        <v>10</v>
      </c>
      <c r="E94" s="10">
        <v>43.6</v>
      </c>
      <c r="F94">
        <f t="shared" si="3"/>
        <v>436</v>
      </c>
    </row>
    <row r="95" spans="1:6" ht="15" customHeight="1" x14ac:dyDescent="0.25">
      <c r="A95" s="28">
        <v>89</v>
      </c>
      <c r="B95" s="284" t="s">
        <v>0</v>
      </c>
      <c r="C95" s="16" t="s">
        <v>151</v>
      </c>
      <c r="D95" s="8">
        <v>26</v>
      </c>
      <c r="E95" s="10">
        <v>43.230769230769234</v>
      </c>
      <c r="F95">
        <f t="shared" si="3"/>
        <v>1124</v>
      </c>
    </row>
    <row r="96" spans="1:6" ht="15" customHeight="1" thickBot="1" x14ac:dyDescent="0.3">
      <c r="A96" s="36">
        <v>90</v>
      </c>
      <c r="B96" s="18" t="s">
        <v>13</v>
      </c>
      <c r="C96" s="42" t="s">
        <v>71</v>
      </c>
      <c r="D96" s="18">
        <v>21</v>
      </c>
      <c r="E96" s="19">
        <v>42.3</v>
      </c>
      <c r="F96">
        <f t="shared" si="3"/>
        <v>888.3</v>
      </c>
    </row>
    <row r="97" spans="1:6" ht="15" customHeight="1" x14ac:dyDescent="0.25">
      <c r="A97" s="32">
        <v>91</v>
      </c>
      <c r="B97" s="502" t="s">
        <v>23</v>
      </c>
      <c r="C97" s="508" t="s">
        <v>27</v>
      </c>
      <c r="D97" s="33">
        <v>22</v>
      </c>
      <c r="E97" s="35">
        <v>42</v>
      </c>
      <c r="F97">
        <f t="shared" si="3"/>
        <v>924</v>
      </c>
    </row>
    <row r="98" spans="1:6" ht="15" customHeight="1" x14ac:dyDescent="0.25">
      <c r="A98" s="28">
        <v>92</v>
      </c>
      <c r="B98" s="192" t="s">
        <v>16</v>
      </c>
      <c r="C98" s="9" t="s">
        <v>17</v>
      </c>
      <c r="D98" s="8">
        <v>11</v>
      </c>
      <c r="E98" s="10">
        <v>41.5</v>
      </c>
      <c r="F98">
        <f t="shared" si="3"/>
        <v>456.5</v>
      </c>
    </row>
    <row r="99" spans="1:6" ht="15" customHeight="1" x14ac:dyDescent="0.25">
      <c r="A99" s="28">
        <v>93</v>
      </c>
      <c r="B99" s="8" t="s">
        <v>23</v>
      </c>
      <c r="C99" s="9" t="s">
        <v>128</v>
      </c>
      <c r="D99" s="8">
        <v>21</v>
      </c>
      <c r="E99" s="10">
        <v>41.4</v>
      </c>
      <c r="F99">
        <f t="shared" si="3"/>
        <v>869.4</v>
      </c>
    </row>
    <row r="100" spans="1:6" ht="15" customHeight="1" x14ac:dyDescent="0.25">
      <c r="A100" s="28">
        <v>94</v>
      </c>
      <c r="B100" s="8" t="s">
        <v>37</v>
      </c>
      <c r="C100" s="9" t="s">
        <v>146</v>
      </c>
      <c r="D100" s="8">
        <v>8</v>
      </c>
      <c r="E100" s="120">
        <v>41.25</v>
      </c>
      <c r="F100">
        <f t="shared" si="3"/>
        <v>330</v>
      </c>
    </row>
    <row r="101" spans="1:6" ht="15" customHeight="1" x14ac:dyDescent="0.25">
      <c r="A101" s="28">
        <v>95</v>
      </c>
      <c r="B101" s="284" t="s">
        <v>30</v>
      </c>
      <c r="C101" s="9" t="s">
        <v>174</v>
      </c>
      <c r="D101" s="8">
        <v>11</v>
      </c>
      <c r="E101" s="10">
        <v>40.9</v>
      </c>
      <c r="F101">
        <f t="shared" si="3"/>
        <v>449.9</v>
      </c>
    </row>
    <row r="102" spans="1:6" ht="15" customHeight="1" x14ac:dyDescent="0.25">
      <c r="A102" s="28">
        <v>96</v>
      </c>
      <c r="B102" s="501" t="s">
        <v>37</v>
      </c>
      <c r="C102" s="11" t="s">
        <v>112</v>
      </c>
      <c r="D102" s="8">
        <v>12</v>
      </c>
      <c r="E102" s="12">
        <v>40.583333333333336</v>
      </c>
      <c r="F102">
        <f t="shared" si="3"/>
        <v>487</v>
      </c>
    </row>
    <row r="103" spans="1:6" ht="15" customHeight="1" x14ac:dyDescent="0.25">
      <c r="A103" s="28">
        <v>97</v>
      </c>
      <c r="B103" s="309" t="s">
        <v>23</v>
      </c>
      <c r="C103" s="11" t="s">
        <v>26</v>
      </c>
      <c r="D103" s="8">
        <v>7</v>
      </c>
      <c r="E103" s="10">
        <v>38.799999999999997</v>
      </c>
    </row>
    <row r="104" spans="1:6" ht="15" customHeight="1" x14ac:dyDescent="0.25">
      <c r="A104" s="28">
        <v>98</v>
      </c>
      <c r="B104" s="8" t="s">
        <v>1</v>
      </c>
      <c r="C104" s="497" t="s">
        <v>182</v>
      </c>
      <c r="D104" s="8">
        <v>31</v>
      </c>
      <c r="E104" s="10">
        <v>38.299999999999997</v>
      </c>
    </row>
    <row r="105" spans="1:6" ht="15" customHeight="1" x14ac:dyDescent="0.25">
      <c r="A105" s="28">
        <v>99</v>
      </c>
      <c r="B105" s="8" t="s">
        <v>16</v>
      </c>
      <c r="C105" s="97" t="s">
        <v>43</v>
      </c>
      <c r="D105" s="8">
        <v>10</v>
      </c>
      <c r="E105" s="10">
        <v>37.5</v>
      </c>
    </row>
    <row r="106" spans="1:6" ht="15" customHeight="1" x14ac:dyDescent="0.25">
      <c r="A106" s="194">
        <v>100</v>
      </c>
      <c r="B106" s="23" t="s">
        <v>23</v>
      </c>
      <c r="C106" s="506" t="s">
        <v>127</v>
      </c>
      <c r="D106" s="23">
        <v>5</v>
      </c>
      <c r="E106" s="25">
        <v>35.799999999999997</v>
      </c>
    </row>
    <row r="107" spans="1:6" ht="15" customHeight="1" thickBot="1" x14ac:dyDescent="0.3">
      <c r="A107" s="36">
        <v>101</v>
      </c>
      <c r="B107" s="18" t="s">
        <v>16</v>
      </c>
      <c r="C107" s="42" t="s">
        <v>54</v>
      </c>
      <c r="D107" s="18">
        <v>5</v>
      </c>
      <c r="E107" s="19">
        <v>35.6</v>
      </c>
    </row>
    <row r="108" spans="1:6" ht="15" customHeight="1" x14ac:dyDescent="0.25">
      <c r="A108" s="31"/>
      <c r="B108" s="5"/>
      <c r="D108" s="121" t="s">
        <v>66</v>
      </c>
      <c r="E108" s="43">
        <f>AVERAGE(E7:E107)</f>
        <v>50.152657572803179</v>
      </c>
    </row>
    <row r="109" spans="1:6" x14ac:dyDescent="0.25">
      <c r="A109" s="31"/>
      <c r="D109" s="86" t="s">
        <v>80</v>
      </c>
      <c r="E109" s="308">
        <v>51.78</v>
      </c>
    </row>
    <row r="110" spans="1:6" x14ac:dyDescent="0.25">
      <c r="A110" s="31"/>
      <c r="D110" s="86"/>
    </row>
    <row r="111" spans="1:6" x14ac:dyDescent="0.25">
      <c r="A111" s="31"/>
    </row>
  </sheetData>
  <mergeCells count="1">
    <mergeCell ref="B2:D2"/>
  </mergeCells>
  <conditionalFormatting sqref="E6:E109">
    <cfRule type="cellIs" dxfId="30" priority="1309" stopIfTrue="1" operator="equal">
      <formula>$E$108</formula>
    </cfRule>
    <cfRule type="cellIs" dxfId="29" priority="1310" stopIfTrue="1" operator="lessThan">
      <formula>50</formula>
    </cfRule>
    <cfRule type="cellIs" dxfId="28" priority="1311" stopIfTrue="1" operator="between">
      <formula>$E$108</formula>
      <formula>50</formula>
    </cfRule>
    <cfRule type="cellIs" dxfId="27" priority="1312" stopIfTrue="1" operator="between">
      <formula>74.99</formula>
      <formula>$E$108</formula>
    </cfRule>
    <cfRule type="cellIs" dxfId="26" priority="1313" stopIfTrue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28515625" customWidth="1"/>
    <col min="10" max="11" width="8.7109375" customWidth="1"/>
    <col min="12" max="12" width="9.140625" customWidth="1"/>
    <col min="13" max="14" width="7.7109375" customWidth="1"/>
  </cols>
  <sheetData>
    <row r="1" spans="1:13" ht="16.5" customHeight="1" x14ac:dyDescent="0.25">
      <c r="L1" s="89"/>
      <c r="M1" s="26" t="s">
        <v>81</v>
      </c>
    </row>
    <row r="2" spans="1:13" ht="16.5" customHeight="1" x14ac:dyDescent="0.25">
      <c r="C2" s="477" t="s">
        <v>76</v>
      </c>
      <c r="D2" s="477"/>
      <c r="E2" s="91"/>
      <c r="F2" s="91"/>
      <c r="G2" s="91"/>
      <c r="J2" s="6">
        <v>2024</v>
      </c>
      <c r="L2" s="90"/>
      <c r="M2" s="26" t="s">
        <v>82</v>
      </c>
    </row>
    <row r="3" spans="1:13" ht="16.5" customHeight="1" thickBot="1" x14ac:dyDescent="0.3">
      <c r="L3" s="261"/>
      <c r="M3" s="26" t="s">
        <v>83</v>
      </c>
    </row>
    <row r="4" spans="1:13" ht="16.5" customHeight="1" x14ac:dyDescent="0.25">
      <c r="A4" s="473" t="s">
        <v>40</v>
      </c>
      <c r="B4" s="490" t="s">
        <v>77</v>
      </c>
      <c r="C4" s="490" t="s">
        <v>74</v>
      </c>
      <c r="D4" s="478" t="s">
        <v>67</v>
      </c>
      <c r="E4" s="493" t="s">
        <v>118</v>
      </c>
      <c r="F4" s="494"/>
      <c r="G4" s="494"/>
      <c r="H4" s="494"/>
      <c r="I4" s="495"/>
      <c r="J4" s="480" t="s">
        <v>98</v>
      </c>
      <c r="L4" s="27"/>
      <c r="M4" s="26" t="s">
        <v>84</v>
      </c>
    </row>
    <row r="5" spans="1:13" ht="26.25" customHeight="1" thickBot="1" x14ac:dyDescent="0.3">
      <c r="A5" s="474"/>
      <c r="B5" s="491"/>
      <c r="C5" s="491"/>
      <c r="D5" s="479"/>
      <c r="E5" s="190" t="s">
        <v>78</v>
      </c>
      <c r="F5" s="189" t="s">
        <v>147</v>
      </c>
      <c r="G5" s="189" t="s">
        <v>148</v>
      </c>
      <c r="H5" s="106" t="s">
        <v>68</v>
      </c>
      <c r="I5" s="106">
        <v>100</v>
      </c>
      <c r="J5" s="481"/>
    </row>
    <row r="6" spans="1:13" ht="15" customHeight="1" thickBot="1" x14ac:dyDescent="0.3">
      <c r="A6" s="88"/>
      <c r="B6" s="87"/>
      <c r="C6" s="111" t="s">
        <v>111</v>
      </c>
      <c r="D6" s="112">
        <f>D7+D16+D27+D43+D62+D76+D106</f>
        <v>2256</v>
      </c>
      <c r="E6" s="111">
        <f>E7+E16+E27+E43+E62+E76+E106</f>
        <v>589</v>
      </c>
      <c r="F6" s="112">
        <f>F7+F16+F27+F43+F62+F76+F106</f>
        <v>1299</v>
      </c>
      <c r="G6" s="112">
        <f>G7+G16+G27+G43+G62+G76+G106</f>
        <v>286</v>
      </c>
      <c r="H6" s="113">
        <f>H7+H16+H27+H43+H62+H76+H106</f>
        <v>82</v>
      </c>
      <c r="I6" s="113">
        <f>I7+I16+I27+I43+I62+I76+I106</f>
        <v>0</v>
      </c>
      <c r="J6" s="123">
        <v>51.78</v>
      </c>
    </row>
    <row r="7" spans="1:13" ht="15" customHeight="1" thickBot="1" x14ac:dyDescent="0.3">
      <c r="A7" s="104"/>
      <c r="B7" s="115"/>
      <c r="C7" s="115" t="s">
        <v>110</v>
      </c>
      <c r="D7" s="116">
        <f t="shared" ref="D7:I7" si="0">SUM(D8:D15)</f>
        <v>157</v>
      </c>
      <c r="E7" s="116">
        <f t="shared" si="0"/>
        <v>42</v>
      </c>
      <c r="F7" s="116">
        <f t="shared" si="0"/>
        <v>103</v>
      </c>
      <c r="G7" s="116">
        <f t="shared" si="0"/>
        <v>11</v>
      </c>
      <c r="H7" s="116">
        <f t="shared" si="0"/>
        <v>1</v>
      </c>
      <c r="I7" s="116">
        <f t="shared" si="0"/>
        <v>0</v>
      </c>
      <c r="J7" s="117">
        <f>AVERAGE(J8:J15)</f>
        <v>47.152443798032031</v>
      </c>
    </row>
    <row r="8" spans="1:13" ht="15" customHeight="1" x14ac:dyDescent="0.25">
      <c r="A8" s="29">
        <v>1</v>
      </c>
      <c r="B8" s="96">
        <v>10002</v>
      </c>
      <c r="C8" s="280" t="s">
        <v>122</v>
      </c>
      <c r="D8" s="38">
        <v>36</v>
      </c>
      <c r="E8" s="38">
        <v>5</v>
      </c>
      <c r="F8" s="38">
        <v>27</v>
      </c>
      <c r="G8" s="38">
        <v>3</v>
      </c>
      <c r="H8" s="38">
        <v>1</v>
      </c>
      <c r="I8" s="38"/>
      <c r="J8" s="40">
        <v>51.055555555555557</v>
      </c>
    </row>
    <row r="9" spans="1:13" ht="15" customHeight="1" x14ac:dyDescent="0.25">
      <c r="A9" s="29">
        <v>2</v>
      </c>
      <c r="B9" s="93">
        <v>10090</v>
      </c>
      <c r="C9" s="9" t="s">
        <v>51</v>
      </c>
      <c r="D9" s="8">
        <v>24</v>
      </c>
      <c r="E9" s="8">
        <v>10</v>
      </c>
      <c r="F9" s="8">
        <v>11</v>
      </c>
      <c r="G9" s="8">
        <v>3</v>
      </c>
      <c r="H9" s="8"/>
      <c r="I9" s="8"/>
      <c r="J9" s="120">
        <v>44.666666666666664</v>
      </c>
    </row>
    <row r="10" spans="1:13" ht="15" customHeight="1" x14ac:dyDescent="0.25">
      <c r="A10" s="29">
        <v>3</v>
      </c>
      <c r="B10" s="93">
        <v>10004</v>
      </c>
      <c r="C10" s="9" t="s">
        <v>49</v>
      </c>
      <c r="D10" s="8">
        <v>20</v>
      </c>
      <c r="E10" s="8"/>
      <c r="F10" s="8">
        <v>19</v>
      </c>
      <c r="G10" s="8">
        <v>1</v>
      </c>
      <c r="H10" s="8"/>
      <c r="I10" s="8"/>
      <c r="J10" s="10">
        <v>58.6</v>
      </c>
    </row>
    <row r="11" spans="1:13" ht="15" customHeight="1" x14ac:dyDescent="0.25">
      <c r="A11" s="29">
        <v>4</v>
      </c>
      <c r="B11" s="96">
        <v>10001</v>
      </c>
      <c r="C11" s="499" t="s">
        <v>177</v>
      </c>
      <c r="D11" s="38">
        <v>14</v>
      </c>
      <c r="E11" s="38">
        <v>6</v>
      </c>
      <c r="F11" s="38">
        <v>6</v>
      </c>
      <c r="G11" s="38">
        <v>2</v>
      </c>
      <c r="H11" s="38"/>
      <c r="I11" s="38"/>
      <c r="J11" s="40">
        <v>47.285714285714285</v>
      </c>
    </row>
    <row r="12" spans="1:13" ht="15" customHeight="1" x14ac:dyDescent="0.25">
      <c r="A12" s="29">
        <v>5</v>
      </c>
      <c r="B12" s="93">
        <v>10120</v>
      </c>
      <c r="C12" s="356" t="s">
        <v>146</v>
      </c>
      <c r="D12" s="8">
        <v>8</v>
      </c>
      <c r="E12" s="8">
        <v>3</v>
      </c>
      <c r="F12" s="8">
        <v>5</v>
      </c>
      <c r="G12" s="8"/>
      <c r="H12" s="8"/>
      <c r="I12" s="8"/>
      <c r="J12" s="120">
        <v>41.25</v>
      </c>
    </row>
    <row r="13" spans="1:13" ht="15" customHeight="1" x14ac:dyDescent="0.25">
      <c r="A13" s="29">
        <v>6</v>
      </c>
      <c r="B13" s="93">
        <v>10190</v>
      </c>
      <c r="C13" s="281" t="s">
        <v>123</v>
      </c>
      <c r="D13" s="8">
        <v>26</v>
      </c>
      <c r="E13" s="8">
        <v>6</v>
      </c>
      <c r="F13" s="8">
        <v>20</v>
      </c>
      <c r="G13" s="8"/>
      <c r="H13" s="8"/>
      <c r="I13" s="8"/>
      <c r="J13" s="120">
        <v>48.307692307692307</v>
      </c>
    </row>
    <row r="14" spans="1:13" ht="15" customHeight="1" x14ac:dyDescent="0.25">
      <c r="A14" s="29">
        <v>7</v>
      </c>
      <c r="B14" s="93">
        <v>10320</v>
      </c>
      <c r="C14" s="281" t="s">
        <v>52</v>
      </c>
      <c r="D14" s="8">
        <v>17</v>
      </c>
      <c r="E14" s="8">
        <v>6</v>
      </c>
      <c r="F14" s="8">
        <v>9</v>
      </c>
      <c r="G14" s="8">
        <v>2</v>
      </c>
      <c r="H14" s="8"/>
      <c r="I14" s="8"/>
      <c r="J14" s="120">
        <v>45.470588235294116</v>
      </c>
    </row>
    <row r="15" spans="1:13" ht="15" customHeight="1" thickBot="1" x14ac:dyDescent="0.3">
      <c r="A15" s="29">
        <v>8</v>
      </c>
      <c r="B15" s="93">
        <v>10860</v>
      </c>
      <c r="C15" s="497" t="s">
        <v>112</v>
      </c>
      <c r="D15" s="8">
        <v>12</v>
      </c>
      <c r="E15" s="8">
        <v>6</v>
      </c>
      <c r="F15" s="8">
        <v>6</v>
      </c>
      <c r="G15" s="8"/>
      <c r="H15" s="8"/>
      <c r="I15" s="8"/>
      <c r="J15" s="120">
        <v>40.583333333333336</v>
      </c>
    </row>
    <row r="16" spans="1:13" ht="15" customHeight="1" thickBot="1" x14ac:dyDescent="0.3">
      <c r="A16" s="104"/>
      <c r="B16" s="102"/>
      <c r="C16" s="105" t="s">
        <v>109</v>
      </c>
      <c r="D16" s="102">
        <f>SUM(D17:D26)</f>
        <v>212</v>
      </c>
      <c r="E16" s="102">
        <f>SUM(E17:E26)</f>
        <v>52</v>
      </c>
      <c r="F16" s="102">
        <f>SUM(F17:F26)</f>
        <v>120</v>
      </c>
      <c r="G16" s="102">
        <f>SUM(G17:G26)</f>
        <v>32</v>
      </c>
      <c r="H16" s="102">
        <f>SUM(H17:H26)</f>
        <v>8</v>
      </c>
      <c r="I16" s="102">
        <f>SUM(I17:I26)</f>
        <v>0</v>
      </c>
      <c r="J16" s="103">
        <f>AVERAGE(J17:J26)</f>
        <v>50.54</v>
      </c>
    </row>
    <row r="17" spans="1:10" ht="15" customHeight="1" x14ac:dyDescent="0.25">
      <c r="A17" s="32">
        <v>1</v>
      </c>
      <c r="B17" s="92">
        <v>20040</v>
      </c>
      <c r="C17" s="34" t="s">
        <v>33</v>
      </c>
      <c r="D17" s="33">
        <v>23</v>
      </c>
      <c r="E17" s="33">
        <v>5</v>
      </c>
      <c r="F17" s="33">
        <v>14</v>
      </c>
      <c r="G17" s="33">
        <v>3</v>
      </c>
      <c r="H17" s="33">
        <v>1</v>
      </c>
      <c r="I17" s="33"/>
      <c r="J17" s="35">
        <v>54.7</v>
      </c>
    </row>
    <row r="18" spans="1:10" ht="15" customHeight="1" x14ac:dyDescent="0.25">
      <c r="A18" s="29">
        <v>2</v>
      </c>
      <c r="B18" s="93">
        <v>20061</v>
      </c>
      <c r="C18" s="9" t="s">
        <v>32</v>
      </c>
      <c r="D18" s="8">
        <v>26</v>
      </c>
      <c r="E18" s="8">
        <v>11</v>
      </c>
      <c r="F18" s="8">
        <v>12</v>
      </c>
      <c r="G18" s="8">
        <v>3</v>
      </c>
      <c r="H18" s="8"/>
      <c r="I18" s="8"/>
      <c r="J18" s="10">
        <v>45</v>
      </c>
    </row>
    <row r="19" spans="1:10" ht="15" customHeight="1" x14ac:dyDescent="0.25">
      <c r="A19" s="29">
        <v>3</v>
      </c>
      <c r="B19" s="93">
        <v>21020</v>
      </c>
      <c r="C19" s="9" t="s">
        <v>34</v>
      </c>
      <c r="D19" s="8">
        <v>37</v>
      </c>
      <c r="E19" s="8">
        <v>3</v>
      </c>
      <c r="F19" s="8">
        <v>21</v>
      </c>
      <c r="G19" s="8">
        <v>10</v>
      </c>
      <c r="H19" s="8">
        <v>3</v>
      </c>
      <c r="I19" s="8"/>
      <c r="J19" s="13">
        <v>63.5</v>
      </c>
    </row>
    <row r="20" spans="1:10" ht="15" customHeight="1" x14ac:dyDescent="0.25">
      <c r="A20" s="29">
        <v>4</v>
      </c>
      <c r="B20" s="93">
        <v>20060</v>
      </c>
      <c r="C20" s="11" t="s">
        <v>35</v>
      </c>
      <c r="D20" s="8">
        <v>33</v>
      </c>
      <c r="E20" s="8">
        <v>3</v>
      </c>
      <c r="F20" s="8">
        <v>18</v>
      </c>
      <c r="G20" s="8">
        <v>10</v>
      </c>
      <c r="H20" s="8">
        <v>2</v>
      </c>
      <c r="I20" s="8"/>
      <c r="J20" s="10">
        <v>60.4</v>
      </c>
    </row>
    <row r="21" spans="1:10" ht="15" customHeight="1" x14ac:dyDescent="0.25">
      <c r="A21" s="29">
        <v>5</v>
      </c>
      <c r="B21" s="93">
        <v>20400</v>
      </c>
      <c r="C21" s="11" t="s">
        <v>36</v>
      </c>
      <c r="D21" s="8">
        <v>22</v>
      </c>
      <c r="E21" s="8">
        <v>4</v>
      </c>
      <c r="F21" s="8">
        <v>14</v>
      </c>
      <c r="G21" s="8">
        <v>3</v>
      </c>
      <c r="H21" s="8">
        <v>1</v>
      </c>
      <c r="I21" s="8"/>
      <c r="J21" s="10">
        <v>52.5</v>
      </c>
    </row>
    <row r="22" spans="1:10" ht="15" customHeight="1" x14ac:dyDescent="0.25">
      <c r="A22" s="29">
        <v>6</v>
      </c>
      <c r="B22" s="93">
        <v>20080</v>
      </c>
      <c r="C22" s="282" t="s">
        <v>125</v>
      </c>
      <c r="D22" s="8">
        <v>13</v>
      </c>
      <c r="E22" s="8">
        <v>5</v>
      </c>
      <c r="F22" s="8">
        <v>7</v>
      </c>
      <c r="G22" s="8">
        <v>1</v>
      </c>
      <c r="H22" s="8"/>
      <c r="I22" s="8"/>
      <c r="J22" s="10">
        <v>46.9</v>
      </c>
    </row>
    <row r="23" spans="1:10" ht="15" customHeight="1" x14ac:dyDescent="0.25">
      <c r="A23" s="29">
        <v>7</v>
      </c>
      <c r="B23" s="93">
        <v>20460</v>
      </c>
      <c r="C23" s="371" t="s">
        <v>155</v>
      </c>
      <c r="D23" s="8">
        <v>13</v>
      </c>
      <c r="E23" s="8">
        <v>4</v>
      </c>
      <c r="F23" s="8">
        <v>8</v>
      </c>
      <c r="G23" s="8">
        <v>1</v>
      </c>
      <c r="H23" s="8"/>
      <c r="I23" s="8"/>
      <c r="J23" s="12">
        <v>46</v>
      </c>
    </row>
    <row r="24" spans="1:10" ht="15" customHeight="1" x14ac:dyDescent="0.25">
      <c r="A24" s="29">
        <v>8</v>
      </c>
      <c r="B24" s="93">
        <v>20810</v>
      </c>
      <c r="C24" s="498" t="s">
        <v>174</v>
      </c>
      <c r="D24" s="8">
        <v>11</v>
      </c>
      <c r="E24" s="8">
        <v>7</v>
      </c>
      <c r="F24" s="8">
        <v>3</v>
      </c>
      <c r="G24" s="8"/>
      <c r="H24" s="8">
        <v>1</v>
      </c>
      <c r="I24" s="8"/>
      <c r="J24" s="12">
        <v>40.9</v>
      </c>
    </row>
    <row r="25" spans="1:10" ht="15" customHeight="1" x14ac:dyDescent="0.25">
      <c r="A25" s="29">
        <v>9</v>
      </c>
      <c r="B25" s="93">
        <v>20900</v>
      </c>
      <c r="C25" s="371" t="s">
        <v>126</v>
      </c>
      <c r="D25" s="8">
        <v>22</v>
      </c>
      <c r="E25" s="8">
        <v>7</v>
      </c>
      <c r="F25" s="8">
        <v>14</v>
      </c>
      <c r="G25" s="8">
        <v>1</v>
      </c>
      <c r="H25" s="8"/>
      <c r="I25" s="8"/>
      <c r="J25" s="12">
        <v>48.2</v>
      </c>
    </row>
    <row r="26" spans="1:10" ht="15" customHeight="1" thickBot="1" x14ac:dyDescent="0.3">
      <c r="A26" s="29">
        <v>10</v>
      </c>
      <c r="B26" s="93">
        <v>21350</v>
      </c>
      <c r="C26" s="371" t="s">
        <v>153</v>
      </c>
      <c r="D26" s="8">
        <v>12</v>
      </c>
      <c r="E26" s="8">
        <v>3</v>
      </c>
      <c r="F26" s="8">
        <v>9</v>
      </c>
      <c r="G26" s="8"/>
      <c r="H26" s="8"/>
      <c r="I26" s="8"/>
      <c r="J26" s="10">
        <v>47.3</v>
      </c>
    </row>
    <row r="27" spans="1:10" ht="15" customHeight="1" thickBot="1" x14ac:dyDescent="0.3">
      <c r="A27" s="104"/>
      <c r="B27" s="102"/>
      <c r="C27" s="105" t="s">
        <v>108</v>
      </c>
      <c r="D27" s="102">
        <f t="shared" ref="D27:I27" si="1">SUM(D28:D42)</f>
        <v>262</v>
      </c>
      <c r="E27" s="102">
        <f t="shared" si="1"/>
        <v>76</v>
      </c>
      <c r="F27" s="102">
        <f t="shared" si="1"/>
        <v>137</v>
      </c>
      <c r="G27" s="102">
        <f t="shared" si="1"/>
        <v>40</v>
      </c>
      <c r="H27" s="102">
        <f t="shared" si="1"/>
        <v>9</v>
      </c>
      <c r="I27" s="102">
        <f t="shared" si="1"/>
        <v>0</v>
      </c>
      <c r="J27" s="103">
        <f>AVERAGE(J28:J42)</f>
        <v>49.133333333333326</v>
      </c>
    </row>
    <row r="28" spans="1:10" ht="15" customHeight="1" x14ac:dyDescent="0.25">
      <c r="A28" s="29">
        <v>1</v>
      </c>
      <c r="B28" s="93">
        <v>30070</v>
      </c>
      <c r="C28" s="9" t="s">
        <v>53</v>
      </c>
      <c r="D28" s="8">
        <v>33</v>
      </c>
      <c r="E28" s="8">
        <v>6</v>
      </c>
      <c r="F28" s="8">
        <v>22</v>
      </c>
      <c r="G28" s="8">
        <v>4</v>
      </c>
      <c r="H28" s="8">
        <v>1</v>
      </c>
      <c r="I28" s="8"/>
      <c r="J28" s="10">
        <v>53.8</v>
      </c>
    </row>
    <row r="29" spans="1:10" ht="15" customHeight="1" x14ac:dyDescent="0.25">
      <c r="A29" s="29">
        <v>2</v>
      </c>
      <c r="B29" s="93">
        <v>30480</v>
      </c>
      <c r="C29" s="97" t="s">
        <v>113</v>
      </c>
      <c r="D29" s="8">
        <v>22</v>
      </c>
      <c r="E29" s="8">
        <v>6</v>
      </c>
      <c r="F29" s="8">
        <v>7</v>
      </c>
      <c r="G29" s="8">
        <v>6</v>
      </c>
      <c r="H29" s="8">
        <v>3</v>
      </c>
      <c r="I29" s="8"/>
      <c r="J29" s="10">
        <v>56</v>
      </c>
    </row>
    <row r="30" spans="1:10" ht="15" customHeight="1" x14ac:dyDescent="0.25">
      <c r="A30" s="29">
        <v>3</v>
      </c>
      <c r="B30" s="93">
        <v>30460</v>
      </c>
      <c r="C30" s="9" t="s">
        <v>48</v>
      </c>
      <c r="D30" s="8">
        <v>22</v>
      </c>
      <c r="E30" s="8">
        <v>4</v>
      </c>
      <c r="F30" s="8">
        <v>15</v>
      </c>
      <c r="G30" s="8">
        <v>2</v>
      </c>
      <c r="H30" s="8">
        <v>1</v>
      </c>
      <c r="I30" s="8"/>
      <c r="J30" s="10">
        <v>54.9</v>
      </c>
    </row>
    <row r="31" spans="1:10" ht="15" customHeight="1" x14ac:dyDescent="0.25">
      <c r="A31" s="29">
        <v>4</v>
      </c>
      <c r="B31" s="96">
        <v>30030</v>
      </c>
      <c r="C31" s="372" t="s">
        <v>156</v>
      </c>
      <c r="D31" s="38">
        <v>22</v>
      </c>
      <c r="E31" s="38">
        <v>6</v>
      </c>
      <c r="F31" s="38">
        <v>9</v>
      </c>
      <c r="G31" s="38">
        <v>7</v>
      </c>
      <c r="H31" s="38"/>
      <c r="I31" s="38"/>
      <c r="J31" s="40">
        <v>55</v>
      </c>
    </row>
    <row r="32" spans="1:10" ht="15" customHeight="1" x14ac:dyDescent="0.25">
      <c r="A32" s="29">
        <v>5</v>
      </c>
      <c r="B32" s="93">
        <v>31000</v>
      </c>
      <c r="C32" s="9" t="s">
        <v>46</v>
      </c>
      <c r="D32" s="8">
        <v>23</v>
      </c>
      <c r="E32" s="8">
        <v>9</v>
      </c>
      <c r="F32" s="8">
        <v>11</v>
      </c>
      <c r="G32" s="8">
        <v>3</v>
      </c>
      <c r="H32" s="8"/>
      <c r="I32" s="8"/>
      <c r="J32" s="10">
        <v>46</v>
      </c>
    </row>
    <row r="33" spans="1:10" ht="15" customHeight="1" x14ac:dyDescent="0.25">
      <c r="A33" s="29">
        <v>6</v>
      </c>
      <c r="B33" s="93">
        <v>30130</v>
      </c>
      <c r="C33" s="307" t="s">
        <v>26</v>
      </c>
      <c r="D33" s="8">
        <v>7</v>
      </c>
      <c r="E33" s="8">
        <v>4</v>
      </c>
      <c r="F33" s="8">
        <v>3</v>
      </c>
      <c r="G33" s="8"/>
      <c r="H33" s="8"/>
      <c r="I33" s="8"/>
      <c r="J33" s="10">
        <v>38.799999999999997</v>
      </c>
    </row>
    <row r="34" spans="1:10" ht="15" customHeight="1" x14ac:dyDescent="0.25">
      <c r="A34" s="29"/>
      <c r="B34" s="93">
        <v>30310</v>
      </c>
      <c r="C34" s="497" t="s">
        <v>24</v>
      </c>
      <c r="D34" s="8">
        <v>16</v>
      </c>
      <c r="E34" s="8">
        <v>4</v>
      </c>
      <c r="F34" s="8">
        <v>11</v>
      </c>
      <c r="G34" s="8"/>
      <c r="H34" s="8">
        <v>1</v>
      </c>
      <c r="I34" s="8"/>
      <c r="J34" s="10">
        <v>50</v>
      </c>
    </row>
    <row r="35" spans="1:10" ht="15" customHeight="1" x14ac:dyDescent="0.25">
      <c r="A35" s="29">
        <v>7</v>
      </c>
      <c r="B35" s="93">
        <v>30440</v>
      </c>
      <c r="C35" s="281" t="s">
        <v>25</v>
      </c>
      <c r="D35" s="8">
        <v>11</v>
      </c>
      <c r="E35" s="8">
        <v>2</v>
      </c>
      <c r="F35" s="8">
        <v>7</v>
      </c>
      <c r="G35" s="8">
        <v>2</v>
      </c>
      <c r="H35" s="8"/>
      <c r="I35" s="8"/>
      <c r="J35" s="10">
        <v>50.9</v>
      </c>
    </row>
    <row r="36" spans="1:10" ht="15" customHeight="1" x14ac:dyDescent="0.25">
      <c r="A36" s="29">
        <v>8</v>
      </c>
      <c r="B36" s="93">
        <v>30530</v>
      </c>
      <c r="C36" s="281" t="s">
        <v>128</v>
      </c>
      <c r="D36" s="8">
        <v>21</v>
      </c>
      <c r="E36" s="8">
        <v>10</v>
      </c>
      <c r="F36" s="8">
        <v>10</v>
      </c>
      <c r="G36" s="8">
        <v>1</v>
      </c>
      <c r="H36" s="8"/>
      <c r="I36" s="8"/>
      <c r="J36" s="10">
        <v>41.4</v>
      </c>
    </row>
    <row r="37" spans="1:10" ht="15" customHeight="1" x14ac:dyDescent="0.25">
      <c r="A37" s="29">
        <v>9</v>
      </c>
      <c r="B37" s="93">
        <v>30640</v>
      </c>
      <c r="C37" s="9" t="s">
        <v>28</v>
      </c>
      <c r="D37" s="8">
        <v>14</v>
      </c>
      <c r="E37" s="8">
        <v>1</v>
      </c>
      <c r="F37" s="8">
        <v>7</v>
      </c>
      <c r="G37" s="8">
        <v>4</v>
      </c>
      <c r="H37" s="8">
        <v>2</v>
      </c>
      <c r="I37" s="8"/>
      <c r="J37" s="10">
        <v>65.8</v>
      </c>
    </row>
    <row r="38" spans="1:10" ht="15" customHeight="1" x14ac:dyDescent="0.25">
      <c r="A38" s="29">
        <v>10</v>
      </c>
      <c r="B38" s="93">
        <v>30650</v>
      </c>
      <c r="C38" s="373" t="s">
        <v>157</v>
      </c>
      <c r="D38" s="8">
        <v>9</v>
      </c>
      <c r="E38" s="8">
        <v>3</v>
      </c>
      <c r="F38" s="8">
        <v>5</v>
      </c>
      <c r="G38" s="8">
        <v>1</v>
      </c>
      <c r="H38" s="8"/>
      <c r="I38" s="8"/>
      <c r="J38" s="10">
        <v>48</v>
      </c>
    </row>
    <row r="39" spans="1:10" ht="15" customHeight="1" x14ac:dyDescent="0.25">
      <c r="A39" s="29">
        <v>11</v>
      </c>
      <c r="B39" s="93">
        <v>30790</v>
      </c>
      <c r="C39" s="356" t="s">
        <v>45</v>
      </c>
      <c r="D39" s="8">
        <v>7</v>
      </c>
      <c r="E39" s="8">
        <v>2</v>
      </c>
      <c r="F39" s="8">
        <v>4</v>
      </c>
      <c r="G39" s="8">
        <v>1</v>
      </c>
      <c r="H39" s="8"/>
      <c r="I39" s="8"/>
      <c r="J39" s="10">
        <v>46.9</v>
      </c>
    </row>
    <row r="40" spans="1:10" ht="15" customHeight="1" x14ac:dyDescent="0.25">
      <c r="A40" s="29">
        <v>12</v>
      </c>
      <c r="B40" s="93">
        <v>30890</v>
      </c>
      <c r="C40" s="281" t="s">
        <v>127</v>
      </c>
      <c r="D40" s="8">
        <v>5</v>
      </c>
      <c r="E40" s="8">
        <v>4</v>
      </c>
      <c r="F40" s="8"/>
      <c r="G40" s="8">
        <v>1</v>
      </c>
      <c r="H40" s="8"/>
      <c r="I40" s="8"/>
      <c r="J40" s="10">
        <v>35.799999999999997</v>
      </c>
    </row>
    <row r="41" spans="1:10" ht="15" customHeight="1" x14ac:dyDescent="0.25">
      <c r="A41" s="29">
        <v>13</v>
      </c>
      <c r="B41" s="93">
        <v>30940</v>
      </c>
      <c r="C41" s="9" t="s">
        <v>22</v>
      </c>
      <c r="D41" s="8">
        <v>28</v>
      </c>
      <c r="E41" s="8">
        <v>4</v>
      </c>
      <c r="F41" s="8">
        <v>18</v>
      </c>
      <c r="G41" s="8">
        <v>5</v>
      </c>
      <c r="H41" s="8">
        <v>1</v>
      </c>
      <c r="I41" s="8"/>
      <c r="J41" s="10">
        <v>51.7</v>
      </c>
    </row>
    <row r="42" spans="1:10" ht="15" customHeight="1" thickBot="1" x14ac:dyDescent="0.3">
      <c r="A42" s="29">
        <v>14</v>
      </c>
      <c r="B42" s="94">
        <v>31480</v>
      </c>
      <c r="C42" s="37" t="s">
        <v>27</v>
      </c>
      <c r="D42" s="23">
        <v>22</v>
      </c>
      <c r="E42" s="23">
        <v>11</v>
      </c>
      <c r="F42" s="23">
        <v>8</v>
      </c>
      <c r="G42" s="23">
        <v>3</v>
      </c>
      <c r="H42" s="23"/>
      <c r="I42" s="23"/>
      <c r="J42" s="25">
        <v>42</v>
      </c>
    </row>
    <row r="43" spans="1:10" ht="15" customHeight="1" thickBot="1" x14ac:dyDescent="0.3">
      <c r="A43" s="104"/>
      <c r="B43" s="102"/>
      <c r="C43" s="102" t="s">
        <v>107</v>
      </c>
      <c r="D43" s="102">
        <f>SUM(D44:D61)</f>
        <v>383</v>
      </c>
      <c r="E43" s="102">
        <f>SUM(E44:E61)</f>
        <v>97</v>
      </c>
      <c r="F43" s="102">
        <f>SUM(F44:F61)</f>
        <v>206</v>
      </c>
      <c r="G43" s="102">
        <f>SUM(G44:G61)</f>
        <v>65</v>
      </c>
      <c r="H43" s="102">
        <f>SUM(H44:H61)</f>
        <v>15</v>
      </c>
      <c r="I43" s="102">
        <f>SUM(I44:I61)</f>
        <v>0</v>
      </c>
      <c r="J43" s="103">
        <f>AVERAGE(J44:J61)</f>
        <v>49.391666666666666</v>
      </c>
    </row>
    <row r="44" spans="1:10" ht="15" customHeight="1" x14ac:dyDescent="0.25">
      <c r="A44" s="29">
        <v>1</v>
      </c>
      <c r="B44" s="92">
        <v>40010</v>
      </c>
      <c r="C44" s="34" t="s">
        <v>57</v>
      </c>
      <c r="D44" s="33">
        <v>89</v>
      </c>
      <c r="E44" s="33">
        <v>21</v>
      </c>
      <c r="F44" s="33">
        <v>42</v>
      </c>
      <c r="G44" s="33">
        <v>22</v>
      </c>
      <c r="H44" s="33">
        <v>4</v>
      </c>
      <c r="I44" s="33"/>
      <c r="J44" s="35">
        <v>55.6</v>
      </c>
    </row>
    <row r="45" spans="1:10" ht="15" customHeight="1" x14ac:dyDescent="0.25">
      <c r="A45" s="29">
        <v>2</v>
      </c>
      <c r="B45" s="93">
        <v>40030</v>
      </c>
      <c r="C45" s="237" t="s">
        <v>121</v>
      </c>
      <c r="D45" s="8">
        <v>28</v>
      </c>
      <c r="E45" s="8">
        <v>6</v>
      </c>
      <c r="F45" s="8">
        <v>16</v>
      </c>
      <c r="G45" s="8">
        <v>4</v>
      </c>
      <c r="H45" s="8">
        <v>2</v>
      </c>
      <c r="I45" s="8"/>
      <c r="J45" s="10">
        <v>54</v>
      </c>
    </row>
    <row r="46" spans="1:10" ht="15" customHeight="1" x14ac:dyDescent="0.25">
      <c r="A46" s="29">
        <v>3</v>
      </c>
      <c r="B46" s="93">
        <v>40410</v>
      </c>
      <c r="C46" s="9" t="s">
        <v>58</v>
      </c>
      <c r="D46" s="8">
        <v>38</v>
      </c>
      <c r="E46" s="8">
        <v>12</v>
      </c>
      <c r="F46" s="8">
        <v>19</v>
      </c>
      <c r="G46" s="8">
        <v>5</v>
      </c>
      <c r="H46" s="8">
        <v>2</v>
      </c>
      <c r="I46" s="8"/>
      <c r="J46" s="13">
        <v>53</v>
      </c>
    </row>
    <row r="47" spans="1:10" ht="15" customHeight="1" x14ac:dyDescent="0.25">
      <c r="A47" s="29">
        <v>4</v>
      </c>
      <c r="B47" s="93">
        <v>40011</v>
      </c>
      <c r="C47" s="9" t="s">
        <v>70</v>
      </c>
      <c r="D47" s="8">
        <v>42</v>
      </c>
      <c r="E47" s="8">
        <v>2</v>
      </c>
      <c r="F47" s="8">
        <v>31</v>
      </c>
      <c r="G47" s="8">
        <v>8</v>
      </c>
      <c r="H47" s="8">
        <v>1</v>
      </c>
      <c r="I47" s="8"/>
      <c r="J47" s="10">
        <v>59</v>
      </c>
    </row>
    <row r="48" spans="1:10" ht="15" customHeight="1" x14ac:dyDescent="0.25">
      <c r="A48" s="29">
        <v>5</v>
      </c>
      <c r="B48" s="93">
        <v>40080</v>
      </c>
      <c r="C48" s="9" t="s">
        <v>19</v>
      </c>
      <c r="D48" s="8">
        <v>34</v>
      </c>
      <c r="E48" s="8">
        <v>3</v>
      </c>
      <c r="F48" s="8">
        <v>19</v>
      </c>
      <c r="G48" s="8">
        <v>8</v>
      </c>
      <c r="H48" s="8">
        <v>4</v>
      </c>
      <c r="I48" s="8"/>
      <c r="J48" s="10">
        <v>60</v>
      </c>
    </row>
    <row r="49" spans="1:10" ht="15" customHeight="1" x14ac:dyDescent="0.25">
      <c r="A49" s="29">
        <v>6</v>
      </c>
      <c r="B49" s="93">
        <v>40100</v>
      </c>
      <c r="C49" s="9" t="s">
        <v>18</v>
      </c>
      <c r="D49" s="8">
        <v>13</v>
      </c>
      <c r="E49" s="8">
        <v>3</v>
      </c>
      <c r="F49" s="8">
        <v>7</v>
      </c>
      <c r="G49" s="8">
        <v>3</v>
      </c>
      <c r="H49" s="8"/>
      <c r="I49" s="8"/>
      <c r="J49" s="10">
        <v>53.8</v>
      </c>
    </row>
    <row r="50" spans="1:10" ht="15" customHeight="1" x14ac:dyDescent="0.25">
      <c r="A50" s="29">
        <v>7</v>
      </c>
      <c r="B50" s="93">
        <v>40020</v>
      </c>
      <c r="C50" s="281" t="s">
        <v>130</v>
      </c>
      <c r="D50" s="8">
        <v>8</v>
      </c>
      <c r="E50" s="8">
        <v>4</v>
      </c>
      <c r="F50" s="8">
        <v>2</v>
      </c>
      <c r="G50" s="8">
        <v>2</v>
      </c>
      <c r="H50" s="8"/>
      <c r="I50" s="8"/>
      <c r="J50" s="13">
        <v>48.5</v>
      </c>
    </row>
    <row r="51" spans="1:10" ht="15" customHeight="1" x14ac:dyDescent="0.25">
      <c r="A51" s="29">
        <v>8</v>
      </c>
      <c r="B51" s="93">
        <v>40031</v>
      </c>
      <c r="C51" s="497" t="s">
        <v>179</v>
      </c>
      <c r="D51" s="8">
        <v>8</v>
      </c>
      <c r="E51" s="8">
        <v>1</v>
      </c>
      <c r="F51" s="8">
        <v>6</v>
      </c>
      <c r="G51" s="8">
        <v>1</v>
      </c>
      <c r="H51" s="8"/>
      <c r="I51" s="8"/>
      <c r="J51" s="10">
        <v>49.3</v>
      </c>
    </row>
    <row r="52" spans="1:10" ht="15" customHeight="1" x14ac:dyDescent="0.25">
      <c r="A52" s="29">
        <v>9</v>
      </c>
      <c r="B52" s="93">
        <v>402100</v>
      </c>
      <c r="C52" s="307" t="s">
        <v>54</v>
      </c>
      <c r="D52" s="8">
        <v>5</v>
      </c>
      <c r="E52" s="8">
        <v>3</v>
      </c>
      <c r="F52" s="8">
        <v>2</v>
      </c>
      <c r="G52" s="8"/>
      <c r="H52" s="8"/>
      <c r="I52" s="8"/>
      <c r="J52" s="10">
        <v>35.6</v>
      </c>
    </row>
    <row r="53" spans="1:10" ht="15" customHeight="1" x14ac:dyDescent="0.25">
      <c r="A53" s="29">
        <v>10</v>
      </c>
      <c r="B53" s="93">
        <v>40300</v>
      </c>
      <c r="C53" s="497" t="s">
        <v>172</v>
      </c>
      <c r="D53" s="8">
        <v>9</v>
      </c>
      <c r="E53" s="8">
        <v>4</v>
      </c>
      <c r="F53" s="8">
        <v>5</v>
      </c>
      <c r="G53" s="8"/>
      <c r="H53" s="8"/>
      <c r="I53" s="8"/>
      <c r="J53" s="10">
        <v>44.3</v>
      </c>
    </row>
    <row r="54" spans="1:10" ht="15" customHeight="1" x14ac:dyDescent="0.25">
      <c r="A54" s="29">
        <v>11</v>
      </c>
      <c r="B54" s="93">
        <v>40360</v>
      </c>
      <c r="C54" s="307" t="s">
        <v>43</v>
      </c>
      <c r="D54" s="8">
        <v>10</v>
      </c>
      <c r="E54" s="8">
        <v>3</v>
      </c>
      <c r="F54" s="8">
        <v>7</v>
      </c>
      <c r="G54" s="8"/>
      <c r="H54" s="8"/>
      <c r="I54" s="8"/>
      <c r="J54" s="10">
        <v>37.5</v>
      </c>
    </row>
    <row r="55" spans="1:10" ht="15" customHeight="1" x14ac:dyDescent="0.25">
      <c r="A55" s="29">
        <v>12</v>
      </c>
      <c r="B55" s="93">
        <v>40720</v>
      </c>
      <c r="C55" s="500" t="s">
        <v>178</v>
      </c>
      <c r="D55" s="8">
        <v>22</v>
      </c>
      <c r="E55" s="8">
        <v>11</v>
      </c>
      <c r="F55" s="8">
        <v>8</v>
      </c>
      <c r="G55" s="8">
        <v>1</v>
      </c>
      <c r="H55" s="8">
        <v>2</v>
      </c>
      <c r="I55" s="8"/>
      <c r="J55" s="10">
        <v>45.9</v>
      </c>
    </row>
    <row r="56" spans="1:10" ht="15" customHeight="1" x14ac:dyDescent="0.25">
      <c r="A56" s="29">
        <v>13</v>
      </c>
      <c r="B56" s="93">
        <v>40820</v>
      </c>
      <c r="C56" s="227" t="s">
        <v>129</v>
      </c>
      <c r="D56" s="8">
        <v>8</v>
      </c>
      <c r="E56" s="8">
        <v>2</v>
      </c>
      <c r="F56" s="8">
        <v>5</v>
      </c>
      <c r="G56" s="8">
        <v>1</v>
      </c>
      <c r="H56" s="8"/>
      <c r="I56" s="8"/>
      <c r="J56" s="10">
        <v>48</v>
      </c>
    </row>
    <row r="57" spans="1:10" ht="15" customHeight="1" x14ac:dyDescent="0.25">
      <c r="A57" s="29">
        <v>14</v>
      </c>
      <c r="B57" s="93">
        <v>40840</v>
      </c>
      <c r="C57" s="281" t="s">
        <v>17</v>
      </c>
      <c r="D57" s="8">
        <v>11</v>
      </c>
      <c r="E57" s="8">
        <v>5</v>
      </c>
      <c r="F57" s="8">
        <v>6</v>
      </c>
      <c r="G57" s="8"/>
      <c r="H57" s="8"/>
      <c r="I57" s="8"/>
      <c r="J57" s="10">
        <v>41.5</v>
      </c>
    </row>
    <row r="58" spans="1:10" ht="15" customHeight="1" x14ac:dyDescent="0.25">
      <c r="A58" s="29">
        <v>15</v>
      </c>
      <c r="B58" s="93">
        <v>40950</v>
      </c>
      <c r="C58" s="9" t="s">
        <v>56</v>
      </c>
      <c r="D58" s="8">
        <v>8</v>
      </c>
      <c r="E58" s="8">
        <v>4</v>
      </c>
      <c r="F58" s="8">
        <v>2</v>
      </c>
      <c r="G58" s="8">
        <v>2</v>
      </c>
      <c r="H58" s="8"/>
      <c r="I58" s="8"/>
      <c r="J58" s="12">
        <v>46.8</v>
      </c>
    </row>
    <row r="59" spans="1:10" ht="15" customHeight="1" x14ac:dyDescent="0.25">
      <c r="A59" s="29">
        <v>16</v>
      </c>
      <c r="B59" s="93">
        <v>40990</v>
      </c>
      <c r="C59" s="9" t="s">
        <v>20</v>
      </c>
      <c r="D59" s="8">
        <v>18</v>
      </c>
      <c r="E59" s="8">
        <v>1</v>
      </c>
      <c r="F59" s="8">
        <v>14</v>
      </c>
      <c r="G59" s="8">
        <v>3</v>
      </c>
      <c r="H59" s="8"/>
      <c r="I59" s="8"/>
      <c r="J59" s="10">
        <v>60.1</v>
      </c>
    </row>
    <row r="60" spans="1:10" ht="15" customHeight="1" x14ac:dyDescent="0.25">
      <c r="A60" s="29">
        <v>17</v>
      </c>
      <c r="B60" s="93">
        <v>40133</v>
      </c>
      <c r="C60" s="9" t="s">
        <v>15</v>
      </c>
      <c r="D60" s="8">
        <v>20</v>
      </c>
      <c r="E60" s="8">
        <v>6</v>
      </c>
      <c r="F60" s="8">
        <v>10</v>
      </c>
      <c r="G60" s="8">
        <v>4</v>
      </c>
      <c r="H60" s="8"/>
      <c r="I60" s="8"/>
      <c r="J60" s="10">
        <v>51.15</v>
      </c>
    </row>
    <row r="61" spans="1:10" ht="15" customHeight="1" thickBot="1" x14ac:dyDescent="0.3">
      <c r="A61" s="29">
        <v>18</v>
      </c>
      <c r="B61" s="93">
        <v>40400</v>
      </c>
      <c r="C61" s="497" t="s">
        <v>180</v>
      </c>
      <c r="D61" s="8">
        <v>12</v>
      </c>
      <c r="E61" s="8">
        <v>6</v>
      </c>
      <c r="F61" s="8">
        <v>5</v>
      </c>
      <c r="G61" s="8">
        <v>1</v>
      </c>
      <c r="H61" s="8"/>
      <c r="I61" s="8"/>
      <c r="J61" s="10">
        <v>45</v>
      </c>
    </row>
    <row r="62" spans="1:10" ht="15" customHeight="1" thickBot="1" x14ac:dyDescent="0.3">
      <c r="A62" s="104"/>
      <c r="B62" s="102"/>
      <c r="C62" s="102" t="s">
        <v>106</v>
      </c>
      <c r="D62" s="102">
        <f>SUM(D63:D75)</f>
        <v>256</v>
      </c>
      <c r="E62" s="102">
        <f>SUM(E63:E75)</f>
        <v>70</v>
      </c>
      <c r="F62" s="102">
        <f>SUM(F63:F75)</f>
        <v>153</v>
      </c>
      <c r="G62" s="102">
        <f>SUM(G63:G75)</f>
        <v>26</v>
      </c>
      <c r="H62" s="102">
        <f>SUM(H63:H75)</f>
        <v>7</v>
      </c>
      <c r="I62" s="102">
        <f>SUM(I63:I75)</f>
        <v>0</v>
      </c>
      <c r="J62" s="103">
        <f>AVERAGE(J63:J75)</f>
        <v>50.753846153846148</v>
      </c>
    </row>
    <row r="63" spans="1:10" ht="15" customHeight="1" x14ac:dyDescent="0.25">
      <c r="A63" s="29">
        <v>1</v>
      </c>
      <c r="B63" s="93">
        <v>50040</v>
      </c>
      <c r="C63" s="9" t="s">
        <v>59</v>
      </c>
      <c r="D63" s="8">
        <v>21</v>
      </c>
      <c r="E63" s="8">
        <v>4</v>
      </c>
      <c r="F63" s="8">
        <v>16</v>
      </c>
      <c r="G63" s="8">
        <v>1</v>
      </c>
      <c r="H63" s="8"/>
      <c r="I63" s="8"/>
      <c r="J63" s="10">
        <v>51</v>
      </c>
    </row>
    <row r="64" spans="1:10" ht="15" customHeight="1" x14ac:dyDescent="0.25">
      <c r="A64" s="29">
        <v>2</v>
      </c>
      <c r="B64" s="93">
        <v>50003</v>
      </c>
      <c r="C64" s="9" t="s">
        <v>75</v>
      </c>
      <c r="D64" s="8">
        <v>14</v>
      </c>
      <c r="E64" s="8">
        <v>2</v>
      </c>
      <c r="F64" s="8">
        <v>7</v>
      </c>
      <c r="G64" s="8">
        <v>4</v>
      </c>
      <c r="H64" s="8">
        <v>1</v>
      </c>
      <c r="I64" s="8"/>
      <c r="J64" s="10">
        <v>60</v>
      </c>
    </row>
    <row r="65" spans="1:10" ht="15" customHeight="1" x14ac:dyDescent="0.25">
      <c r="A65" s="29">
        <v>3</v>
      </c>
      <c r="B65" s="93">
        <v>50060</v>
      </c>
      <c r="C65" s="373" t="s">
        <v>158</v>
      </c>
      <c r="D65" s="8">
        <v>28</v>
      </c>
      <c r="E65" s="8">
        <v>2</v>
      </c>
      <c r="F65" s="8">
        <v>18</v>
      </c>
      <c r="G65" s="8">
        <v>6</v>
      </c>
      <c r="H65" s="8">
        <v>2</v>
      </c>
      <c r="I65" s="8"/>
      <c r="J65" s="10">
        <v>62</v>
      </c>
    </row>
    <row r="66" spans="1:10" ht="15" customHeight="1" x14ac:dyDescent="0.25">
      <c r="A66" s="29">
        <v>4</v>
      </c>
      <c r="B66" s="93">
        <v>50170</v>
      </c>
      <c r="C66" s="281" t="s">
        <v>133</v>
      </c>
      <c r="D66" s="8">
        <v>12</v>
      </c>
      <c r="E66" s="8">
        <v>2</v>
      </c>
      <c r="F66" s="8">
        <v>9</v>
      </c>
      <c r="G66" s="8">
        <v>1</v>
      </c>
      <c r="H66" s="8"/>
      <c r="I66" s="8"/>
      <c r="J66" s="10">
        <v>51.6</v>
      </c>
    </row>
    <row r="67" spans="1:10" ht="15" customHeight="1" x14ac:dyDescent="0.25">
      <c r="A67" s="29">
        <v>5</v>
      </c>
      <c r="B67" s="93">
        <v>50230</v>
      </c>
      <c r="C67" s="9" t="s">
        <v>71</v>
      </c>
      <c r="D67" s="8">
        <v>21</v>
      </c>
      <c r="E67" s="8">
        <v>9</v>
      </c>
      <c r="F67" s="8">
        <v>12</v>
      </c>
      <c r="G67" s="8"/>
      <c r="H67" s="8"/>
      <c r="I67" s="8"/>
      <c r="J67" s="10">
        <v>42.3</v>
      </c>
    </row>
    <row r="68" spans="1:10" ht="15" customHeight="1" x14ac:dyDescent="0.25">
      <c r="A68" s="29">
        <v>6</v>
      </c>
      <c r="B68" s="93">
        <v>50340</v>
      </c>
      <c r="C68" s="373" t="s">
        <v>159</v>
      </c>
      <c r="D68" s="8">
        <v>18</v>
      </c>
      <c r="E68" s="8">
        <v>6</v>
      </c>
      <c r="F68" s="8">
        <v>9</v>
      </c>
      <c r="G68" s="8">
        <v>3</v>
      </c>
      <c r="H68" s="8"/>
      <c r="I68" s="8"/>
      <c r="J68" s="10">
        <v>47</v>
      </c>
    </row>
    <row r="69" spans="1:10" ht="15" customHeight="1" x14ac:dyDescent="0.25">
      <c r="A69" s="29">
        <v>7</v>
      </c>
      <c r="B69" s="93">
        <v>50450</v>
      </c>
      <c r="C69" s="373" t="s">
        <v>161</v>
      </c>
      <c r="D69" s="8">
        <v>9</v>
      </c>
      <c r="E69" s="8">
        <v>3</v>
      </c>
      <c r="F69" s="8">
        <v>5</v>
      </c>
      <c r="G69" s="8">
        <v>1</v>
      </c>
      <c r="H69" s="8"/>
      <c r="I69" s="8"/>
      <c r="J69" s="10">
        <v>47.6</v>
      </c>
    </row>
    <row r="70" spans="1:10" ht="15" customHeight="1" x14ac:dyDescent="0.25">
      <c r="A70" s="29">
        <v>8</v>
      </c>
      <c r="B70" s="93">
        <v>50620</v>
      </c>
      <c r="C70" s="373" t="s">
        <v>12</v>
      </c>
      <c r="D70" s="8">
        <v>13</v>
      </c>
      <c r="E70" s="8">
        <v>5</v>
      </c>
      <c r="F70" s="8">
        <v>6</v>
      </c>
      <c r="G70" s="8"/>
      <c r="H70" s="8">
        <v>2</v>
      </c>
      <c r="I70" s="8"/>
      <c r="J70" s="10">
        <v>52.5</v>
      </c>
    </row>
    <row r="71" spans="1:10" ht="15" customHeight="1" x14ac:dyDescent="0.25">
      <c r="A71" s="29">
        <v>9</v>
      </c>
      <c r="B71" s="93">
        <v>50760</v>
      </c>
      <c r="C71" s="307" t="s">
        <v>131</v>
      </c>
      <c r="D71" s="8">
        <v>27</v>
      </c>
      <c r="E71" s="8">
        <v>10</v>
      </c>
      <c r="F71" s="8">
        <v>15</v>
      </c>
      <c r="G71" s="8">
        <v>2</v>
      </c>
      <c r="H71" s="8"/>
      <c r="I71" s="8"/>
      <c r="J71" s="10">
        <v>47</v>
      </c>
    </row>
    <row r="72" spans="1:10" ht="15" customHeight="1" x14ac:dyDescent="0.25">
      <c r="A72" s="29">
        <v>10</v>
      </c>
      <c r="B72" s="93">
        <v>50780</v>
      </c>
      <c r="C72" s="9" t="s">
        <v>162</v>
      </c>
      <c r="D72" s="8">
        <v>10</v>
      </c>
      <c r="E72" s="8">
        <v>5</v>
      </c>
      <c r="F72" s="8">
        <v>4</v>
      </c>
      <c r="G72" s="8">
        <v>1</v>
      </c>
      <c r="H72" s="8"/>
      <c r="I72" s="8"/>
      <c r="J72" s="10">
        <v>43.6</v>
      </c>
    </row>
    <row r="73" spans="1:10" ht="15" customHeight="1" x14ac:dyDescent="0.25">
      <c r="A73" s="29">
        <v>11</v>
      </c>
      <c r="B73" s="93">
        <v>50930</v>
      </c>
      <c r="C73" s="373" t="s">
        <v>132</v>
      </c>
      <c r="D73" s="8">
        <v>15</v>
      </c>
      <c r="E73" s="8">
        <v>5</v>
      </c>
      <c r="F73" s="8">
        <v>6</v>
      </c>
      <c r="G73" s="8">
        <v>3</v>
      </c>
      <c r="H73" s="8">
        <v>1</v>
      </c>
      <c r="I73" s="8"/>
      <c r="J73" s="10">
        <v>54.3</v>
      </c>
    </row>
    <row r="74" spans="1:10" ht="15" customHeight="1" x14ac:dyDescent="0.25">
      <c r="A74" s="29">
        <v>12</v>
      </c>
      <c r="B74" s="93">
        <v>51370</v>
      </c>
      <c r="C74" s="281" t="s">
        <v>72</v>
      </c>
      <c r="D74" s="8">
        <v>23</v>
      </c>
      <c r="E74" s="8">
        <v>4</v>
      </c>
      <c r="F74" s="8">
        <v>15</v>
      </c>
      <c r="G74" s="8">
        <v>3</v>
      </c>
      <c r="H74" s="8">
        <v>1</v>
      </c>
      <c r="I74" s="8"/>
      <c r="J74" s="13">
        <v>53.9</v>
      </c>
    </row>
    <row r="75" spans="1:10" ht="15" customHeight="1" thickBot="1" x14ac:dyDescent="0.3">
      <c r="A75" s="29">
        <v>13</v>
      </c>
      <c r="B75" s="93">
        <v>51400</v>
      </c>
      <c r="C75" s="281" t="s">
        <v>150</v>
      </c>
      <c r="D75" s="8">
        <v>45</v>
      </c>
      <c r="E75" s="8">
        <v>13</v>
      </c>
      <c r="F75" s="8">
        <v>31</v>
      </c>
      <c r="G75" s="8">
        <v>1</v>
      </c>
      <c r="H75" s="8"/>
      <c r="I75" s="8"/>
      <c r="J75" s="13">
        <v>47</v>
      </c>
    </row>
    <row r="76" spans="1:10" ht="15" customHeight="1" thickBot="1" x14ac:dyDescent="0.3">
      <c r="A76" s="99"/>
      <c r="B76" s="101"/>
      <c r="C76" s="102" t="s">
        <v>105</v>
      </c>
      <c r="D76" s="102">
        <f>SUM(D77:D105)</f>
        <v>797</v>
      </c>
      <c r="E76" s="102">
        <f>SUM(E77:E105)</f>
        <v>217</v>
      </c>
      <c r="F76" s="102">
        <f>SUM(F77:F105)</f>
        <v>467</v>
      </c>
      <c r="G76" s="102">
        <f>SUM(G77:G105)</f>
        <v>80</v>
      </c>
      <c r="H76" s="102">
        <f>SUM(H77:H105)</f>
        <v>33</v>
      </c>
      <c r="I76" s="102">
        <f>SUM(I77:I105)</f>
        <v>0</v>
      </c>
      <c r="J76" s="103">
        <f>AVERAGE(J77:J105)</f>
        <v>50.383103448275854</v>
      </c>
    </row>
    <row r="77" spans="1:10" ht="15" customHeight="1" x14ac:dyDescent="0.25">
      <c r="A77" s="29">
        <v>1</v>
      </c>
      <c r="B77" s="93">
        <v>60010</v>
      </c>
      <c r="C77" s="283" t="s">
        <v>134</v>
      </c>
      <c r="D77" s="8">
        <v>19</v>
      </c>
      <c r="E77" s="8">
        <v>6</v>
      </c>
      <c r="F77" s="8">
        <v>10</v>
      </c>
      <c r="G77" s="8">
        <v>3</v>
      </c>
      <c r="H77" s="8"/>
      <c r="I77" s="8"/>
      <c r="J77" s="10">
        <v>50.2</v>
      </c>
    </row>
    <row r="78" spans="1:10" ht="15" customHeight="1" x14ac:dyDescent="0.25">
      <c r="A78" s="29">
        <v>2</v>
      </c>
      <c r="B78" s="93">
        <v>60020</v>
      </c>
      <c r="C78" s="374" t="s">
        <v>163</v>
      </c>
      <c r="D78" s="8">
        <v>3</v>
      </c>
      <c r="E78" s="8">
        <v>1</v>
      </c>
      <c r="F78" s="8">
        <v>2</v>
      </c>
      <c r="G78" s="8"/>
      <c r="H78" s="8"/>
      <c r="I78" s="8"/>
      <c r="J78" s="10">
        <v>44</v>
      </c>
    </row>
    <row r="79" spans="1:10" ht="15" customHeight="1" x14ac:dyDescent="0.25">
      <c r="A79" s="29">
        <v>3</v>
      </c>
      <c r="B79" s="93">
        <v>60050</v>
      </c>
      <c r="C79" s="374" t="s">
        <v>164</v>
      </c>
      <c r="D79" s="8">
        <v>27</v>
      </c>
      <c r="E79" s="8">
        <v>11</v>
      </c>
      <c r="F79" s="8">
        <v>14</v>
      </c>
      <c r="G79" s="8">
        <v>2</v>
      </c>
      <c r="H79" s="8"/>
      <c r="I79" s="8"/>
      <c r="J79" s="10">
        <v>44</v>
      </c>
    </row>
    <row r="80" spans="1:10" ht="15" customHeight="1" x14ac:dyDescent="0.25">
      <c r="A80" s="29">
        <v>4</v>
      </c>
      <c r="B80" s="93">
        <v>60070</v>
      </c>
      <c r="C80" s="283" t="s">
        <v>135</v>
      </c>
      <c r="D80" s="8">
        <v>30</v>
      </c>
      <c r="E80" s="8">
        <v>5</v>
      </c>
      <c r="F80" s="8">
        <v>19</v>
      </c>
      <c r="G80" s="8">
        <v>4</v>
      </c>
      <c r="H80" s="8">
        <v>2</v>
      </c>
      <c r="I80" s="8"/>
      <c r="J80" s="10">
        <v>56.3</v>
      </c>
    </row>
    <row r="81" spans="1:10" ht="15" customHeight="1" x14ac:dyDescent="0.25">
      <c r="A81" s="29">
        <v>5</v>
      </c>
      <c r="B81" s="93">
        <v>60180</v>
      </c>
      <c r="C81" s="374" t="s">
        <v>165</v>
      </c>
      <c r="D81" s="8">
        <v>19</v>
      </c>
      <c r="E81" s="8">
        <v>6</v>
      </c>
      <c r="F81" s="8">
        <v>8</v>
      </c>
      <c r="G81" s="8">
        <v>3</v>
      </c>
      <c r="H81" s="8">
        <v>2</v>
      </c>
      <c r="I81" s="8"/>
      <c r="J81" s="10">
        <v>52</v>
      </c>
    </row>
    <row r="82" spans="1:10" ht="15" customHeight="1" x14ac:dyDescent="0.25">
      <c r="A82" s="29">
        <v>6</v>
      </c>
      <c r="B82" s="93">
        <v>60240</v>
      </c>
      <c r="C82" s="283" t="s">
        <v>136</v>
      </c>
      <c r="D82" s="8">
        <v>29</v>
      </c>
      <c r="E82" s="8">
        <v>4</v>
      </c>
      <c r="F82" s="8">
        <v>20</v>
      </c>
      <c r="G82" s="8">
        <v>4</v>
      </c>
      <c r="H82" s="8">
        <v>1</v>
      </c>
      <c r="I82" s="8"/>
      <c r="J82" s="10">
        <v>54.4</v>
      </c>
    </row>
    <row r="83" spans="1:10" ht="15" customHeight="1" x14ac:dyDescent="0.25">
      <c r="A83" s="29">
        <v>7</v>
      </c>
      <c r="B83" s="93">
        <v>60660</v>
      </c>
      <c r="C83" s="226" t="s">
        <v>166</v>
      </c>
      <c r="D83" s="8">
        <v>9</v>
      </c>
      <c r="E83" s="8">
        <v>3</v>
      </c>
      <c r="F83" s="8">
        <v>6</v>
      </c>
      <c r="G83" s="8"/>
      <c r="H83" s="8"/>
      <c r="I83" s="8"/>
      <c r="J83" s="10">
        <v>44.8</v>
      </c>
    </row>
    <row r="84" spans="1:10" ht="15" customHeight="1" x14ac:dyDescent="0.25">
      <c r="A84" s="29">
        <v>8</v>
      </c>
      <c r="B84" s="93">
        <v>60001</v>
      </c>
      <c r="C84" s="374" t="s">
        <v>167</v>
      </c>
      <c r="D84" s="8">
        <v>16</v>
      </c>
      <c r="E84" s="8">
        <v>4</v>
      </c>
      <c r="F84" s="8">
        <v>8</v>
      </c>
      <c r="G84" s="8">
        <v>3</v>
      </c>
      <c r="H84" s="8">
        <v>1</v>
      </c>
      <c r="I84" s="8"/>
      <c r="J84" s="10">
        <v>55.7</v>
      </c>
    </row>
    <row r="85" spans="1:10" ht="15" customHeight="1" x14ac:dyDescent="0.25">
      <c r="A85" s="29">
        <v>9</v>
      </c>
      <c r="B85" s="93">
        <v>60850</v>
      </c>
      <c r="C85" s="374" t="s">
        <v>137</v>
      </c>
      <c r="D85" s="8">
        <v>18</v>
      </c>
      <c r="E85" s="8">
        <v>3</v>
      </c>
      <c r="F85" s="8">
        <v>14</v>
      </c>
      <c r="G85" s="8">
        <v>1</v>
      </c>
      <c r="H85" s="8"/>
      <c r="I85" s="8"/>
      <c r="J85" s="10">
        <v>51.7</v>
      </c>
    </row>
    <row r="86" spans="1:10" ht="15" customHeight="1" x14ac:dyDescent="0.25">
      <c r="A86" s="29">
        <v>10</v>
      </c>
      <c r="B86" s="93">
        <v>60910</v>
      </c>
      <c r="C86" s="16" t="s">
        <v>10</v>
      </c>
      <c r="D86" s="8">
        <v>21</v>
      </c>
      <c r="E86" s="8">
        <v>6</v>
      </c>
      <c r="F86" s="8">
        <v>15</v>
      </c>
      <c r="G86" s="8"/>
      <c r="H86" s="8"/>
      <c r="I86" s="8"/>
      <c r="J86" s="10">
        <v>46.6</v>
      </c>
    </row>
    <row r="87" spans="1:10" ht="15" customHeight="1" x14ac:dyDescent="0.25">
      <c r="A87" s="29">
        <v>11</v>
      </c>
      <c r="B87" s="93">
        <v>60980</v>
      </c>
      <c r="C87" s="283" t="s">
        <v>5</v>
      </c>
      <c r="D87" s="8">
        <v>7</v>
      </c>
      <c r="E87" s="8">
        <v>1</v>
      </c>
      <c r="F87" s="8">
        <v>5</v>
      </c>
      <c r="G87" s="8">
        <v>1</v>
      </c>
      <c r="H87" s="8"/>
      <c r="I87" s="8"/>
      <c r="J87" s="10">
        <v>50.71</v>
      </c>
    </row>
    <row r="88" spans="1:10" ht="15" customHeight="1" x14ac:dyDescent="0.25">
      <c r="A88" s="29">
        <v>12</v>
      </c>
      <c r="B88" s="93">
        <v>61080</v>
      </c>
      <c r="C88" s="16" t="s">
        <v>138</v>
      </c>
      <c r="D88" s="8">
        <v>38</v>
      </c>
      <c r="E88" s="8">
        <v>11</v>
      </c>
      <c r="F88" s="8">
        <v>25</v>
      </c>
      <c r="G88" s="8">
        <v>2</v>
      </c>
      <c r="H88" s="8"/>
      <c r="I88" s="8"/>
      <c r="J88" s="225">
        <v>47.9</v>
      </c>
    </row>
    <row r="89" spans="1:10" ht="15" customHeight="1" x14ac:dyDescent="0.25">
      <c r="A89" s="29">
        <v>13</v>
      </c>
      <c r="B89" s="93">
        <v>61150</v>
      </c>
      <c r="C89" s="16" t="s">
        <v>139</v>
      </c>
      <c r="D89" s="8">
        <v>14</v>
      </c>
      <c r="E89" s="8">
        <v>5</v>
      </c>
      <c r="F89" s="8">
        <v>8</v>
      </c>
      <c r="G89" s="8">
        <v>1</v>
      </c>
      <c r="H89" s="8"/>
      <c r="I89" s="8"/>
      <c r="J89" s="10">
        <v>47</v>
      </c>
    </row>
    <row r="90" spans="1:10" ht="15" customHeight="1" x14ac:dyDescent="0.25">
      <c r="A90" s="29">
        <v>14</v>
      </c>
      <c r="B90" s="93">
        <v>61210</v>
      </c>
      <c r="C90" s="283" t="s">
        <v>140</v>
      </c>
      <c r="D90" s="8">
        <v>7</v>
      </c>
      <c r="E90" s="8">
        <v>3</v>
      </c>
      <c r="F90" s="8">
        <v>4</v>
      </c>
      <c r="G90" s="8"/>
      <c r="H90" s="8"/>
      <c r="I90" s="8"/>
      <c r="J90" s="10">
        <v>47.1</v>
      </c>
    </row>
    <row r="91" spans="1:10" ht="15" customHeight="1" x14ac:dyDescent="0.25">
      <c r="A91" s="29">
        <v>15</v>
      </c>
      <c r="B91" s="93">
        <v>61290</v>
      </c>
      <c r="C91" s="283" t="s">
        <v>8</v>
      </c>
      <c r="D91" s="8">
        <v>11</v>
      </c>
      <c r="E91" s="8">
        <v>3</v>
      </c>
      <c r="F91" s="8">
        <v>7</v>
      </c>
      <c r="G91" s="8">
        <v>1</v>
      </c>
      <c r="H91" s="8"/>
      <c r="I91" s="8"/>
      <c r="J91" s="10">
        <v>50.6</v>
      </c>
    </row>
    <row r="92" spans="1:10" ht="15" customHeight="1" x14ac:dyDescent="0.25">
      <c r="A92" s="29">
        <v>16</v>
      </c>
      <c r="B92" s="93">
        <v>61340</v>
      </c>
      <c r="C92" s="283" t="s">
        <v>141</v>
      </c>
      <c r="D92" s="8">
        <v>19</v>
      </c>
      <c r="E92" s="8">
        <v>9</v>
      </c>
      <c r="F92" s="8">
        <v>7</v>
      </c>
      <c r="G92" s="8">
        <v>1</v>
      </c>
      <c r="H92" s="8">
        <v>2</v>
      </c>
      <c r="I92" s="8"/>
      <c r="J92" s="10">
        <v>46.7</v>
      </c>
    </row>
    <row r="93" spans="1:10" ht="15" customHeight="1" x14ac:dyDescent="0.25">
      <c r="A93" s="29">
        <v>17</v>
      </c>
      <c r="B93" s="93">
        <v>61390</v>
      </c>
      <c r="C93" s="16" t="s">
        <v>142</v>
      </c>
      <c r="D93" s="8">
        <v>16</v>
      </c>
      <c r="E93" s="8">
        <v>3</v>
      </c>
      <c r="F93" s="8">
        <v>8</v>
      </c>
      <c r="G93" s="8">
        <v>5</v>
      </c>
      <c r="H93" s="8"/>
      <c r="I93" s="8"/>
      <c r="J93" s="10">
        <v>59.3</v>
      </c>
    </row>
    <row r="94" spans="1:10" ht="15" customHeight="1" x14ac:dyDescent="0.25">
      <c r="A94" s="28">
        <v>18</v>
      </c>
      <c r="B94" s="93">
        <v>61410</v>
      </c>
      <c r="C94" s="283" t="s">
        <v>143</v>
      </c>
      <c r="D94" s="8">
        <v>23</v>
      </c>
      <c r="E94" s="8">
        <v>7</v>
      </c>
      <c r="F94" s="8">
        <v>15</v>
      </c>
      <c r="G94" s="8">
        <v>1</v>
      </c>
      <c r="H94" s="8"/>
      <c r="I94" s="8"/>
      <c r="J94" s="10">
        <v>49</v>
      </c>
    </row>
    <row r="95" spans="1:10" ht="15" customHeight="1" x14ac:dyDescent="0.25">
      <c r="A95" s="29">
        <v>19</v>
      </c>
      <c r="B95" s="93">
        <v>61430</v>
      </c>
      <c r="C95" s="283" t="s">
        <v>104</v>
      </c>
      <c r="D95" s="8">
        <v>53</v>
      </c>
      <c r="E95" s="8">
        <v>10</v>
      </c>
      <c r="F95" s="8">
        <v>33</v>
      </c>
      <c r="G95" s="8">
        <v>6</v>
      </c>
      <c r="H95" s="8">
        <v>4</v>
      </c>
      <c r="I95" s="8"/>
      <c r="J95" s="10">
        <v>54.5</v>
      </c>
    </row>
    <row r="96" spans="1:10" ht="15" customHeight="1" x14ac:dyDescent="0.25">
      <c r="A96" s="29">
        <v>20</v>
      </c>
      <c r="B96" s="93">
        <v>61440</v>
      </c>
      <c r="C96" s="283" t="s">
        <v>144</v>
      </c>
      <c r="D96" s="8">
        <v>19</v>
      </c>
      <c r="E96" s="8">
        <v>8</v>
      </c>
      <c r="F96" s="8">
        <v>8</v>
      </c>
      <c r="G96" s="8">
        <v>1</v>
      </c>
      <c r="H96" s="8">
        <v>2</v>
      </c>
      <c r="I96" s="8"/>
      <c r="J96" s="10">
        <v>48</v>
      </c>
    </row>
    <row r="97" spans="1:10" ht="15" customHeight="1" x14ac:dyDescent="0.25">
      <c r="A97" s="29">
        <v>21</v>
      </c>
      <c r="B97" s="93">
        <v>61450</v>
      </c>
      <c r="C97" s="98" t="s">
        <v>103</v>
      </c>
      <c r="D97" s="8">
        <v>49</v>
      </c>
      <c r="E97" s="8">
        <v>10</v>
      </c>
      <c r="F97" s="8">
        <v>31</v>
      </c>
      <c r="G97" s="8">
        <v>5</v>
      </c>
      <c r="H97" s="8">
        <v>3</v>
      </c>
      <c r="I97" s="8"/>
      <c r="J97" s="10">
        <v>55</v>
      </c>
    </row>
    <row r="98" spans="1:10" ht="15" customHeight="1" x14ac:dyDescent="0.25">
      <c r="A98" s="29">
        <v>22</v>
      </c>
      <c r="B98" s="93">
        <v>61470</v>
      </c>
      <c r="C98" s="283" t="s">
        <v>3</v>
      </c>
      <c r="D98" s="8">
        <v>31</v>
      </c>
      <c r="E98" s="8">
        <v>18</v>
      </c>
      <c r="F98" s="8">
        <v>12</v>
      </c>
      <c r="G98" s="8"/>
      <c r="H98" s="8">
        <v>1</v>
      </c>
      <c r="I98" s="8"/>
      <c r="J98" s="10">
        <v>38.299999999999997</v>
      </c>
    </row>
    <row r="99" spans="1:10" ht="15" customHeight="1" x14ac:dyDescent="0.25">
      <c r="A99" s="29">
        <v>23</v>
      </c>
      <c r="B99" s="93">
        <v>61490</v>
      </c>
      <c r="C99" s="98" t="s">
        <v>102</v>
      </c>
      <c r="D99" s="8">
        <v>49</v>
      </c>
      <c r="E99" s="8">
        <v>10</v>
      </c>
      <c r="F99" s="8">
        <v>32</v>
      </c>
      <c r="G99" s="8">
        <v>7</v>
      </c>
      <c r="H99" s="8"/>
      <c r="I99" s="8"/>
      <c r="J99" s="10">
        <v>52</v>
      </c>
    </row>
    <row r="100" spans="1:10" ht="15" customHeight="1" x14ac:dyDescent="0.25">
      <c r="A100" s="29">
        <v>24</v>
      </c>
      <c r="B100" s="93">
        <v>61500</v>
      </c>
      <c r="C100" s="16" t="s">
        <v>100</v>
      </c>
      <c r="D100" s="8">
        <v>90</v>
      </c>
      <c r="E100" s="8">
        <v>27</v>
      </c>
      <c r="F100" s="8">
        <v>47</v>
      </c>
      <c r="G100" s="8">
        <v>8</v>
      </c>
      <c r="H100" s="8">
        <v>8</v>
      </c>
      <c r="I100" s="8"/>
      <c r="J100" s="10">
        <v>52</v>
      </c>
    </row>
    <row r="101" spans="1:10" ht="15" customHeight="1" x14ac:dyDescent="0.25">
      <c r="A101" s="29">
        <v>25</v>
      </c>
      <c r="B101" s="93">
        <v>61510</v>
      </c>
      <c r="C101" s="98" t="s">
        <v>9</v>
      </c>
      <c r="D101" s="8">
        <v>68</v>
      </c>
      <c r="E101" s="8">
        <v>19</v>
      </c>
      <c r="F101" s="8">
        <v>34</v>
      </c>
      <c r="G101" s="8">
        <v>11</v>
      </c>
      <c r="H101" s="8">
        <v>4</v>
      </c>
      <c r="I101" s="8"/>
      <c r="J101" s="10">
        <v>53.6</v>
      </c>
    </row>
    <row r="102" spans="1:10" ht="15" customHeight="1" x14ac:dyDescent="0.25">
      <c r="A102" s="29">
        <v>26</v>
      </c>
      <c r="B102" s="93">
        <v>61520</v>
      </c>
      <c r="C102" s="98" t="s">
        <v>73</v>
      </c>
      <c r="D102" s="8">
        <v>43</v>
      </c>
      <c r="E102" s="8">
        <v>5</v>
      </c>
      <c r="F102" s="8">
        <v>31</v>
      </c>
      <c r="G102" s="8">
        <v>6</v>
      </c>
      <c r="H102" s="8">
        <v>1</v>
      </c>
      <c r="I102" s="8"/>
      <c r="J102" s="10">
        <v>57.1</v>
      </c>
    </row>
    <row r="103" spans="1:10" ht="15" customHeight="1" x14ac:dyDescent="0.25">
      <c r="A103" s="29">
        <v>27</v>
      </c>
      <c r="B103" s="93">
        <v>61540</v>
      </c>
      <c r="C103" s="16" t="s">
        <v>120</v>
      </c>
      <c r="D103" s="8">
        <v>17</v>
      </c>
      <c r="E103" s="8">
        <v>3</v>
      </c>
      <c r="F103" s="8">
        <v>11</v>
      </c>
      <c r="G103" s="8">
        <v>2</v>
      </c>
      <c r="H103" s="8">
        <v>1</v>
      </c>
      <c r="I103" s="8"/>
      <c r="J103" s="10">
        <v>56.1</v>
      </c>
    </row>
    <row r="104" spans="1:10" ht="15" customHeight="1" x14ac:dyDescent="0.25">
      <c r="A104" s="28">
        <v>28</v>
      </c>
      <c r="B104" s="93">
        <v>61560</v>
      </c>
      <c r="C104" s="9" t="s">
        <v>169</v>
      </c>
      <c r="D104" s="23">
        <v>19</v>
      </c>
      <c r="E104" s="23">
        <v>10</v>
      </c>
      <c r="F104" s="23">
        <v>9</v>
      </c>
      <c r="G104" s="23"/>
      <c r="H104" s="23"/>
      <c r="I104" s="23"/>
      <c r="J104" s="25">
        <v>44</v>
      </c>
    </row>
    <row r="105" spans="1:10" ht="15" customHeight="1" thickBot="1" x14ac:dyDescent="0.3">
      <c r="A105" s="29">
        <v>29</v>
      </c>
      <c r="B105" s="93">
        <v>61570</v>
      </c>
      <c r="C105" s="373" t="s">
        <v>168</v>
      </c>
      <c r="D105" s="23">
        <v>33</v>
      </c>
      <c r="E105" s="23">
        <v>6</v>
      </c>
      <c r="F105" s="23">
        <v>24</v>
      </c>
      <c r="G105" s="23">
        <v>2</v>
      </c>
      <c r="H105" s="23">
        <v>1</v>
      </c>
      <c r="I105" s="23"/>
      <c r="J105" s="25">
        <v>52.5</v>
      </c>
    </row>
    <row r="106" spans="1:10" ht="15" customHeight="1" thickBot="1" x14ac:dyDescent="0.3">
      <c r="A106" s="99"/>
      <c r="B106" s="100"/>
      <c r="C106" s="102" t="s">
        <v>101</v>
      </c>
      <c r="D106" s="102">
        <f t="shared" ref="D106:I106" si="2">SUM(D107:D114)</f>
        <v>189</v>
      </c>
      <c r="E106" s="102">
        <f t="shared" si="2"/>
        <v>35</v>
      </c>
      <c r="F106" s="102">
        <f t="shared" si="2"/>
        <v>113</v>
      </c>
      <c r="G106" s="102">
        <f t="shared" si="2"/>
        <v>32</v>
      </c>
      <c r="H106" s="102">
        <f t="shared" si="2"/>
        <v>9</v>
      </c>
      <c r="I106" s="102">
        <f t="shared" si="2"/>
        <v>0</v>
      </c>
      <c r="J106" s="103">
        <f>AVERAGE(J107:J114)</f>
        <v>54.479858058608059</v>
      </c>
    </row>
    <row r="107" spans="1:10" ht="15" customHeight="1" x14ac:dyDescent="0.25">
      <c r="A107" s="32">
        <v>1</v>
      </c>
      <c r="B107" s="92">
        <v>70020</v>
      </c>
      <c r="C107" s="34" t="s">
        <v>64</v>
      </c>
      <c r="D107" s="33">
        <v>36</v>
      </c>
      <c r="E107" s="33"/>
      <c r="F107" s="33">
        <v>19</v>
      </c>
      <c r="G107" s="33">
        <v>13</v>
      </c>
      <c r="H107" s="33">
        <v>4</v>
      </c>
      <c r="I107" s="33"/>
      <c r="J107" s="35">
        <v>66.5</v>
      </c>
    </row>
    <row r="108" spans="1:10" ht="15" customHeight="1" x14ac:dyDescent="0.25">
      <c r="A108" s="29">
        <v>2</v>
      </c>
      <c r="B108" s="93">
        <v>70110</v>
      </c>
      <c r="C108" s="9" t="s">
        <v>69</v>
      </c>
      <c r="D108" s="8">
        <v>25</v>
      </c>
      <c r="E108" s="8">
        <v>2</v>
      </c>
      <c r="F108" s="8">
        <v>18</v>
      </c>
      <c r="G108" s="8">
        <v>3</v>
      </c>
      <c r="H108" s="8">
        <v>2</v>
      </c>
      <c r="I108" s="8"/>
      <c r="J108" s="10">
        <v>60.12</v>
      </c>
    </row>
    <row r="109" spans="1:10" ht="15" customHeight="1" x14ac:dyDescent="0.25">
      <c r="A109" s="29">
        <v>3</v>
      </c>
      <c r="B109" s="93">
        <v>70021</v>
      </c>
      <c r="C109" s="9" t="s">
        <v>63</v>
      </c>
      <c r="D109" s="8">
        <v>24</v>
      </c>
      <c r="E109" s="8">
        <v>4</v>
      </c>
      <c r="F109" s="8">
        <v>14</v>
      </c>
      <c r="G109" s="8">
        <v>5</v>
      </c>
      <c r="H109" s="8">
        <v>1</v>
      </c>
      <c r="I109" s="8"/>
      <c r="J109" s="10">
        <v>55.583333333333336</v>
      </c>
    </row>
    <row r="110" spans="1:10" ht="15" customHeight="1" x14ac:dyDescent="0.25">
      <c r="A110" s="29">
        <v>4</v>
      </c>
      <c r="B110" s="93">
        <v>70040</v>
      </c>
      <c r="C110" s="11" t="s">
        <v>42</v>
      </c>
      <c r="D110" s="8">
        <v>14</v>
      </c>
      <c r="E110" s="8">
        <v>5</v>
      </c>
      <c r="F110" s="8">
        <v>8</v>
      </c>
      <c r="G110" s="8">
        <v>1</v>
      </c>
      <c r="H110" s="8"/>
      <c r="I110" s="8"/>
      <c r="J110" s="10">
        <v>46.5</v>
      </c>
    </row>
    <row r="111" spans="1:10" ht="15" customHeight="1" x14ac:dyDescent="0.25">
      <c r="A111" s="29">
        <v>5</v>
      </c>
      <c r="B111" s="93">
        <v>70100</v>
      </c>
      <c r="C111" s="97" t="s">
        <v>99</v>
      </c>
      <c r="D111" s="8">
        <v>21</v>
      </c>
      <c r="E111" s="8">
        <v>2</v>
      </c>
      <c r="F111" s="8">
        <v>15</v>
      </c>
      <c r="G111" s="8">
        <v>3</v>
      </c>
      <c r="H111" s="8">
        <v>1</v>
      </c>
      <c r="I111" s="8"/>
      <c r="J111" s="10">
        <v>60.904761904761905</v>
      </c>
    </row>
    <row r="112" spans="1:10" ht="15" customHeight="1" x14ac:dyDescent="0.25">
      <c r="A112" s="29">
        <v>6</v>
      </c>
      <c r="B112" s="93">
        <v>70270</v>
      </c>
      <c r="C112" s="9" t="s">
        <v>65</v>
      </c>
      <c r="D112" s="8">
        <v>7</v>
      </c>
      <c r="E112" s="8">
        <v>2</v>
      </c>
      <c r="F112" s="8">
        <v>4</v>
      </c>
      <c r="G112" s="8">
        <v>1</v>
      </c>
      <c r="H112" s="8"/>
      <c r="I112" s="8"/>
      <c r="J112" s="10">
        <v>49</v>
      </c>
    </row>
    <row r="113" spans="1:10" ht="15" customHeight="1" x14ac:dyDescent="0.25">
      <c r="A113" s="30">
        <v>7</v>
      </c>
      <c r="B113" s="94">
        <v>10880</v>
      </c>
      <c r="C113" s="37" t="s">
        <v>119</v>
      </c>
      <c r="D113" s="23">
        <v>36</v>
      </c>
      <c r="E113" s="23">
        <v>7</v>
      </c>
      <c r="F113" s="23">
        <v>25</v>
      </c>
      <c r="G113" s="23">
        <v>3</v>
      </c>
      <c r="H113" s="23">
        <v>1</v>
      </c>
      <c r="I113" s="23"/>
      <c r="J113" s="25">
        <v>54</v>
      </c>
    </row>
    <row r="114" spans="1:10" ht="15" customHeight="1" thickBot="1" x14ac:dyDescent="0.3">
      <c r="A114" s="36">
        <v>8</v>
      </c>
      <c r="B114" s="95">
        <v>10890</v>
      </c>
      <c r="C114" s="370" t="s">
        <v>151</v>
      </c>
      <c r="D114" s="18">
        <v>26</v>
      </c>
      <c r="E114" s="18">
        <v>13</v>
      </c>
      <c r="F114" s="18">
        <v>10</v>
      </c>
      <c r="G114" s="18">
        <v>3</v>
      </c>
      <c r="H114" s="18"/>
      <c r="I114" s="18"/>
      <c r="J114" s="19">
        <v>43.230769230769234</v>
      </c>
    </row>
    <row r="115" spans="1:10" x14ac:dyDescent="0.25">
      <c r="A115" s="31"/>
      <c r="B115" s="5"/>
      <c r="D115" s="492" t="s">
        <v>79</v>
      </c>
      <c r="E115" s="492"/>
      <c r="F115" s="492"/>
      <c r="G115" s="492"/>
      <c r="H115" s="492"/>
      <c r="I115" s="492"/>
      <c r="J115" s="43">
        <f>AVERAGE(J8:J15,J17:J26,J28:J42,J44:J61,J63:J75,J77:J105,J107:J114)</f>
        <v>50.152657572803179</v>
      </c>
    </row>
    <row r="116" spans="1:10" x14ac:dyDescent="0.25">
      <c r="A116" s="31"/>
      <c r="D116" s="21"/>
      <c r="E116" s="21"/>
      <c r="F116" s="21"/>
      <c r="G116" s="21"/>
      <c r="H116" s="21"/>
      <c r="I116" s="22"/>
    </row>
    <row r="117" spans="1:10" x14ac:dyDescent="0.25">
      <c r="A117" s="31"/>
    </row>
  </sheetData>
  <sortState ref="A2:L120">
    <sortCondition ref="A3"/>
  </sortState>
  <mergeCells count="8">
    <mergeCell ref="A4:A5"/>
    <mergeCell ref="B4:B5"/>
    <mergeCell ref="D115:I115"/>
    <mergeCell ref="C2:D2"/>
    <mergeCell ref="J4:J5"/>
    <mergeCell ref="C4:C5"/>
    <mergeCell ref="D4:D5"/>
    <mergeCell ref="E4:I4"/>
  </mergeCells>
  <conditionalFormatting sqref="J6:J115">
    <cfRule type="cellIs" dxfId="25" priority="1299" stopIfTrue="1" operator="equal">
      <formula>$J$115</formula>
    </cfRule>
    <cfRule type="cellIs" dxfId="24" priority="1300" stopIfTrue="1" operator="lessThan">
      <formula>50</formula>
    </cfRule>
    <cfRule type="cellIs" dxfId="23" priority="1301" stopIfTrue="1" operator="between">
      <formula>$J$115</formula>
      <formula>50</formula>
    </cfRule>
    <cfRule type="cellIs" dxfId="22" priority="1302" stopIfTrue="1" operator="between">
      <formula>74.99</formula>
      <formula>$J$115</formula>
    </cfRule>
    <cfRule type="cellIs" dxfId="21" priority="1303" stopIfTrue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Общест-11 диаграмма по районам</vt:lpstr>
      <vt:lpstr>Общест-11 диаграмма</vt:lpstr>
      <vt:lpstr>Рейтинги 2021-2024</vt:lpstr>
      <vt:lpstr>Рейтинг по сумме мест</vt:lpstr>
      <vt:lpstr>Обществознание-11  2024 Итоги</vt:lpstr>
      <vt:lpstr>Обществознание-11 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2024-10-04T06:58:44Z</dcterms:modified>
</cp:coreProperties>
</file>