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-15" windowWidth="20160" windowHeight="7920" tabRatio="628"/>
  </bookViews>
  <sheets>
    <sheet name="Математ-11 диаграмма по районам" sheetId="12" r:id="rId1"/>
    <sheet name="Математ-11 проф диаграмма" sheetId="11" r:id="rId2"/>
    <sheet name="Рейтинги 2021-2024" sheetId="10" r:id="rId3"/>
    <sheet name="Рейтинг по сумме мест" sheetId="13" r:id="rId4"/>
    <sheet name="Математ проф-11 2024 Итоги" sheetId="9" r:id="rId5"/>
    <sheet name="Математ проф-11 2024 расклад" sheetId="6" r:id="rId6"/>
  </sheets>
  <externalReferences>
    <externalReference r:id="rId7"/>
  </externalReferences>
  <definedNames>
    <definedName name="_xlnm._FilterDatabase" localSheetId="0" hidden="1">'Математ-11 диаграмма по районам'!#REF!</definedName>
    <definedName name="S1_FName10" hidden="1">[1]XLR_NoRangeSheet!$R$6</definedName>
    <definedName name="S1_FName11" hidden="1">[1]XLR_NoRangeSheet!$S$6</definedName>
    <definedName name="S1_FName12" hidden="1">[1]XLR_NoRangeSheet!$T$6</definedName>
    <definedName name="S1_FName13" hidden="1">[1]XLR_NoRangeSheet!$U$6</definedName>
    <definedName name="S1_FName14" hidden="1">[1]XLR_NoRangeSheet!$V$6</definedName>
    <definedName name="S1_FName15" hidden="1">[1]XLR_NoRangeSheet!$W$6</definedName>
    <definedName name="S1_FName18" hidden="1">[1]XLR_NoRangeSheet!$Z$6</definedName>
    <definedName name="S1_FName2" hidden="1">[1]XLR_NoRangeSheet!$J$6</definedName>
    <definedName name="S1_FName3" hidden="1">[1]XLR_NoRangeSheet!$K$6</definedName>
    <definedName name="S1_FName4" hidden="1">[1]XLR_NoRangeSheet!$L$6</definedName>
    <definedName name="S1_FName5" hidden="1">[1]XLR_NoRangeSheet!$M$6</definedName>
    <definedName name="S1_FName6" hidden="1">[1]XLR_NoRangeSheet!$N$6</definedName>
  </definedNames>
  <calcPr calcId="145621"/>
</workbook>
</file>

<file path=xl/calcChain.xml><?xml version="1.0" encoding="utf-8"?>
<calcChain xmlns="http://schemas.openxmlformats.org/spreadsheetml/2006/main">
  <c r="S64" i="12" l="1"/>
  <c r="S13" i="12"/>
  <c r="S12" i="12"/>
  <c r="S11" i="12"/>
  <c r="S10" i="12"/>
  <c r="S9" i="12"/>
  <c r="S8" i="12"/>
  <c r="S7" i="12"/>
  <c r="S6" i="12"/>
  <c r="S26" i="12"/>
  <c r="S25" i="12"/>
  <c r="S24" i="12"/>
  <c r="S23" i="12"/>
  <c r="S22" i="12"/>
  <c r="S21" i="12"/>
  <c r="S20" i="12"/>
  <c r="S19" i="12"/>
  <c r="S18" i="12"/>
  <c r="S17" i="12"/>
  <c r="S16" i="12"/>
  <c r="S15" i="12"/>
  <c r="S44" i="12"/>
  <c r="S43" i="12"/>
  <c r="S42" i="12"/>
  <c r="S41" i="12"/>
  <c r="S40" i="12"/>
  <c r="S39" i="12"/>
  <c r="S38" i="12"/>
  <c r="S37" i="12"/>
  <c r="S36" i="12"/>
  <c r="S35" i="12"/>
  <c r="S34" i="12"/>
  <c r="S33" i="12"/>
  <c r="S32" i="12"/>
  <c r="S31" i="12"/>
  <c r="S30" i="12"/>
  <c r="S29" i="12"/>
  <c r="S28" i="12"/>
  <c r="S65" i="12"/>
  <c r="S63" i="12"/>
  <c r="S62" i="12"/>
  <c r="S61" i="12"/>
  <c r="S60" i="12"/>
  <c r="S59" i="12"/>
  <c r="S58" i="12"/>
  <c r="S57" i="12"/>
  <c r="S56" i="12"/>
  <c r="S55" i="12"/>
  <c r="S54" i="12"/>
  <c r="S53" i="12"/>
  <c r="S52" i="12"/>
  <c r="S51" i="12"/>
  <c r="S50" i="12"/>
  <c r="S49" i="12"/>
  <c r="S48" i="12"/>
  <c r="S47" i="12"/>
  <c r="S46" i="12"/>
  <c r="S80" i="12"/>
  <c r="S79" i="12"/>
  <c r="S78" i="12"/>
  <c r="S77" i="12"/>
  <c r="S76" i="12"/>
  <c r="S75" i="12"/>
  <c r="S74" i="12"/>
  <c r="S73" i="12"/>
  <c r="S72" i="12"/>
  <c r="S71" i="12"/>
  <c r="S70" i="12"/>
  <c r="S69" i="12"/>
  <c r="S68" i="12"/>
  <c r="S67" i="12"/>
  <c r="S111" i="12"/>
  <c r="S110" i="12"/>
  <c r="S109" i="12"/>
  <c r="S108" i="12"/>
  <c r="S107" i="12"/>
  <c r="S106" i="12"/>
  <c r="S105" i="12"/>
  <c r="S104" i="12"/>
  <c r="S103" i="12"/>
  <c r="S102" i="12"/>
  <c r="S101" i="12"/>
  <c r="S100" i="12"/>
  <c r="S99" i="12"/>
  <c r="S98" i="12"/>
  <c r="S97" i="12"/>
  <c r="S96" i="12"/>
  <c r="S95" i="12"/>
  <c r="S94" i="12"/>
  <c r="S93" i="12"/>
  <c r="S92" i="12"/>
  <c r="S91" i="12"/>
  <c r="S90" i="12"/>
  <c r="S89" i="12"/>
  <c r="S88" i="12"/>
  <c r="S87" i="12"/>
  <c r="S86" i="12"/>
  <c r="S85" i="12"/>
  <c r="S84" i="12"/>
  <c r="S83" i="12"/>
  <c r="S82" i="12"/>
  <c r="S120" i="12"/>
  <c r="S119" i="12"/>
  <c r="S118" i="12"/>
  <c r="S117" i="12"/>
  <c r="S116" i="12"/>
  <c r="S115" i="12"/>
  <c r="S114" i="12"/>
  <c r="S113" i="12"/>
  <c r="S121" i="12"/>
  <c r="D112" i="12"/>
  <c r="C112" i="12"/>
  <c r="D81" i="12"/>
  <c r="C81" i="12"/>
  <c r="D66" i="12"/>
  <c r="C66" i="12"/>
  <c r="D45" i="12"/>
  <c r="C45" i="12"/>
  <c r="D27" i="12"/>
  <c r="C27" i="12"/>
  <c r="D14" i="12"/>
  <c r="C14" i="12"/>
  <c r="D5" i="12"/>
  <c r="C5" i="12"/>
  <c r="D4" i="12"/>
  <c r="D122" i="12" s="1"/>
  <c r="C4" i="12"/>
  <c r="S65" i="11"/>
  <c r="C66" i="11"/>
  <c r="D66" i="11"/>
  <c r="G66" i="11"/>
  <c r="H66" i="11"/>
  <c r="K66" i="11"/>
  <c r="L66" i="11"/>
  <c r="O66" i="11"/>
  <c r="P66" i="11"/>
  <c r="S6" i="11"/>
  <c r="S13" i="11" l="1"/>
  <c r="S12" i="11"/>
  <c r="S11" i="11"/>
  <c r="S10" i="11"/>
  <c r="S9" i="11"/>
  <c r="S8" i="11"/>
  <c r="S7" i="11"/>
  <c r="S25" i="11"/>
  <c r="S26" i="11"/>
  <c r="S24" i="11"/>
  <c r="S23" i="11"/>
  <c r="S22" i="11"/>
  <c r="S21" i="11"/>
  <c r="S20" i="11"/>
  <c r="S19" i="11"/>
  <c r="S18" i="11"/>
  <c r="S17" i="11"/>
  <c r="S16" i="11"/>
  <c r="S15" i="11"/>
  <c r="S44" i="11"/>
  <c r="S43" i="11"/>
  <c r="S42" i="11"/>
  <c r="S41" i="11"/>
  <c r="S40" i="11"/>
  <c r="S39" i="11"/>
  <c r="S38" i="11"/>
  <c r="S37" i="11"/>
  <c r="S36" i="11"/>
  <c r="S35" i="11"/>
  <c r="S34" i="11"/>
  <c r="S33" i="11"/>
  <c r="S32" i="11"/>
  <c r="S31" i="11"/>
  <c r="S30" i="11"/>
  <c r="S29" i="11"/>
  <c r="S28" i="11"/>
  <c r="S64" i="11"/>
  <c r="S63" i="11"/>
  <c r="S62" i="11"/>
  <c r="S61" i="11"/>
  <c r="S60" i="11"/>
  <c r="S59" i="11"/>
  <c r="S58" i="11"/>
  <c r="S57" i="11"/>
  <c r="S56" i="11"/>
  <c r="S55" i="11"/>
  <c r="S54" i="11"/>
  <c r="S53" i="11"/>
  <c r="S52" i="11"/>
  <c r="S51" i="11"/>
  <c r="S50" i="11"/>
  <c r="S49" i="11"/>
  <c r="S48" i="11"/>
  <c r="S47" i="11"/>
  <c r="S46" i="11"/>
  <c r="S80" i="11"/>
  <c r="S79" i="11"/>
  <c r="S78" i="11"/>
  <c r="S77" i="11"/>
  <c r="S76" i="11"/>
  <c r="S75" i="11"/>
  <c r="S74" i="11"/>
  <c r="S73" i="11"/>
  <c r="S72" i="11"/>
  <c r="S71" i="11"/>
  <c r="S70" i="11"/>
  <c r="S69" i="11"/>
  <c r="S68" i="11"/>
  <c r="S67" i="11"/>
  <c r="S90" i="11"/>
  <c r="S89" i="11"/>
  <c r="S88" i="11"/>
  <c r="S87" i="11"/>
  <c r="S86" i="11"/>
  <c r="S85" i="11"/>
  <c r="S84" i="11"/>
  <c r="S83" i="11"/>
  <c r="S82" i="11"/>
  <c r="S111" i="11"/>
  <c r="S110" i="11"/>
  <c r="S109" i="11"/>
  <c r="S108" i="11"/>
  <c r="S107" i="11"/>
  <c r="S106" i="11"/>
  <c r="S105" i="11"/>
  <c r="S104" i="11"/>
  <c r="S103" i="11"/>
  <c r="S102" i="11"/>
  <c r="S101" i="11"/>
  <c r="S100" i="11"/>
  <c r="S99" i="11"/>
  <c r="S98" i="11"/>
  <c r="S97" i="11"/>
  <c r="S96" i="11"/>
  <c r="S95" i="11"/>
  <c r="S94" i="11"/>
  <c r="S93" i="11"/>
  <c r="S92" i="11"/>
  <c r="S91" i="11"/>
  <c r="S120" i="11"/>
  <c r="S119" i="11"/>
  <c r="S118" i="11"/>
  <c r="S117" i="11"/>
  <c r="S116" i="11"/>
  <c r="S115" i="11"/>
  <c r="S114" i="11"/>
  <c r="S113" i="11"/>
  <c r="S121" i="11"/>
  <c r="D122" i="11"/>
  <c r="D112" i="11"/>
  <c r="C112" i="11"/>
  <c r="D81" i="11"/>
  <c r="C81" i="11"/>
  <c r="D45" i="11"/>
  <c r="C45" i="11"/>
  <c r="D27" i="11"/>
  <c r="C27" i="11"/>
  <c r="D14" i="11"/>
  <c r="C14" i="11"/>
  <c r="D5" i="11"/>
  <c r="C5" i="11"/>
  <c r="D4" i="11"/>
  <c r="C4" i="11"/>
  <c r="T111" i="13"/>
  <c r="T115" i="13"/>
  <c r="T113" i="13"/>
  <c r="T112" i="13"/>
  <c r="T105" i="13"/>
  <c r="T109" i="13"/>
  <c r="T108" i="13"/>
  <c r="T106" i="13"/>
  <c r="T110" i="13"/>
  <c r="T107" i="13"/>
  <c r="T104" i="13"/>
  <c r="T81" i="13"/>
  <c r="T100" i="13"/>
  <c r="T90" i="13"/>
  <c r="T98" i="13"/>
  <c r="T88" i="13"/>
  <c r="T86" i="13"/>
  <c r="T82" i="13"/>
  <c r="T83" i="13"/>
  <c r="T103" i="13"/>
  <c r="T92" i="13"/>
  <c r="T73" i="13"/>
  <c r="T84" i="13"/>
  <c r="T101" i="13"/>
  <c r="T102" i="13"/>
  <c r="T96" i="13"/>
  <c r="T97" i="13"/>
  <c r="T99" i="13"/>
  <c r="T95" i="13"/>
  <c r="T94" i="13"/>
  <c r="T85" i="13"/>
  <c r="T93" i="13"/>
  <c r="T74" i="13"/>
  <c r="T78" i="13"/>
  <c r="T87" i="13"/>
  <c r="T69" i="13"/>
  <c r="T80" i="13"/>
  <c r="T91" i="13"/>
  <c r="T89" i="13"/>
  <c r="T75" i="13"/>
  <c r="T77" i="13"/>
  <c r="T67" i="13"/>
  <c r="T56" i="13"/>
  <c r="T58" i="13"/>
  <c r="T79" i="13"/>
  <c r="T76" i="13"/>
  <c r="T71" i="13"/>
  <c r="T68" i="13"/>
  <c r="T55" i="13"/>
  <c r="T65" i="13"/>
  <c r="T72" i="13"/>
  <c r="T70" i="13"/>
  <c r="T57" i="13"/>
  <c r="T61" i="13"/>
  <c r="T66" i="13"/>
  <c r="T62" i="13"/>
  <c r="T49" i="13"/>
  <c r="T42" i="13"/>
  <c r="T59" i="13"/>
  <c r="T63" i="13"/>
  <c r="T45" i="13"/>
  <c r="T39" i="13"/>
  <c r="T54" i="13"/>
  <c r="T64" i="13"/>
  <c r="T52" i="13"/>
  <c r="T46" i="13"/>
  <c r="T51" i="13"/>
  <c r="T44" i="13"/>
  <c r="T60" i="13"/>
  <c r="T50" i="13"/>
  <c r="T34" i="13"/>
  <c r="T53" i="13"/>
  <c r="T48" i="13"/>
  <c r="T41" i="13"/>
  <c r="T28" i="13"/>
  <c r="T43" i="13"/>
  <c r="T32" i="13"/>
  <c r="T37" i="13"/>
  <c r="T33" i="13"/>
  <c r="T25" i="13"/>
  <c r="T30" i="13"/>
  <c r="T36" i="13"/>
  <c r="T29" i="13"/>
  <c r="T35" i="13"/>
  <c r="T38" i="13"/>
  <c r="T40" i="13"/>
  <c r="T31" i="13"/>
  <c r="T47" i="13"/>
  <c r="T23" i="13"/>
  <c r="T27" i="13"/>
  <c r="T26" i="13"/>
  <c r="T20" i="13"/>
  <c r="T15" i="13"/>
  <c r="T24" i="13"/>
  <c r="T22" i="13"/>
  <c r="T17" i="13"/>
  <c r="T16" i="13"/>
  <c r="T18" i="13"/>
  <c r="T12" i="13"/>
  <c r="T11" i="13"/>
  <c r="T13" i="13"/>
  <c r="T14" i="13"/>
  <c r="T19" i="13"/>
  <c r="T21" i="13"/>
  <c r="T8" i="13"/>
  <c r="T9" i="13"/>
  <c r="T10" i="13"/>
  <c r="T7" i="13"/>
  <c r="T6" i="13"/>
  <c r="T114" i="13"/>
  <c r="E116" i="13"/>
  <c r="E117" i="10"/>
  <c r="P5" i="12" l="1"/>
  <c r="G45" i="11"/>
  <c r="H45" i="11"/>
  <c r="K45" i="11"/>
  <c r="L45" i="11"/>
  <c r="O45" i="11"/>
  <c r="P45" i="11"/>
  <c r="H14" i="11"/>
  <c r="G27" i="11"/>
  <c r="H27" i="11"/>
  <c r="K27" i="11"/>
  <c r="L27" i="11"/>
  <c r="O27" i="11"/>
  <c r="P27" i="11"/>
  <c r="P4" i="12"/>
  <c r="L4" i="12"/>
  <c r="H4" i="12"/>
  <c r="L5" i="12"/>
  <c r="H5" i="12"/>
  <c r="P14" i="12"/>
  <c r="H14" i="12"/>
  <c r="L14" i="12"/>
  <c r="H27" i="12"/>
  <c r="P27" i="12"/>
  <c r="L27" i="12"/>
  <c r="P45" i="12"/>
  <c r="L45" i="12"/>
  <c r="H45" i="12"/>
  <c r="P66" i="12"/>
  <c r="L66" i="12"/>
  <c r="H66" i="12"/>
  <c r="H81" i="12"/>
  <c r="L81" i="12"/>
  <c r="P81" i="12"/>
  <c r="L112" i="12"/>
  <c r="L122" i="12"/>
  <c r="P122" i="12"/>
  <c r="H122" i="12"/>
  <c r="H112" i="12"/>
  <c r="P112" i="12"/>
  <c r="K112" i="12"/>
  <c r="K81" i="12"/>
  <c r="K66" i="12"/>
  <c r="K45" i="12"/>
  <c r="K27" i="12"/>
  <c r="K14" i="12"/>
  <c r="K5" i="12"/>
  <c r="K4" i="12"/>
  <c r="G112" i="12"/>
  <c r="G81" i="12"/>
  <c r="G66" i="12"/>
  <c r="G45" i="12"/>
  <c r="G27" i="12"/>
  <c r="G14" i="12"/>
  <c r="G5" i="12"/>
  <c r="G4" i="12"/>
  <c r="L122" i="11"/>
  <c r="L112" i="11"/>
  <c r="K112" i="11"/>
  <c r="L81" i="11"/>
  <c r="K81" i="11"/>
  <c r="L14" i="11"/>
  <c r="K14" i="11"/>
  <c r="L5" i="11"/>
  <c r="K5" i="11"/>
  <c r="L4" i="11"/>
  <c r="K4" i="11"/>
  <c r="H122" i="11"/>
  <c r="H112" i="11"/>
  <c r="G112" i="11"/>
  <c r="H81" i="11"/>
  <c r="G81" i="11"/>
  <c r="G14" i="11"/>
  <c r="H5" i="11"/>
  <c r="G5" i="11"/>
  <c r="H4" i="11"/>
  <c r="G4" i="11"/>
  <c r="N116" i="13" l="1"/>
  <c r="K116" i="13"/>
  <c r="H116" i="13"/>
  <c r="M117" i="10" l="1"/>
  <c r="I117" i="10"/>
  <c r="O66" i="12" l="1"/>
  <c r="P122" i="11" l="1"/>
  <c r="P4" i="11"/>
  <c r="K115" i="6"/>
  <c r="O14" i="12" l="1"/>
  <c r="P112" i="11"/>
  <c r="P81" i="11"/>
  <c r="P14" i="11"/>
  <c r="P5" i="11"/>
  <c r="K76" i="6" l="1"/>
  <c r="K62" i="6"/>
  <c r="K43" i="6"/>
  <c r="K27" i="6"/>
  <c r="D43" i="6"/>
  <c r="E43" i="6"/>
  <c r="F43" i="6"/>
  <c r="G43" i="6"/>
  <c r="H43" i="6"/>
  <c r="I43" i="6"/>
  <c r="J43" i="6"/>
  <c r="E7" i="6"/>
  <c r="I106" i="6"/>
  <c r="I76" i="6"/>
  <c r="I62" i="6"/>
  <c r="I27" i="6"/>
  <c r="I16" i="6"/>
  <c r="I7" i="6"/>
  <c r="I6" i="6" s="1"/>
  <c r="O112" i="12" l="1"/>
  <c r="O81" i="12"/>
  <c r="O45" i="12"/>
  <c r="O27" i="12"/>
  <c r="O5" i="12"/>
  <c r="O4" i="12" s="1"/>
  <c r="O112" i="11"/>
  <c r="O81" i="11"/>
  <c r="O14" i="11"/>
  <c r="O5" i="11"/>
  <c r="O4" i="11" s="1"/>
  <c r="Q117" i="10"/>
  <c r="D106" i="6" l="1"/>
  <c r="D6" i="9" l="1"/>
  <c r="J76" i="6" l="1"/>
  <c r="H76" i="6"/>
  <c r="G76" i="6"/>
  <c r="F76" i="6"/>
  <c r="E76" i="6"/>
  <c r="D76" i="6"/>
  <c r="J62" i="6"/>
  <c r="H62" i="6"/>
  <c r="G62" i="6"/>
  <c r="F62" i="6"/>
  <c r="E62" i="6"/>
  <c r="D62" i="6"/>
  <c r="J27" i="6"/>
  <c r="H27" i="6"/>
  <c r="G27" i="6"/>
  <c r="F27" i="6"/>
  <c r="E27" i="6"/>
  <c r="D27" i="6"/>
  <c r="K16" i="6"/>
  <c r="J16" i="6"/>
  <c r="H16" i="6"/>
  <c r="G16" i="6"/>
  <c r="F16" i="6"/>
  <c r="E16" i="6"/>
  <c r="D16" i="6"/>
  <c r="K106" i="6"/>
  <c r="J106" i="6"/>
  <c r="H106" i="6"/>
  <c r="G106" i="6"/>
  <c r="F106" i="6"/>
  <c r="E106" i="6"/>
  <c r="E6" i="6" s="1"/>
  <c r="K7" i="6"/>
  <c r="J7" i="6"/>
  <c r="J6" i="6" s="1"/>
  <c r="H7" i="6"/>
  <c r="H6" i="6" s="1"/>
  <c r="G7" i="6"/>
  <c r="G6" i="6" s="1"/>
  <c r="F7" i="6"/>
  <c r="F6" i="6" s="1"/>
  <c r="D7" i="6"/>
  <c r="D6" i="6" s="1"/>
  <c r="E6" i="9" l="1"/>
  <c r="E108" i="9"/>
</calcChain>
</file>

<file path=xl/sharedStrings.xml><?xml version="1.0" encoding="utf-8"?>
<sst xmlns="http://schemas.openxmlformats.org/spreadsheetml/2006/main" count="1743" uniqueCount="190">
  <si>
    <t>Центральный</t>
  </si>
  <si>
    <t>Советский</t>
  </si>
  <si>
    <t>МБОУ СШ № 66</t>
  </si>
  <si>
    <t>МБОУ СШ № 147</t>
  </si>
  <si>
    <t>МБОУ СШ № 69</t>
  </si>
  <si>
    <t>МБОУ СШ № 98</t>
  </si>
  <si>
    <t>МБОУ СШ № 5</t>
  </si>
  <si>
    <t>МБОУ СШ № 18</t>
  </si>
  <si>
    <t>МБОУ СШ № 129</t>
  </si>
  <si>
    <t>МАОУ СШ № 151</t>
  </si>
  <si>
    <t>МБОУ СШ № 91</t>
  </si>
  <si>
    <t>МБОУ СШ № 56</t>
  </si>
  <si>
    <t>МБОУ СШ № 62</t>
  </si>
  <si>
    <t>Свердловский</t>
  </si>
  <si>
    <t>МБОУ СШ № 17</t>
  </si>
  <si>
    <t>МБОУ СШ № 6</t>
  </si>
  <si>
    <t xml:space="preserve">МБОУ СШ № 133 </t>
  </si>
  <si>
    <t>Октябрьский</t>
  </si>
  <si>
    <t>МБОУ СШ № 84</t>
  </si>
  <si>
    <t>МБОУ Лицей № 10</t>
  </si>
  <si>
    <t>МБОУ Лицей № 8</t>
  </si>
  <si>
    <t>МБОУ СШ № 99</t>
  </si>
  <si>
    <t>МБОУ СШ № 3</t>
  </si>
  <si>
    <t>МБОУ СШ № 94</t>
  </si>
  <si>
    <t>Ленинский</t>
  </si>
  <si>
    <t>МБОУ СШ № 31</t>
  </si>
  <si>
    <t>МБОУ СШ № 44</t>
  </si>
  <si>
    <t>МБОУ СШ № 13</t>
  </si>
  <si>
    <t>МАОУ СШ № 148</t>
  </si>
  <si>
    <t>МБОУ СШ № 64</t>
  </si>
  <si>
    <t>МБОУ СШ № 135</t>
  </si>
  <si>
    <t>Кировский</t>
  </si>
  <si>
    <t>МБОУ СШ № 81</t>
  </si>
  <si>
    <t>МАОУ Гимназия № 6</t>
  </si>
  <si>
    <t>МАОУ Гимназия № 4</t>
  </si>
  <si>
    <t>МАОУ Гимназия № 10</t>
  </si>
  <si>
    <t>МАОУ Лицей № 6 "Перспектива"</t>
  </si>
  <si>
    <t>МАОУ Лицей № 11</t>
  </si>
  <si>
    <t>Железнодорожный</t>
  </si>
  <si>
    <t>МБОУ СШ № 46</t>
  </si>
  <si>
    <t>Район</t>
  </si>
  <si>
    <t>№</t>
  </si>
  <si>
    <t>МБОУ СШ № 51</t>
  </si>
  <si>
    <t>МБОУ СШ № 4</t>
  </si>
  <si>
    <t>МБОУ СШ № 36</t>
  </si>
  <si>
    <t>МБОУ СШ № 90</t>
  </si>
  <si>
    <t>МБОУ СШ № 65</t>
  </si>
  <si>
    <t>МБОУ СШ № 79</t>
  </si>
  <si>
    <t>МАОУ Лицей № 12</t>
  </si>
  <si>
    <t>МАОУ Гимназия № 15</t>
  </si>
  <si>
    <t xml:space="preserve">МАОУ Лицей № 7 </t>
  </si>
  <si>
    <t>МБОУ Лицей № 28</t>
  </si>
  <si>
    <t>МАОУ Гимназия № 9</t>
  </si>
  <si>
    <t>МАОУ СШ № 32</t>
  </si>
  <si>
    <t>МБОУ СШ № 73</t>
  </si>
  <si>
    <t>МБОУ СШ № 95</t>
  </si>
  <si>
    <t>МАОУ Гимназия № 13 "Академ"</t>
  </si>
  <si>
    <t>МБОУ СШ № 93</t>
  </si>
  <si>
    <t>МАОУ Гимназия № 14</t>
  </si>
  <si>
    <t>МБОУ СШ № 42</t>
  </si>
  <si>
    <t>МБОУ СШ № 45</t>
  </si>
  <si>
    <t>МБОУ СШ № 34</t>
  </si>
  <si>
    <t>МБОУ Лицей № 2</t>
  </si>
  <si>
    <t>МАОУ Гимназия № 2</t>
  </si>
  <si>
    <t>МБОУ СШ № 27</t>
  </si>
  <si>
    <t>Сумма мест</t>
  </si>
  <si>
    <t>Расчётное среднее значение</t>
  </si>
  <si>
    <t>Среднее значение по городу принято</t>
  </si>
  <si>
    <t>менее 27</t>
  </si>
  <si>
    <t>средний балл</t>
  </si>
  <si>
    <t>80-99</t>
  </si>
  <si>
    <t>МАОУ Лицей № 1</t>
  </si>
  <si>
    <t>МАОУ Лицей № 9 "Лидер"</t>
  </si>
  <si>
    <t>МАОУ СШ № 23</t>
  </si>
  <si>
    <t>МБОУ СШ № 76</t>
  </si>
  <si>
    <t>МАОУ СШ № 137</t>
  </si>
  <si>
    <t>МАОУ СШ № 152</t>
  </si>
  <si>
    <t>МБОУ Гимназия  № 16</t>
  </si>
  <si>
    <t>Математика профильный уровень 11 кл.</t>
  </si>
  <si>
    <t>МБОУ Гимназия № 7</t>
  </si>
  <si>
    <t>МАОУ "КУГ № 1 - Универс"</t>
  </si>
  <si>
    <t>Код ОУ по КИАСУО</t>
  </si>
  <si>
    <t>Наименование ОУ (кратко)</t>
  </si>
  <si>
    <t>Код ОУ            (по КИАСУО)</t>
  </si>
  <si>
    <t>Человек</t>
  </si>
  <si>
    <t>отлично - более 75 баллов</t>
  </si>
  <si>
    <t>нормально - между рассчётным средним баллом города и 50</t>
  </si>
  <si>
    <t>критично - меньше 50 баллов</t>
  </si>
  <si>
    <t>места</t>
  </si>
  <si>
    <t>ср. балл по городу</t>
  </si>
  <si>
    <t>хорошо - между средним баллом по городу и 75</t>
  </si>
  <si>
    <t xml:space="preserve">МБОУ СШ № 72 </t>
  </si>
  <si>
    <t>по городу Красноярску</t>
  </si>
  <si>
    <t>ЖЕЛЕЗНОДОРОЖНЫЙ РАЙОН</t>
  </si>
  <si>
    <t xml:space="preserve">МБОУ СШ № 86 </t>
  </si>
  <si>
    <t xml:space="preserve">МБОУ СШ № 10 </t>
  </si>
  <si>
    <t>КИРОВСКИЙ РАЙОН</t>
  </si>
  <si>
    <t xml:space="preserve">МАОУ Гимназия № 11 </t>
  </si>
  <si>
    <t>ЛЕНИНСКИЙ РАЙОН</t>
  </si>
  <si>
    <t>ОКТЯБРЬСКИЙ РАЙОН</t>
  </si>
  <si>
    <t>СВЕРДЛОВСКИЙ РАЙОН</t>
  </si>
  <si>
    <t>СОВЕТСКИЙ РАЙОН</t>
  </si>
  <si>
    <t>ЦЕНТРАЛЬНЫЙ РАЙОН</t>
  </si>
  <si>
    <t>средний балл принят</t>
  </si>
  <si>
    <t>Расчётное среднее значение:</t>
  </si>
  <si>
    <t xml:space="preserve">средний балл </t>
  </si>
  <si>
    <t>Среднее значение по городу принято:</t>
  </si>
  <si>
    <t>МАОУ СШ № 143</t>
  </si>
  <si>
    <t>МАОУ СШ № 145</t>
  </si>
  <si>
    <t>МАОУ СШ № 149</t>
  </si>
  <si>
    <t>МАОУ СШ № 150</t>
  </si>
  <si>
    <t>МАОУ СШ "Комплекс Покровский"</t>
  </si>
  <si>
    <t>Полученные баллы</t>
  </si>
  <si>
    <t>МБОУ СШ № 78</t>
  </si>
  <si>
    <t>Наименование ОУ (кратно)</t>
  </si>
  <si>
    <t>ср.балл по городу</t>
  </si>
  <si>
    <t>ср.балл ОУ</t>
  </si>
  <si>
    <t>ср. балл ОУ</t>
  </si>
  <si>
    <t>место</t>
  </si>
  <si>
    <t>Расчётное среднее значение среднего балла по ОУ</t>
  </si>
  <si>
    <t>Среднее значение среднего балла принято ГУО</t>
  </si>
  <si>
    <t>МАОУ СШ № 154</t>
  </si>
  <si>
    <t>чел.</t>
  </si>
  <si>
    <t>27-38</t>
  </si>
  <si>
    <t>70-79</t>
  </si>
  <si>
    <t>МАОУ СШ № 155</t>
  </si>
  <si>
    <t>МАОУ Гимназия № 8</t>
  </si>
  <si>
    <t>МАОУ СШ № 12</t>
  </si>
  <si>
    <t>МАОУ СШ № 19</t>
  </si>
  <si>
    <t>МАОУ СШ № 8 "Созидание"</t>
  </si>
  <si>
    <t>МАОУ Лицей № 3</t>
  </si>
  <si>
    <t>МАОУ СШ № 53</t>
  </si>
  <si>
    <t>МАОУ СШ № 89</t>
  </si>
  <si>
    <t>МБОУ Гимназия № 3</t>
  </si>
  <si>
    <t xml:space="preserve">МАОУ Школа-интернат № 1 </t>
  </si>
  <si>
    <t>МАОУ СШ № 82</t>
  </si>
  <si>
    <t>МБОУ СШ № 156</t>
  </si>
  <si>
    <t>МАОУ СШ № 144</t>
  </si>
  <si>
    <t>МАОУ СШ № 134</t>
  </si>
  <si>
    <t>МАОУ СШ № 139</t>
  </si>
  <si>
    <t>МАОУ СШ № 141</t>
  </si>
  <si>
    <t>МАОУ СШ № 85</t>
  </si>
  <si>
    <t>МАОУ СШ № 108</t>
  </si>
  <si>
    <t>МАОУ СШ № 115</t>
  </si>
  <si>
    <t>МАОУ СШ № 121</t>
  </si>
  <si>
    <t>МАОУ СШ № 1</t>
  </si>
  <si>
    <t>МАОУ СШ № 7</t>
  </si>
  <si>
    <t>МАОУ СШ № 24</t>
  </si>
  <si>
    <t>39-69</t>
  </si>
  <si>
    <t>МАОУ СШ № 158</t>
  </si>
  <si>
    <t>МБОУ СШ № 157</t>
  </si>
  <si>
    <t>МАОУ СШ № 158 "Грани"</t>
  </si>
  <si>
    <t>МАОУ СШ № 156</t>
  </si>
  <si>
    <t>МАОУ СШ № 157</t>
  </si>
  <si>
    <t>МАОУ СШ № 69</t>
  </si>
  <si>
    <t>МАОУ СШ № 66</t>
  </si>
  <si>
    <t>МАОУ СШ № 18</t>
  </si>
  <si>
    <t>МАОУ СШ № 5</t>
  </si>
  <si>
    <t>МАОУ СШ № 93</t>
  </si>
  <si>
    <t>МАОУ СШ № 76</t>
  </si>
  <si>
    <t>МАОУ СШ № 45</t>
  </si>
  <si>
    <t>МАОУ СШ № 42</t>
  </si>
  <si>
    <t>МАОУ СШ № 34</t>
  </si>
  <si>
    <t>МАОУ СШ № 17</t>
  </si>
  <si>
    <t>МАОУ СШ № 6</t>
  </si>
  <si>
    <t>МАОУ СШ № 65</t>
  </si>
  <si>
    <t>МАОУ СШ № 90</t>
  </si>
  <si>
    <t>МАОУ СШ № 135</t>
  </si>
  <si>
    <t>МАОУ СШ № 46</t>
  </si>
  <si>
    <t>МБОУ СШ № 63</t>
  </si>
  <si>
    <t>МАОУ СШ № 55</t>
  </si>
  <si>
    <t>МБОУ СШ № 21</t>
  </si>
  <si>
    <t>МБОУ СШ № 2</t>
  </si>
  <si>
    <t>МБОУ СШ № 30</t>
  </si>
  <si>
    <t>МБОУ СШ № 39</t>
  </si>
  <si>
    <t>МАОУ СШ № 81</t>
  </si>
  <si>
    <t>МАОУ СШ № 16</t>
  </si>
  <si>
    <t>МАОУ СШ № 50</t>
  </si>
  <si>
    <t>МАОУ СШ № 78</t>
  </si>
  <si>
    <t>ср. балл  ОУ</t>
  </si>
  <si>
    <t>МАОУ Лицей № 28</t>
  </si>
  <si>
    <t>МБОУ СШ № 86</t>
  </si>
  <si>
    <t>МАОУ СШ № 63</t>
  </si>
  <si>
    <t>МАОУ СШ № 3</t>
  </si>
  <si>
    <t xml:space="preserve">МАОУ СШ № 72 </t>
  </si>
  <si>
    <t>МБОУ СШ № 159</t>
  </si>
  <si>
    <t>МАОУ СШ № 98</t>
  </si>
  <si>
    <t>МАОУ СШ № 91</t>
  </si>
  <si>
    <t>МАОУ СШ № 147</t>
  </si>
  <si>
    <t>МАОУ СШ № 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</si>
</sst>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&quot;р.&quot;_-;\-* #,##0.00&quot;р.&quot;_-;_-* &quot;-&quot;??&quot;р.&quot;_-;_-@_-"/>
    <numFmt numFmtId="164" formatCode="_-* #,##0.00\ &quot;₽&quot;_-;\-* #,##0.00\ &quot;₽&quot;_-;_-* &quot;-&quot;??\ &quot;₽&quot;_-;_-@_-"/>
    <numFmt numFmtId="165" formatCode="[$-419]General"/>
    <numFmt numFmtId="166" formatCode="0.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i/>
      <sz val="10"/>
      <color theme="1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DD0CB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CCC"/>
        <bgColor rgb="FF000000"/>
      </patternFill>
    </fill>
    <fill>
      <patternFill patternType="solid">
        <fgColor rgb="FFFFFF66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FF99"/>
        <bgColor rgb="FF000000"/>
      </patternFill>
    </fill>
    <fill>
      <patternFill patternType="solid">
        <fgColor rgb="FFCCECFF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</fills>
  <borders count="7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08">
    <xf numFmtId="0" fontId="0" fillId="0" borderId="0"/>
    <xf numFmtId="0" fontId="15" fillId="0" borderId="0"/>
    <xf numFmtId="0" fontId="11" fillId="0" borderId="0"/>
    <xf numFmtId="0" fontId="11" fillId="0" borderId="0"/>
    <xf numFmtId="0" fontId="15" fillId="0" borderId="0"/>
    <xf numFmtId="0" fontId="9" fillId="0" borderId="0"/>
    <xf numFmtId="164" fontId="9" fillId="0" borderId="0" applyFont="0" applyFill="0" applyBorder="0" applyAlignment="0" applyProtection="0"/>
    <xf numFmtId="0" fontId="15" fillId="0" borderId="0"/>
    <xf numFmtId="44" fontId="2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5" fontId="26" fillId="0" borderId="0" applyBorder="0" applyProtection="0"/>
    <xf numFmtId="0" fontId="26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</cellStyleXfs>
  <cellXfs count="550">
    <xf numFmtId="0" fontId="0" fillId="0" borderId="0" xfId="0"/>
    <xf numFmtId="0" fontId="0" fillId="0" borderId="4" xfId="0" applyBorder="1"/>
    <xf numFmtId="0" fontId="0" fillId="0" borderId="2" xfId="0" applyBorder="1"/>
    <xf numFmtId="0" fontId="0" fillId="0" borderId="12" xfId="0" applyBorder="1"/>
    <xf numFmtId="0" fontId="0" fillId="0" borderId="6" xfId="0" applyBorder="1"/>
    <xf numFmtId="0" fontId="0" fillId="0" borderId="13" xfId="0" applyBorder="1"/>
    <xf numFmtId="0" fontId="0" fillId="0" borderId="10" xfId="0" applyBorder="1"/>
    <xf numFmtId="0" fontId="14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2" fontId="14" fillId="0" borderId="0" xfId="0" applyNumberFormat="1" applyFont="1" applyBorder="1"/>
    <xf numFmtId="0" fontId="10" fillId="0" borderId="0" xfId="0" applyFont="1"/>
    <xf numFmtId="0" fontId="10" fillId="0" borderId="0" xfId="0" applyFont="1" applyBorder="1"/>
    <xf numFmtId="2" fontId="10" fillId="0" borderId="0" xfId="0" applyNumberFormat="1" applyFont="1"/>
    <xf numFmtId="0" fontId="0" fillId="0" borderId="16" xfId="0" applyBorder="1"/>
    <xf numFmtId="0" fontId="2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Fill="1" applyBorder="1" applyAlignment="1">
      <alignment horizontal="left" vertical="center" wrapText="1"/>
    </xf>
    <xf numFmtId="0" fontId="18" fillId="0" borderId="0" xfId="0" applyFont="1"/>
    <xf numFmtId="0" fontId="23" fillId="0" borderId="0" xfId="0" applyFont="1"/>
    <xf numFmtId="0" fontId="10" fillId="0" borderId="13" xfId="0" applyFont="1" applyBorder="1" applyAlignment="1"/>
    <xf numFmtId="0" fontId="10" fillId="0" borderId="14" xfId="0" applyFont="1" applyBorder="1" applyAlignment="1"/>
    <xf numFmtId="0" fontId="10" fillId="0" borderId="16" xfId="0" applyFont="1" applyBorder="1" applyAlignment="1"/>
    <xf numFmtId="2" fontId="0" fillId="5" borderId="3" xfId="0" applyNumberFormat="1" applyFill="1" applyBorder="1"/>
    <xf numFmtId="2" fontId="0" fillId="5" borderId="9" xfId="0" applyNumberFormat="1" applyFill="1" applyBorder="1"/>
    <xf numFmtId="2" fontId="0" fillId="4" borderId="9" xfId="0" applyNumberFormat="1" applyFill="1" applyBorder="1"/>
    <xf numFmtId="2" fontId="0" fillId="4" borderId="3" xfId="0" applyNumberFormat="1" applyFill="1" applyBorder="1"/>
    <xf numFmtId="2" fontId="0" fillId="4" borderId="1" xfId="0" applyNumberFormat="1" applyFill="1" applyBorder="1"/>
    <xf numFmtId="0" fontId="0" fillId="6" borderId="0" xfId="0" applyFill="1"/>
    <xf numFmtId="0" fontId="18" fillId="7" borderId="0" xfId="0" applyFont="1" applyFill="1"/>
    <xf numFmtId="0" fontId="18" fillId="8" borderId="0" xfId="0" applyFont="1" applyFill="1"/>
    <xf numFmtId="0" fontId="12" fillId="0" borderId="21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12" fillId="0" borderId="11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/>
    </xf>
    <xf numFmtId="0" fontId="10" fillId="0" borderId="26" xfId="0" applyFont="1" applyBorder="1" applyAlignment="1"/>
    <xf numFmtId="2" fontId="12" fillId="4" borderId="23" xfId="0" applyNumberFormat="1" applyFont="1" applyFill="1" applyBorder="1" applyAlignment="1">
      <alignment horizontal="left"/>
    </xf>
    <xf numFmtId="0" fontId="8" fillId="0" borderId="12" xfId="0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21" fillId="0" borderId="0" xfId="0" applyFont="1" applyAlignment="1"/>
    <xf numFmtId="0" fontId="0" fillId="9" borderId="0" xfId="0" applyFill="1"/>
    <xf numFmtId="0" fontId="0" fillId="10" borderId="0" xfId="0" applyFill="1"/>
    <xf numFmtId="0" fontId="0" fillId="0" borderId="0" xfId="0"/>
    <xf numFmtId="0" fontId="17" fillId="0" borderId="0" xfId="0" applyFont="1" applyBorder="1" applyAlignment="1">
      <alignment horizontal="right"/>
    </xf>
    <xf numFmtId="0" fontId="17" fillId="0" borderId="0" xfId="0" applyFont="1" applyAlignment="1"/>
    <xf numFmtId="0" fontId="17" fillId="0" borderId="0" xfId="0" applyFont="1" applyBorder="1" applyAlignment="1"/>
    <xf numFmtId="0" fontId="0" fillId="0" borderId="0" xfId="0" applyBorder="1" applyAlignment="1"/>
    <xf numFmtId="2" fontId="12" fillId="0" borderId="23" xfId="0" applyNumberFormat="1" applyFont="1" applyBorder="1" applyAlignment="1">
      <alignment horizontal="left" vertical="center" wrapText="1"/>
    </xf>
    <xf numFmtId="2" fontId="17" fillId="0" borderId="10" xfId="0" applyNumberFormat="1" applyFont="1" applyBorder="1" applyAlignment="1"/>
    <xf numFmtId="2" fontId="0" fillId="5" borderId="5" xfId="0" applyNumberFormat="1" applyFill="1" applyBorder="1"/>
    <xf numFmtId="0" fontId="12" fillId="0" borderId="44" xfId="0" applyFont="1" applyBorder="1" applyAlignment="1">
      <alignment horizontal="center" vertical="center" wrapText="1"/>
    </xf>
    <xf numFmtId="0" fontId="18" fillId="0" borderId="4" xfId="0" applyFont="1" applyBorder="1"/>
    <xf numFmtId="0" fontId="18" fillId="0" borderId="2" xfId="0" applyFont="1" applyBorder="1"/>
    <xf numFmtId="0" fontId="18" fillId="0" borderId="8" xfId="0" applyFont="1" applyBorder="1"/>
    <xf numFmtId="0" fontId="0" fillId="0" borderId="8" xfId="0" applyBorder="1"/>
    <xf numFmtId="2" fontId="0" fillId="4" borderId="7" xfId="0" applyNumberFormat="1" applyFill="1" applyBorder="1"/>
    <xf numFmtId="0" fontId="18" fillId="0" borderId="10" xfId="0" applyFont="1" applyBorder="1"/>
    <xf numFmtId="0" fontId="18" fillId="0" borderId="6" xfId="0" applyFont="1" applyBorder="1"/>
    <xf numFmtId="2" fontId="0" fillId="4" borderId="5" xfId="0" applyNumberFormat="1" applyFill="1" applyBorder="1"/>
    <xf numFmtId="2" fontId="20" fillId="0" borderId="23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/>
    </xf>
    <xf numFmtId="2" fontId="0" fillId="5" borderId="7" xfId="0" applyNumberFormat="1" applyFill="1" applyBorder="1"/>
    <xf numFmtId="0" fontId="19" fillId="0" borderId="16" xfId="0" applyFont="1" applyBorder="1"/>
    <xf numFmtId="0" fontId="13" fillId="0" borderId="0" xfId="0" applyFont="1" applyBorder="1"/>
    <xf numFmtId="0" fontId="19" fillId="0" borderId="13" xfId="0" applyFont="1" applyBorder="1"/>
    <xf numFmtId="0" fontId="19" fillId="0" borderId="14" xfId="0" applyFont="1" applyBorder="1"/>
    <xf numFmtId="0" fontId="13" fillId="0" borderId="22" xfId="0" applyFont="1" applyBorder="1" applyAlignment="1">
      <alignment horizontal="center" vertical="center"/>
    </xf>
    <xf numFmtId="0" fontId="18" fillId="11" borderId="0" xfId="0" applyFont="1" applyFill="1"/>
    <xf numFmtId="0" fontId="0" fillId="0" borderId="0" xfId="0"/>
    <xf numFmtId="0" fontId="10" fillId="0" borderId="12" xfId="0" applyFont="1" applyBorder="1" applyAlignment="1"/>
    <xf numFmtId="0" fontId="12" fillId="0" borderId="27" xfId="0" applyFont="1" applyBorder="1" applyAlignment="1">
      <alignment horizontal="center" vertical="center" wrapText="1"/>
    </xf>
    <xf numFmtId="2" fontId="0" fillId="5" borderId="3" xfId="0" applyNumberFormat="1" applyFill="1" applyBorder="1" applyAlignment="1">
      <alignment horizontal="right"/>
    </xf>
    <xf numFmtId="0" fontId="13" fillId="2" borderId="36" xfId="0" applyFont="1" applyFill="1" applyBorder="1" applyAlignment="1">
      <alignment horizontal="center" vertical="center" wrapText="1"/>
    </xf>
    <xf numFmtId="1" fontId="19" fillId="2" borderId="34" xfId="0" applyNumberFormat="1" applyFont="1" applyFill="1" applyBorder="1" applyAlignment="1">
      <alignment horizontal="right" vertical="center"/>
    </xf>
    <xf numFmtId="0" fontId="0" fillId="0" borderId="15" xfId="0" applyBorder="1"/>
    <xf numFmtId="2" fontId="18" fillId="7" borderId="1" xfId="0" applyNumberFormat="1" applyFont="1" applyFill="1" applyBorder="1"/>
    <xf numFmtId="0" fontId="12" fillId="0" borderId="24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7" fillId="0" borderId="16" xfId="0" applyFont="1" applyBorder="1" applyAlignment="1"/>
    <xf numFmtId="0" fontId="7" fillId="0" borderId="13" xfId="0" applyFont="1" applyBorder="1" applyAlignment="1"/>
    <xf numFmtId="0" fontId="7" fillId="0" borderId="14" xfId="0" applyFont="1" applyBorder="1" applyAlignment="1"/>
    <xf numFmtId="0" fontId="7" fillId="0" borderId="12" xfId="0" applyFont="1" applyBorder="1" applyAlignment="1"/>
    <xf numFmtId="0" fontId="0" fillId="0" borderId="0" xfId="0" applyBorder="1"/>
    <xf numFmtId="0" fontId="20" fillId="0" borderId="0" xfId="0" applyFont="1" applyFill="1" applyBorder="1" applyAlignment="1">
      <alignment horizontal="right" vertical="center"/>
    </xf>
    <xf numFmtId="0" fontId="20" fillId="0" borderId="44" xfId="0" applyFont="1" applyBorder="1" applyAlignment="1">
      <alignment horizontal="center" vertical="center" wrapText="1"/>
    </xf>
    <xf numFmtId="0" fontId="20" fillId="0" borderId="58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left" vertical="center" wrapText="1"/>
    </xf>
    <xf numFmtId="2" fontId="12" fillId="0" borderId="24" xfId="0" applyNumberFormat="1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 wrapText="1"/>
    </xf>
    <xf numFmtId="0" fontId="12" fillId="0" borderId="26" xfId="0" applyFont="1" applyBorder="1"/>
    <xf numFmtId="0" fontId="12" fillId="0" borderId="43" xfId="0" applyFont="1" applyBorder="1" applyAlignment="1">
      <alignment horizontal="left" vertical="center"/>
    </xf>
    <xf numFmtId="0" fontId="12" fillId="0" borderId="26" xfId="0" applyFont="1" applyBorder="1" applyAlignment="1">
      <alignment horizontal="left"/>
    </xf>
    <xf numFmtId="0" fontId="12" fillId="0" borderId="43" xfId="0" applyFont="1" applyFill="1" applyBorder="1" applyAlignment="1">
      <alignment horizontal="left" vertical="center" wrapText="1"/>
    </xf>
    <xf numFmtId="0" fontId="12" fillId="0" borderId="36" xfId="0" applyFont="1" applyFill="1" applyBorder="1" applyAlignment="1">
      <alignment horizontal="left" vertical="center" wrapText="1"/>
    </xf>
    <xf numFmtId="0" fontId="12" fillId="0" borderId="43" xfId="0" applyFont="1" applyFill="1" applyBorder="1" applyAlignment="1">
      <alignment horizontal="left" vertical="center"/>
    </xf>
    <xf numFmtId="0" fontId="0" fillId="0" borderId="26" xfId="0" applyBorder="1"/>
    <xf numFmtId="0" fontId="12" fillId="2" borderId="43" xfId="0" applyFont="1" applyFill="1" applyBorder="1" applyAlignment="1">
      <alignment horizontal="left" vertical="center" wrapText="1"/>
    </xf>
    <xf numFmtId="0" fontId="0" fillId="0" borderId="30" xfId="0" applyBorder="1"/>
    <xf numFmtId="0" fontId="17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2" fontId="12" fillId="0" borderId="24" xfId="0" applyNumberFormat="1" applyFont="1" applyFill="1" applyBorder="1" applyAlignment="1">
      <alignment horizontal="left" vertical="center" wrapText="1"/>
    </xf>
    <xf numFmtId="2" fontId="12" fillId="2" borderId="24" xfId="0" applyNumberFormat="1" applyFont="1" applyFill="1" applyBorder="1" applyAlignment="1">
      <alignment horizontal="left" vertical="center" wrapText="1"/>
    </xf>
    <xf numFmtId="0" fontId="0" fillId="0" borderId="38" xfId="0" applyFill="1" applyBorder="1"/>
    <xf numFmtId="0" fontId="7" fillId="0" borderId="12" xfId="0" applyFont="1" applyBorder="1" applyAlignment="1">
      <alignment horizontal="right"/>
    </xf>
    <xf numFmtId="0" fontId="7" fillId="0" borderId="34" xfId="0" applyFont="1" applyBorder="1" applyAlignment="1"/>
    <xf numFmtId="0" fontId="7" fillId="0" borderId="28" xfId="0" applyFont="1" applyBorder="1" applyAlignment="1"/>
    <xf numFmtId="0" fontId="7" fillId="0" borderId="32" xfId="0" applyFont="1" applyBorder="1" applyAlignment="1"/>
    <xf numFmtId="0" fontId="22" fillId="0" borderId="22" xfId="0" applyFont="1" applyBorder="1" applyAlignment="1">
      <alignment horizontal="left" vertical="center" wrapText="1"/>
    </xf>
    <xf numFmtId="0" fontId="22" fillId="0" borderId="36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12" fillId="0" borderId="22" xfId="0" applyFont="1" applyFill="1" applyBorder="1" applyAlignment="1">
      <alignment horizontal="left" vertical="center" wrapText="1"/>
    </xf>
    <xf numFmtId="0" fontId="12" fillId="0" borderId="22" xfId="0" applyFont="1" applyFill="1" applyBorder="1" applyAlignment="1">
      <alignment horizontal="left" vertical="center"/>
    </xf>
    <xf numFmtId="0" fontId="12" fillId="0" borderId="36" xfId="0" applyFont="1" applyFill="1" applyBorder="1" applyAlignment="1">
      <alignment horizontal="left" vertical="center"/>
    </xf>
    <xf numFmtId="0" fontId="12" fillId="2" borderId="22" xfId="0" applyFont="1" applyFill="1" applyBorder="1" applyAlignment="1">
      <alignment horizontal="left" vertical="center" wrapText="1"/>
    </xf>
    <xf numFmtId="0" fontId="12" fillId="2" borderId="36" xfId="0" applyFont="1" applyFill="1" applyBorder="1" applyAlignment="1">
      <alignment horizontal="left" vertical="center" wrapText="1"/>
    </xf>
    <xf numFmtId="0" fontId="0" fillId="0" borderId="17" xfId="0" applyBorder="1" applyAlignment="1">
      <alignment wrapText="1"/>
    </xf>
    <xf numFmtId="0" fontId="24" fillId="0" borderId="43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2" fontId="22" fillId="0" borderId="31" xfId="0" applyNumberFormat="1" applyFont="1" applyBorder="1" applyAlignment="1">
      <alignment horizontal="left" vertical="center" wrapText="1"/>
    </xf>
    <xf numFmtId="2" fontId="12" fillId="0" borderId="31" xfId="0" applyNumberFormat="1" applyFont="1" applyBorder="1" applyAlignment="1">
      <alignment horizontal="left" vertical="center"/>
    </xf>
    <xf numFmtId="2" fontId="12" fillId="0" borderId="31" xfId="0" applyNumberFormat="1" applyFont="1" applyFill="1" applyBorder="1" applyAlignment="1">
      <alignment horizontal="left" vertical="center" wrapText="1"/>
    </xf>
    <xf numFmtId="2" fontId="12" fillId="0" borderId="31" xfId="0" applyNumberFormat="1" applyFont="1" applyFill="1" applyBorder="1" applyAlignment="1">
      <alignment horizontal="left" vertical="center"/>
    </xf>
    <xf numFmtId="2" fontId="12" fillId="2" borderId="31" xfId="0" applyNumberFormat="1" applyFont="1" applyFill="1" applyBorder="1" applyAlignment="1">
      <alignment horizontal="left" vertical="center" wrapText="1"/>
    </xf>
    <xf numFmtId="2" fontId="24" fillId="0" borderId="31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6" xfId="0" applyFont="1" applyBorder="1"/>
    <xf numFmtId="0" fontId="6" fillId="0" borderId="17" xfId="0" applyFont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0" borderId="17" xfId="1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" xfId="0" applyFont="1" applyBorder="1"/>
    <xf numFmtId="0" fontId="6" fillId="0" borderId="20" xfId="0" applyFont="1" applyBorder="1" applyAlignment="1">
      <alignment horizontal="left" vertical="center" wrapText="1"/>
    </xf>
    <xf numFmtId="0" fontId="6" fillId="0" borderId="10" xfId="0" applyFont="1" applyBorder="1"/>
    <xf numFmtId="0" fontId="6" fillId="0" borderId="29" xfId="0" applyFont="1" applyBorder="1" applyAlignment="1">
      <alignment horizontal="left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6" fillId="3" borderId="17" xfId="1" applyFont="1" applyFill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 wrapText="1"/>
    </xf>
    <xf numFmtId="0" fontId="6" fillId="0" borderId="19" xfId="0" applyFont="1" applyFill="1" applyBorder="1" applyAlignment="1">
      <alignment horizontal="left" vertical="center" wrapText="1"/>
    </xf>
    <xf numFmtId="1" fontId="6" fillId="2" borderId="34" xfId="0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6" fillId="0" borderId="0" xfId="0" applyFont="1"/>
    <xf numFmtId="1" fontId="6" fillId="2" borderId="34" xfId="0" applyNumberFormat="1" applyFont="1" applyFill="1" applyBorder="1" applyAlignment="1">
      <alignment horizontal="right"/>
    </xf>
    <xf numFmtId="0" fontId="22" fillId="0" borderId="55" xfId="0" applyFont="1" applyBorder="1" applyAlignment="1">
      <alignment horizontal="center" vertical="center" wrapText="1"/>
    </xf>
    <xf numFmtId="0" fontId="7" fillId="0" borderId="33" xfId="0" applyFont="1" applyBorder="1" applyAlignment="1"/>
    <xf numFmtId="0" fontId="13" fillId="2" borderId="25" xfId="0" applyFont="1" applyFill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0" xfId="0"/>
    <xf numFmtId="0" fontId="12" fillId="0" borderId="26" xfId="0" applyFont="1" applyBorder="1" applyAlignment="1">
      <alignment horizontal="center" vertical="center"/>
    </xf>
    <xf numFmtId="0" fontId="19" fillId="0" borderId="12" xfId="0" applyFont="1" applyBorder="1"/>
    <xf numFmtId="0" fontId="19" fillId="0" borderId="16" xfId="0" applyFont="1" applyBorder="1"/>
    <xf numFmtId="0" fontId="19" fillId="0" borderId="30" xfId="0" applyFont="1" applyBorder="1"/>
    <xf numFmtId="0" fontId="0" fillId="0" borderId="6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32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4" xfId="0" applyBorder="1" applyAlignment="1">
      <alignment horizontal="center"/>
    </xf>
    <xf numFmtId="0" fontId="12" fillId="0" borderId="31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left"/>
    </xf>
    <xf numFmtId="0" fontId="12" fillId="0" borderId="24" xfId="0" applyFont="1" applyBorder="1" applyAlignment="1">
      <alignment horizontal="left" vertical="center" wrapText="1"/>
    </xf>
    <xf numFmtId="2" fontId="12" fillId="5" borderId="23" xfId="0" applyNumberFormat="1" applyFont="1" applyFill="1" applyBorder="1" applyAlignment="1">
      <alignment horizontal="left"/>
    </xf>
    <xf numFmtId="0" fontId="19" fillId="0" borderId="38" xfId="0" applyFont="1" applyBorder="1"/>
    <xf numFmtId="0" fontId="20" fillId="0" borderId="24" xfId="0" applyFont="1" applyBorder="1" applyAlignment="1">
      <alignment horizontal="center" vertical="center" wrapText="1"/>
    </xf>
    <xf numFmtId="0" fontId="18" fillId="0" borderId="28" xfId="0" applyFont="1" applyBorder="1"/>
    <xf numFmtId="2" fontId="17" fillId="0" borderId="0" xfId="0" applyNumberFormat="1" applyFont="1" applyBorder="1"/>
    <xf numFmtId="2" fontId="14" fillId="0" borderId="0" xfId="0" applyNumberFormat="1" applyFont="1" applyFill="1" applyBorder="1" applyAlignment="1">
      <alignment horizontal="right" vertical="center"/>
    </xf>
    <xf numFmtId="0" fontId="0" fillId="0" borderId="62" xfId="0" applyBorder="1" applyAlignment="1">
      <alignment horizontal="center"/>
    </xf>
    <xf numFmtId="0" fontId="0" fillId="0" borderId="59" xfId="0" applyBorder="1" applyAlignment="1">
      <alignment wrapText="1"/>
    </xf>
    <xf numFmtId="0" fontId="0" fillId="0" borderId="59" xfId="0" applyBorder="1"/>
    <xf numFmtId="2" fontId="4" fillId="0" borderId="3" xfId="58" applyNumberFormat="1" applyBorder="1"/>
    <xf numFmtId="0" fontId="0" fillId="0" borderId="63" xfId="0" applyBorder="1"/>
    <xf numFmtId="0" fontId="4" fillId="0" borderId="59" xfId="58" applyBorder="1"/>
    <xf numFmtId="0" fontId="0" fillId="2" borderId="62" xfId="0" applyFill="1" applyBorder="1" applyAlignment="1">
      <alignment horizontal="center"/>
    </xf>
    <xf numFmtId="0" fontId="0" fillId="2" borderId="59" xfId="0" applyFill="1" applyBorder="1" applyAlignment="1">
      <alignment wrapText="1"/>
    </xf>
    <xf numFmtId="0" fontId="0" fillId="0" borderId="59" xfId="0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8" fillId="0" borderId="28" xfId="0" applyFont="1" applyBorder="1" applyAlignment="1">
      <alignment wrapText="1"/>
    </xf>
    <xf numFmtId="0" fontId="0" fillId="0" borderId="64" xfId="0" applyBorder="1" applyAlignment="1">
      <alignment horizontal="center"/>
    </xf>
    <xf numFmtId="0" fontId="0" fillId="0" borderId="63" xfId="0" applyBorder="1" applyAlignment="1">
      <alignment wrapText="1"/>
    </xf>
    <xf numFmtId="0" fontId="4" fillId="0" borderId="63" xfId="58" applyBorder="1"/>
    <xf numFmtId="2" fontId="4" fillId="0" borderId="60" xfId="58" applyNumberFormat="1" applyBorder="1"/>
    <xf numFmtId="2" fontId="7" fillId="0" borderId="39" xfId="0" applyNumberFormat="1" applyFont="1" applyBorder="1" applyAlignment="1"/>
    <xf numFmtId="2" fontId="7" fillId="0" borderId="40" xfId="0" applyNumberFormat="1" applyFont="1" applyBorder="1" applyAlignment="1"/>
    <xf numFmtId="2" fontId="7" fillId="0" borderId="41" xfId="0" applyNumberFormat="1" applyFont="1" applyBorder="1" applyAlignment="1"/>
    <xf numFmtId="0" fontId="18" fillId="12" borderId="0" xfId="0" applyFont="1" applyFill="1"/>
    <xf numFmtId="0" fontId="7" fillId="0" borderId="61" xfId="0" applyFont="1" applyBorder="1" applyAlignment="1"/>
    <xf numFmtId="0" fontId="7" fillId="0" borderId="30" xfId="0" applyFont="1" applyBorder="1" applyAlignment="1"/>
    <xf numFmtId="1" fontId="19" fillId="2" borderId="33" xfId="0" applyNumberFormat="1" applyFont="1" applyFill="1" applyBorder="1" applyAlignment="1">
      <alignment horizontal="right" vertical="center"/>
    </xf>
    <xf numFmtId="0" fontId="6" fillId="0" borderId="50" xfId="0" applyFont="1" applyBorder="1" applyAlignment="1">
      <alignment horizontal="right" vertical="center" wrapText="1"/>
    </xf>
    <xf numFmtId="0" fontId="6" fillId="0" borderId="50" xfId="0" applyFont="1" applyFill="1" applyBorder="1" applyAlignment="1">
      <alignment horizontal="right" vertical="center" wrapText="1"/>
    </xf>
    <xf numFmtId="2" fontId="22" fillId="0" borderId="24" xfId="0" applyNumberFormat="1" applyFont="1" applyBorder="1" applyAlignment="1">
      <alignment horizontal="left" vertical="center" wrapText="1"/>
    </xf>
    <xf numFmtId="0" fontId="6" fillId="0" borderId="50" xfId="1" applyFont="1" applyBorder="1" applyAlignment="1">
      <alignment horizontal="right" vertical="center" wrapText="1"/>
    </xf>
    <xf numFmtId="0" fontId="6" fillId="3" borderId="50" xfId="1" applyFont="1" applyFill="1" applyBorder="1" applyAlignment="1">
      <alignment horizontal="right" vertical="center" wrapText="1"/>
    </xf>
    <xf numFmtId="0" fontId="16" fillId="0" borderId="50" xfId="0" applyFont="1" applyBorder="1" applyAlignment="1">
      <alignment horizontal="right" vertical="center" wrapText="1"/>
    </xf>
    <xf numFmtId="0" fontId="0" fillId="0" borderId="50" xfId="0" applyBorder="1" applyAlignment="1">
      <alignment horizontal="right" wrapText="1"/>
    </xf>
    <xf numFmtId="0" fontId="6" fillId="2" borderId="50" xfId="0" applyFont="1" applyFill="1" applyBorder="1" applyAlignment="1">
      <alignment horizontal="right" vertical="center" wrapText="1"/>
    </xf>
    <xf numFmtId="0" fontId="6" fillId="2" borderId="52" xfId="0" applyFont="1" applyFill="1" applyBorder="1" applyAlignment="1">
      <alignment horizontal="right" vertical="center" wrapText="1"/>
    </xf>
    <xf numFmtId="2" fontId="24" fillId="0" borderId="24" xfId="0" applyNumberFormat="1" applyFont="1" applyBorder="1" applyAlignment="1">
      <alignment horizontal="center" vertical="center" wrapText="1"/>
    </xf>
    <xf numFmtId="2" fontId="12" fillId="0" borderId="24" xfId="0" applyNumberFormat="1" applyFont="1" applyFill="1" applyBorder="1" applyAlignment="1">
      <alignment horizontal="left" vertical="center"/>
    </xf>
    <xf numFmtId="0" fontId="6" fillId="0" borderId="51" xfId="0" applyFont="1" applyBorder="1" applyAlignment="1">
      <alignment horizontal="right" vertical="center" wrapText="1"/>
    </xf>
    <xf numFmtId="0" fontId="0" fillId="0" borderId="59" xfId="0" applyBorder="1" applyAlignment="1">
      <alignment wrapText="1"/>
    </xf>
    <xf numFmtId="0" fontId="0" fillId="0" borderId="0" xfId="0"/>
    <xf numFmtId="0" fontId="0" fillId="0" borderId="13" xfId="0" applyBorder="1"/>
    <xf numFmtId="0" fontId="0" fillId="0" borderId="67" xfId="0" applyBorder="1" applyAlignment="1">
      <alignment wrapText="1"/>
    </xf>
    <xf numFmtId="0" fontId="21" fillId="0" borderId="0" xfId="0" applyFont="1" applyAlignment="1"/>
    <xf numFmtId="0" fontId="0" fillId="0" borderId="68" xfId="0" applyBorder="1" applyAlignment="1">
      <alignment horizontal="center"/>
    </xf>
    <xf numFmtId="1" fontId="19" fillId="2" borderId="32" xfId="0" applyNumberFormat="1" applyFont="1" applyFill="1" applyBorder="1" applyAlignment="1">
      <alignment horizontal="right" vertical="center"/>
    </xf>
    <xf numFmtId="0" fontId="6" fillId="0" borderId="69" xfId="0" applyFont="1" applyBorder="1" applyAlignment="1">
      <alignment horizontal="left" vertical="center" wrapText="1"/>
    </xf>
    <xf numFmtId="0" fontId="6" fillId="0" borderId="70" xfId="0" applyFont="1" applyBorder="1" applyAlignment="1">
      <alignment horizontal="right" vertical="center" wrapText="1"/>
    </xf>
    <xf numFmtId="0" fontId="7" fillId="0" borderId="66" xfId="0" applyFont="1" applyBorder="1"/>
    <xf numFmtId="2" fontId="6" fillId="0" borderId="67" xfId="0" applyNumberFormat="1" applyFont="1" applyBorder="1" applyAlignment="1">
      <alignment horizontal="right" vertical="center" wrapText="1"/>
    </xf>
    <xf numFmtId="2" fontId="6" fillId="2" borderId="10" xfId="0" applyNumberFormat="1" applyFont="1" applyFill="1" applyBorder="1" applyAlignment="1">
      <alignment horizontal="right" vertical="center" wrapText="1"/>
    </xf>
    <xf numFmtId="2" fontId="6" fillId="0" borderId="2" xfId="0" applyNumberFormat="1" applyFont="1" applyBorder="1" applyAlignment="1">
      <alignment horizontal="right" vertical="center" wrapText="1"/>
    </xf>
    <xf numFmtId="2" fontId="7" fillId="0" borderId="32" xfId="0" applyNumberFormat="1" applyFont="1" applyBorder="1" applyAlignment="1"/>
    <xf numFmtId="2" fontId="7" fillId="0" borderId="28" xfId="0" applyNumberFormat="1" applyFont="1" applyBorder="1" applyAlignment="1"/>
    <xf numFmtId="2" fontId="7" fillId="0" borderId="34" xfId="0" applyNumberFormat="1" applyFont="1" applyBorder="1" applyAlignment="1"/>
    <xf numFmtId="2" fontId="7" fillId="0" borderId="33" xfId="0" applyNumberFormat="1" applyFont="1" applyBorder="1" applyAlignment="1"/>
    <xf numFmtId="2" fontId="13" fillId="0" borderId="0" xfId="0" applyNumberFormat="1" applyFont="1" applyFill="1" applyBorder="1" applyAlignment="1">
      <alignment horizontal="right" vertical="center"/>
    </xf>
    <xf numFmtId="0" fontId="12" fillId="0" borderId="57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6" fillId="0" borderId="69" xfId="0" applyFont="1" applyFill="1" applyBorder="1" applyAlignment="1">
      <alignment horizontal="left" vertical="center" wrapText="1"/>
    </xf>
    <xf numFmtId="0" fontId="6" fillId="2" borderId="69" xfId="0" applyFont="1" applyFill="1" applyBorder="1" applyAlignment="1">
      <alignment horizontal="left" vertical="center" wrapText="1"/>
    </xf>
    <xf numFmtId="0" fontId="16" fillId="0" borderId="69" xfId="0" applyFont="1" applyBorder="1" applyAlignment="1">
      <alignment horizontal="left" vertical="center" wrapText="1"/>
    </xf>
    <xf numFmtId="0" fontId="0" fillId="0" borderId="50" xfId="0" applyBorder="1" applyAlignment="1">
      <alignment wrapText="1"/>
    </xf>
    <xf numFmtId="0" fontId="0" fillId="0" borderId="70" xfId="0" applyBorder="1" applyAlignment="1">
      <alignment wrapText="1"/>
    </xf>
    <xf numFmtId="1" fontId="19" fillId="2" borderId="45" xfId="0" applyNumberFormat="1" applyFont="1" applyFill="1" applyBorder="1" applyAlignment="1">
      <alignment horizontal="right" vertical="center"/>
    </xf>
    <xf numFmtId="1" fontId="19" fillId="2" borderId="68" xfId="0" applyNumberFormat="1" applyFont="1" applyFill="1" applyBorder="1" applyAlignment="1">
      <alignment horizontal="right" vertical="center"/>
    </xf>
    <xf numFmtId="0" fontId="7" fillId="0" borderId="68" xfId="0" applyFont="1" applyBorder="1" applyAlignment="1"/>
    <xf numFmtId="0" fontId="7" fillId="0" borderId="64" xfId="0" applyFont="1" applyBorder="1" applyAlignment="1"/>
    <xf numFmtId="0" fontId="12" fillId="2" borderId="28" xfId="0" applyFont="1" applyFill="1" applyBorder="1" applyAlignment="1">
      <alignment horizontal="center" vertical="center" wrapText="1"/>
    </xf>
    <xf numFmtId="0" fontId="6" fillId="0" borderId="70" xfId="0" applyFont="1" applyFill="1" applyBorder="1" applyAlignment="1">
      <alignment horizontal="right" vertical="center" wrapText="1"/>
    </xf>
    <xf numFmtId="2" fontId="6" fillId="0" borderId="67" xfId="0" applyNumberFormat="1" applyFont="1" applyFill="1" applyBorder="1" applyAlignment="1">
      <alignment horizontal="right" vertical="center" wrapText="1"/>
    </xf>
    <xf numFmtId="2" fontId="6" fillId="0" borderId="68" xfId="0" applyNumberFormat="1" applyFont="1" applyBorder="1" applyAlignment="1">
      <alignment horizontal="right" vertical="center" wrapText="1"/>
    </xf>
    <xf numFmtId="2" fontId="6" fillId="0" borderId="68" xfId="0" applyNumberFormat="1" applyFont="1" applyFill="1" applyBorder="1" applyAlignment="1">
      <alignment horizontal="right" vertical="center" wrapText="1"/>
    </xf>
    <xf numFmtId="2" fontId="14" fillId="0" borderId="0" xfId="0" applyNumberFormat="1" applyFont="1" applyFill="1" applyBorder="1" applyAlignment="1">
      <alignment horizontal="left" vertical="center"/>
    </xf>
    <xf numFmtId="2" fontId="6" fillId="0" borderId="67" xfId="1" applyNumberFormat="1" applyFont="1" applyBorder="1" applyAlignment="1">
      <alignment horizontal="right" vertical="center" wrapText="1"/>
    </xf>
    <xf numFmtId="2" fontId="6" fillId="0" borderId="68" xfId="1" applyNumberFormat="1" applyFont="1" applyBorder="1" applyAlignment="1">
      <alignment horizontal="right" vertical="center" wrapText="1"/>
    </xf>
    <xf numFmtId="0" fontId="6" fillId="0" borderId="70" xfId="1" applyFont="1" applyBorder="1" applyAlignment="1">
      <alignment horizontal="right" vertical="center" wrapText="1"/>
    </xf>
    <xf numFmtId="2" fontId="6" fillId="3" borderId="67" xfId="1" applyNumberFormat="1" applyFont="1" applyFill="1" applyBorder="1" applyAlignment="1">
      <alignment horizontal="right" vertical="center" wrapText="1"/>
    </xf>
    <xf numFmtId="2" fontId="6" fillId="3" borderId="68" xfId="1" applyNumberFormat="1" applyFont="1" applyFill="1" applyBorder="1" applyAlignment="1">
      <alignment horizontal="right" vertical="center" wrapText="1"/>
    </xf>
    <xf numFmtId="0" fontId="6" fillId="3" borderId="70" xfId="1" applyFont="1" applyFill="1" applyBorder="1" applyAlignment="1">
      <alignment horizontal="right" vertical="center" wrapText="1"/>
    </xf>
    <xf numFmtId="2" fontId="16" fillId="0" borderId="67" xfId="0" applyNumberFormat="1" applyFont="1" applyBorder="1" applyAlignment="1">
      <alignment horizontal="right" vertical="center" wrapText="1"/>
    </xf>
    <xf numFmtId="2" fontId="16" fillId="0" borderId="68" xfId="0" applyNumberFormat="1" applyFont="1" applyBorder="1" applyAlignment="1">
      <alignment horizontal="right" vertical="center" wrapText="1"/>
    </xf>
    <xf numFmtId="0" fontId="16" fillId="0" borderId="70" xfId="0" applyFont="1" applyBorder="1" applyAlignment="1">
      <alignment horizontal="right" vertical="center" wrapText="1"/>
    </xf>
    <xf numFmtId="2" fontId="0" fillId="0" borderId="67" xfId="0" applyNumberFormat="1" applyBorder="1" applyAlignment="1">
      <alignment horizontal="right" wrapText="1"/>
    </xf>
    <xf numFmtId="2" fontId="0" fillId="0" borderId="68" xfId="0" applyNumberFormat="1" applyBorder="1" applyAlignment="1">
      <alignment horizontal="right" wrapText="1"/>
    </xf>
    <xf numFmtId="0" fontId="0" fillId="0" borderId="70" xfId="0" applyBorder="1" applyAlignment="1">
      <alignment horizontal="right" wrapText="1"/>
    </xf>
    <xf numFmtId="2" fontId="6" fillId="2" borderId="67" xfId="0" applyNumberFormat="1" applyFont="1" applyFill="1" applyBorder="1" applyAlignment="1">
      <alignment horizontal="right" vertical="center" wrapText="1"/>
    </xf>
    <xf numFmtId="2" fontId="6" fillId="2" borderId="68" xfId="0" applyNumberFormat="1" applyFont="1" applyFill="1" applyBorder="1" applyAlignment="1">
      <alignment horizontal="right" vertical="center" wrapText="1"/>
    </xf>
    <xf numFmtId="0" fontId="6" fillId="2" borderId="70" xfId="0" applyFont="1" applyFill="1" applyBorder="1" applyAlignment="1">
      <alignment horizontal="right" vertical="center" wrapText="1"/>
    </xf>
    <xf numFmtId="0" fontId="27" fillId="0" borderId="0" xfId="0" applyFont="1" applyFill="1" applyBorder="1" applyAlignment="1">
      <alignment horizontal="left" vertical="center"/>
    </xf>
    <xf numFmtId="0" fontId="12" fillId="0" borderId="27" xfId="0" applyFont="1" applyBorder="1" applyAlignment="1">
      <alignment horizontal="center" vertical="center" wrapText="1"/>
    </xf>
    <xf numFmtId="0" fontId="7" fillId="2" borderId="72" xfId="0" applyFont="1" applyFill="1" applyBorder="1" applyAlignment="1">
      <alignment wrapText="1"/>
    </xf>
    <xf numFmtId="0" fontId="7" fillId="0" borderId="73" xfId="0" applyFont="1" applyBorder="1" applyAlignment="1">
      <alignment wrapText="1"/>
    </xf>
    <xf numFmtId="1" fontId="7" fillId="0" borderId="66" xfId="0" applyNumberFormat="1" applyFont="1" applyBorder="1" applyAlignment="1">
      <alignment wrapText="1"/>
    </xf>
    <xf numFmtId="0" fontId="7" fillId="0" borderId="66" xfId="0" applyFont="1" applyBorder="1" applyAlignment="1">
      <alignment wrapText="1"/>
    </xf>
    <xf numFmtId="0" fontId="7" fillId="0" borderId="74" xfId="0" applyFont="1" applyBorder="1" applyAlignment="1">
      <alignment wrapText="1"/>
    </xf>
    <xf numFmtId="0" fontId="12" fillId="0" borderId="71" xfId="0" applyFont="1" applyBorder="1" applyAlignment="1">
      <alignment horizontal="left" wrapText="1"/>
    </xf>
    <xf numFmtId="0" fontId="7" fillId="0" borderId="73" xfId="0" applyFont="1" applyBorder="1"/>
    <xf numFmtId="0" fontId="0" fillId="0" borderId="66" xfId="0" applyBorder="1"/>
    <xf numFmtId="0" fontId="12" fillId="0" borderId="71" xfId="0" applyFont="1" applyBorder="1" applyAlignment="1">
      <alignment horizontal="left"/>
    </xf>
    <xf numFmtId="0" fontId="7" fillId="0" borderId="66" xfId="0" applyFont="1" applyBorder="1" applyAlignment="1"/>
    <xf numFmtId="0" fontId="7" fillId="0" borderId="73" xfId="0" applyFont="1" applyBorder="1" applyAlignment="1"/>
    <xf numFmtId="0" fontId="7" fillId="0" borderId="74" xfId="0" applyFont="1" applyBorder="1"/>
    <xf numFmtId="0" fontId="7" fillId="0" borderId="72" xfId="0" applyFont="1" applyBorder="1" applyAlignment="1"/>
    <xf numFmtId="0" fontId="7" fillId="0" borderId="74" xfId="0" applyFont="1" applyBorder="1" applyAlignment="1"/>
    <xf numFmtId="0" fontId="7" fillId="0" borderId="76" xfId="0" applyFont="1" applyBorder="1" applyAlignment="1"/>
    <xf numFmtId="0" fontId="0" fillId="0" borderId="67" xfId="0" applyBorder="1"/>
    <xf numFmtId="0" fontId="10" fillId="0" borderId="61" xfId="0" applyFont="1" applyBorder="1" applyAlignment="1"/>
    <xf numFmtId="0" fontId="0" fillId="0" borderId="64" xfId="0" applyBorder="1" applyAlignment="1">
      <alignment wrapText="1"/>
    </xf>
    <xf numFmtId="0" fontId="0" fillId="0" borderId="64" xfId="0" applyBorder="1"/>
    <xf numFmtId="2" fontId="0" fillId="4" borderId="60" xfId="0" applyNumberFormat="1" applyFill="1" applyBorder="1"/>
    <xf numFmtId="0" fontId="18" fillId="0" borderId="63" xfId="0" applyFont="1" applyBorder="1"/>
    <xf numFmtId="2" fontId="7" fillId="0" borderId="68" xfId="0" applyNumberFormat="1" applyFont="1" applyBorder="1" applyAlignment="1"/>
    <xf numFmtId="2" fontId="7" fillId="0" borderId="64" xfId="0" applyNumberFormat="1" applyFont="1" applyBorder="1" applyAlignment="1"/>
    <xf numFmtId="0" fontId="6" fillId="0" borderId="49" xfId="0" applyFont="1" applyBorder="1" applyAlignment="1">
      <alignment horizontal="right" vertical="center" wrapText="1"/>
    </xf>
    <xf numFmtId="0" fontId="6" fillId="0" borderId="52" xfId="0" applyFont="1" applyBorder="1" applyAlignment="1">
      <alignment horizontal="right" vertical="center" wrapText="1"/>
    </xf>
    <xf numFmtId="0" fontId="6" fillId="0" borderId="53" xfId="0" applyFont="1" applyBorder="1" applyAlignment="1">
      <alignment horizontal="right" vertical="center" wrapText="1"/>
    </xf>
    <xf numFmtId="0" fontId="6" fillId="2" borderId="49" xfId="0" applyFont="1" applyFill="1" applyBorder="1" applyAlignment="1">
      <alignment horizontal="right" vertical="center" wrapText="1"/>
    </xf>
    <xf numFmtId="0" fontId="6" fillId="2" borderId="51" xfId="0" applyFont="1" applyFill="1" applyBorder="1" applyAlignment="1">
      <alignment horizontal="right" vertical="center" wrapText="1"/>
    </xf>
    <xf numFmtId="0" fontId="6" fillId="0" borderId="51" xfId="0" applyFont="1" applyFill="1" applyBorder="1" applyAlignment="1">
      <alignment horizontal="right" vertical="center" wrapText="1"/>
    </xf>
    <xf numFmtId="0" fontId="6" fillId="0" borderId="69" xfId="1" applyFont="1" applyBorder="1" applyAlignment="1">
      <alignment horizontal="left" vertical="center" wrapText="1"/>
    </xf>
    <xf numFmtId="2" fontId="6" fillId="0" borderId="39" xfId="0" applyNumberFormat="1" applyFont="1" applyBorder="1" applyAlignment="1">
      <alignment horizontal="right" vertical="center" wrapText="1"/>
    </xf>
    <xf numFmtId="2" fontId="6" fillId="0" borderId="70" xfId="0" applyNumberFormat="1" applyFont="1" applyBorder="1" applyAlignment="1">
      <alignment horizontal="right" vertical="center" wrapText="1"/>
    </xf>
    <xf numFmtId="2" fontId="6" fillId="0" borderId="40" xfId="0" applyNumberFormat="1" applyFont="1" applyBorder="1" applyAlignment="1">
      <alignment horizontal="right" vertical="center" wrapText="1"/>
    </xf>
    <xf numFmtId="2" fontId="6" fillId="0" borderId="41" xfId="0" applyNumberFormat="1" applyFont="1" applyBorder="1" applyAlignment="1">
      <alignment horizontal="right" vertical="center" wrapText="1"/>
    </xf>
    <xf numFmtId="2" fontId="6" fillId="0" borderId="70" xfId="0" applyNumberFormat="1" applyFont="1" applyFill="1" applyBorder="1" applyAlignment="1">
      <alignment horizontal="right" vertical="center" wrapText="1"/>
    </xf>
    <xf numFmtId="2" fontId="6" fillId="0" borderId="65" xfId="0" applyNumberFormat="1" applyFont="1" applyBorder="1" applyAlignment="1">
      <alignment horizontal="right" vertical="center" wrapText="1"/>
    </xf>
    <xf numFmtId="2" fontId="6" fillId="0" borderId="70" xfId="1" applyNumberFormat="1" applyFont="1" applyBorder="1" applyAlignment="1">
      <alignment horizontal="right" vertical="center" wrapText="1"/>
    </xf>
    <xf numFmtId="2" fontId="16" fillId="0" borderId="70" xfId="0" applyNumberFormat="1" applyFont="1" applyBorder="1" applyAlignment="1">
      <alignment horizontal="right" vertical="center" wrapText="1"/>
    </xf>
    <xf numFmtId="2" fontId="6" fillId="2" borderId="70" xfId="0" applyNumberFormat="1" applyFont="1" applyFill="1" applyBorder="1" applyAlignment="1">
      <alignment horizontal="right" vertical="center" wrapText="1"/>
    </xf>
    <xf numFmtId="2" fontId="6" fillId="2" borderId="40" xfId="0" applyNumberFormat="1" applyFont="1" applyFill="1" applyBorder="1" applyAlignment="1">
      <alignment horizontal="right" vertical="center" wrapText="1"/>
    </xf>
    <xf numFmtId="2" fontId="6" fillId="2" borderId="41" xfId="0" applyNumberFormat="1" applyFont="1" applyFill="1" applyBorder="1" applyAlignment="1">
      <alignment horizontal="right" vertical="center" wrapText="1"/>
    </xf>
    <xf numFmtId="2" fontId="6" fillId="2" borderId="39" xfId="0" applyNumberFormat="1" applyFont="1" applyFill="1" applyBorder="1" applyAlignment="1">
      <alignment horizontal="right" vertical="center" wrapText="1"/>
    </xf>
    <xf numFmtId="0" fontId="13" fillId="2" borderId="24" xfId="0" applyFont="1" applyFill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right" vertical="center" wrapText="1"/>
    </xf>
    <xf numFmtId="2" fontId="6" fillId="0" borderId="10" xfId="0" applyNumberFormat="1" applyFont="1" applyBorder="1" applyAlignment="1">
      <alignment horizontal="right" vertical="center" wrapText="1"/>
    </xf>
    <xf numFmtId="2" fontId="6" fillId="0" borderId="63" xfId="0" applyNumberFormat="1" applyFont="1" applyBorder="1" applyAlignment="1">
      <alignment horizontal="right" vertical="center" wrapText="1"/>
    </xf>
    <xf numFmtId="2" fontId="6" fillId="2" borderId="2" xfId="0" applyNumberFormat="1" applyFont="1" applyFill="1" applyBorder="1" applyAlignment="1">
      <alignment horizontal="right" vertical="center" wrapText="1"/>
    </xf>
    <xf numFmtId="2" fontId="6" fillId="2" borderId="6" xfId="0" applyNumberFormat="1" applyFont="1" applyFill="1" applyBorder="1" applyAlignment="1">
      <alignment horizontal="right" vertical="center" wrapText="1"/>
    </xf>
    <xf numFmtId="2" fontId="6" fillId="0" borderId="2" xfId="0" applyNumberFormat="1" applyFont="1" applyFill="1" applyBorder="1" applyAlignment="1">
      <alignment horizontal="right" vertical="center" wrapText="1"/>
    </xf>
    <xf numFmtId="0" fontId="6" fillId="0" borderId="63" xfId="0" applyFont="1" applyBorder="1"/>
    <xf numFmtId="1" fontId="6" fillId="2" borderId="33" xfId="0" applyNumberFormat="1" applyFont="1" applyFill="1" applyBorder="1" applyAlignment="1">
      <alignment horizontal="right"/>
    </xf>
    <xf numFmtId="0" fontId="6" fillId="0" borderId="66" xfId="0" applyFont="1" applyBorder="1"/>
    <xf numFmtId="0" fontId="6" fillId="2" borderId="66" xfId="0" applyFont="1" applyFill="1" applyBorder="1"/>
    <xf numFmtId="0" fontId="6" fillId="0" borderId="67" xfId="0" applyFont="1" applyBorder="1"/>
    <xf numFmtId="0" fontId="6" fillId="0" borderId="72" xfId="0" applyFont="1" applyBorder="1"/>
    <xf numFmtId="1" fontId="6" fillId="0" borderId="66" xfId="0" applyNumberFormat="1" applyFont="1" applyBorder="1"/>
    <xf numFmtId="0" fontId="6" fillId="0" borderId="76" xfId="0" applyFont="1" applyBorder="1"/>
    <xf numFmtId="0" fontId="6" fillId="0" borderId="73" xfId="0" applyFont="1" applyBorder="1"/>
    <xf numFmtId="0" fontId="6" fillId="0" borderId="74" xfId="0" applyFont="1" applyBorder="1"/>
    <xf numFmtId="0" fontId="6" fillId="0" borderId="66" xfId="0" applyFont="1" applyBorder="1" applyAlignment="1"/>
    <xf numFmtId="0" fontId="6" fillId="2" borderId="54" xfId="0" applyFont="1" applyFill="1" applyBorder="1" applyAlignment="1">
      <alignment horizontal="right" vertical="center" wrapText="1"/>
    </xf>
    <xf numFmtId="2" fontId="6" fillId="2" borderId="56" xfId="0" applyNumberFormat="1" applyFont="1" applyFill="1" applyBorder="1" applyAlignment="1">
      <alignment horizontal="right" vertical="center" wrapText="1"/>
    </xf>
    <xf numFmtId="0" fontId="6" fillId="0" borderId="73" xfId="0" applyFont="1" applyBorder="1" applyAlignment="1"/>
    <xf numFmtId="1" fontId="6" fillId="2" borderId="32" xfId="0" applyNumberFormat="1" applyFont="1" applyFill="1" applyBorder="1" applyAlignment="1">
      <alignment horizontal="right"/>
    </xf>
    <xf numFmtId="0" fontId="6" fillId="0" borderId="50" xfId="0" applyFont="1" applyFill="1" applyBorder="1" applyAlignment="1">
      <alignment vertical="center" wrapText="1"/>
    </xf>
    <xf numFmtId="2" fontId="6" fillId="0" borderId="67" xfId="0" applyNumberFormat="1" applyFont="1" applyFill="1" applyBorder="1" applyAlignment="1">
      <alignment vertical="center" wrapText="1"/>
    </xf>
    <xf numFmtId="0" fontId="6" fillId="0" borderId="50" xfId="0" applyFont="1" applyBorder="1" applyAlignment="1">
      <alignment vertical="center" wrapText="1"/>
    </xf>
    <xf numFmtId="2" fontId="6" fillId="0" borderId="67" xfId="0" applyNumberFormat="1" applyFont="1" applyBorder="1" applyAlignment="1">
      <alignment vertical="center" wrapText="1"/>
    </xf>
    <xf numFmtId="0" fontId="6" fillId="2" borderId="50" xfId="0" applyFont="1" applyFill="1" applyBorder="1" applyAlignment="1">
      <alignment vertical="center" wrapText="1"/>
    </xf>
    <xf numFmtId="2" fontId="6" fillId="2" borderId="67" xfId="0" applyNumberFormat="1" applyFont="1" applyFill="1" applyBorder="1" applyAlignment="1">
      <alignment vertical="center" wrapText="1"/>
    </xf>
    <xf numFmtId="0" fontId="6" fillId="0" borderId="51" xfId="0" applyFont="1" applyBorder="1" applyAlignment="1">
      <alignment vertical="center" wrapText="1"/>
    </xf>
    <xf numFmtId="2" fontId="6" fillId="0" borderId="2" xfId="0" applyNumberFormat="1" applyFont="1" applyBorder="1" applyAlignment="1">
      <alignment vertical="center" wrapText="1"/>
    </xf>
    <xf numFmtId="2" fontId="0" fillId="0" borderId="67" xfId="0" applyNumberFormat="1" applyBorder="1" applyAlignment="1">
      <alignment wrapText="1"/>
    </xf>
    <xf numFmtId="2" fontId="6" fillId="0" borderId="68" xfId="0" applyNumberFormat="1" applyFont="1" applyBorder="1" applyAlignment="1">
      <alignment vertical="center" wrapText="1"/>
    </xf>
    <xf numFmtId="0" fontId="6" fillId="0" borderId="70" xfId="0" applyFont="1" applyBorder="1" applyAlignment="1">
      <alignment vertical="center" wrapText="1"/>
    </xf>
    <xf numFmtId="2" fontId="6" fillId="0" borderId="68" xfId="0" applyNumberFormat="1" applyFont="1" applyFill="1" applyBorder="1" applyAlignment="1">
      <alignment vertical="center" wrapText="1"/>
    </xf>
    <xf numFmtId="0" fontId="6" fillId="0" borderId="70" xfId="0" applyFont="1" applyFill="1" applyBorder="1" applyAlignment="1">
      <alignment vertical="center" wrapText="1"/>
    </xf>
    <xf numFmtId="2" fontId="0" fillId="0" borderId="68" xfId="0" applyNumberFormat="1" applyBorder="1" applyAlignment="1">
      <alignment wrapText="1"/>
    </xf>
    <xf numFmtId="2" fontId="6" fillId="0" borderId="28" xfId="0" applyNumberFormat="1" applyFont="1" applyBorder="1" applyAlignment="1">
      <alignment vertical="center" wrapText="1"/>
    </xf>
    <xf numFmtId="0" fontId="6" fillId="0" borderId="40" xfId="0" applyFont="1" applyBorder="1" applyAlignment="1">
      <alignment vertical="center" wrapText="1"/>
    </xf>
    <xf numFmtId="2" fontId="6" fillId="2" borderId="68" xfId="0" applyNumberFormat="1" applyFont="1" applyFill="1" applyBorder="1" applyAlignment="1">
      <alignment vertical="center" wrapText="1"/>
    </xf>
    <xf numFmtId="0" fontId="6" fillId="2" borderId="70" xfId="0" applyFont="1" applyFill="1" applyBorder="1" applyAlignment="1">
      <alignment vertical="center" wrapText="1"/>
    </xf>
    <xf numFmtId="0" fontId="7" fillId="0" borderId="73" xfId="0" applyFont="1" applyBorder="1" applyAlignment="1">
      <alignment horizontal="right"/>
    </xf>
    <xf numFmtId="0" fontId="0" fillId="0" borderId="75" xfId="0" applyBorder="1" applyAlignment="1">
      <alignment horizontal="right"/>
    </xf>
    <xf numFmtId="0" fontId="7" fillId="0" borderId="66" xfId="0" applyFont="1" applyBorder="1" applyAlignment="1">
      <alignment horizontal="right"/>
    </xf>
    <xf numFmtId="0" fontId="7" fillId="0" borderId="73" xfId="0" applyFont="1" applyBorder="1" applyAlignment="1">
      <alignment horizontal="right" wrapText="1"/>
    </xf>
    <xf numFmtId="0" fontId="7" fillId="0" borderId="66" xfId="0" applyFont="1" applyBorder="1" applyAlignment="1">
      <alignment horizontal="right" wrapText="1"/>
    </xf>
    <xf numFmtId="0" fontId="7" fillId="0" borderId="74" xfId="0" applyFont="1" applyBorder="1" applyAlignment="1">
      <alignment horizontal="right" wrapText="1"/>
    </xf>
    <xf numFmtId="1" fontId="7" fillId="0" borderId="72" xfId="0" applyNumberFormat="1" applyFont="1" applyBorder="1" applyAlignment="1">
      <alignment horizontal="right" wrapText="1"/>
    </xf>
    <xf numFmtId="0" fontId="7" fillId="2" borderId="66" xfId="0" applyFont="1" applyFill="1" applyBorder="1" applyAlignment="1">
      <alignment horizontal="right" wrapText="1"/>
    </xf>
    <xf numFmtId="166" fontId="0" fillId="0" borderId="0" xfId="0" applyNumberFormat="1"/>
    <xf numFmtId="2" fontId="12" fillId="0" borderId="4" xfId="0" applyNumberFormat="1" applyFont="1" applyBorder="1"/>
    <xf numFmtId="2" fontId="7" fillId="0" borderId="70" xfId="0" applyNumberFormat="1" applyFont="1" applyBorder="1" applyAlignment="1"/>
    <xf numFmtId="2" fontId="7" fillId="0" borderId="65" xfId="0" applyNumberFormat="1" applyFont="1" applyBorder="1" applyAlignment="1"/>
    <xf numFmtId="2" fontId="7" fillId="0" borderId="57" xfId="0" applyNumberFormat="1" applyFont="1" applyBorder="1" applyAlignment="1"/>
    <xf numFmtId="0" fontId="6" fillId="0" borderId="49" xfId="0" applyFont="1" applyBorder="1" applyAlignment="1">
      <alignment vertical="center" wrapText="1"/>
    </xf>
    <xf numFmtId="2" fontId="6" fillId="0" borderId="6" xfId="0" applyNumberFormat="1" applyFont="1" applyBorder="1" applyAlignment="1">
      <alignment vertical="center" wrapText="1"/>
    </xf>
    <xf numFmtId="2" fontId="6" fillId="0" borderId="32" xfId="0" applyNumberFormat="1" applyFont="1" applyBorder="1" applyAlignment="1">
      <alignment vertical="center" wrapText="1"/>
    </xf>
    <xf numFmtId="0" fontId="6" fillId="0" borderId="39" xfId="0" applyFont="1" applyBorder="1" applyAlignment="1">
      <alignment vertical="center" wrapText="1"/>
    </xf>
    <xf numFmtId="0" fontId="0" fillId="0" borderId="69" xfId="0" applyBorder="1" applyAlignment="1">
      <alignment wrapText="1"/>
    </xf>
    <xf numFmtId="2" fontId="6" fillId="0" borderId="32" xfId="0" applyNumberFormat="1" applyFont="1" applyBorder="1" applyAlignment="1">
      <alignment horizontal="right" vertical="center" wrapText="1"/>
    </xf>
    <xf numFmtId="0" fontId="6" fillId="0" borderId="39" xfId="0" applyFont="1" applyBorder="1" applyAlignment="1">
      <alignment horizontal="right" vertical="center" wrapText="1"/>
    </xf>
    <xf numFmtId="2" fontId="6" fillId="0" borderId="28" xfId="0" applyNumberFormat="1" applyFont="1" applyFill="1" applyBorder="1" applyAlignment="1">
      <alignment horizontal="right" vertical="center" wrapText="1"/>
    </xf>
    <xf numFmtId="0" fontId="6" fillId="0" borderId="40" xfId="0" applyFont="1" applyFill="1" applyBorder="1" applyAlignment="1">
      <alignment horizontal="right" vertical="center" wrapText="1"/>
    </xf>
    <xf numFmtId="0" fontId="21" fillId="0" borderId="0" xfId="0" applyFont="1" applyAlignment="1">
      <alignment horizontal="center"/>
    </xf>
    <xf numFmtId="0" fontId="18" fillId="0" borderId="67" xfId="0" applyFont="1" applyBorder="1"/>
    <xf numFmtId="0" fontId="6" fillId="0" borderId="49" xfId="0" applyFont="1" applyFill="1" applyBorder="1" applyAlignment="1">
      <alignment horizontal="right" vertical="center" wrapText="1"/>
    </xf>
    <xf numFmtId="2" fontId="6" fillId="0" borderId="6" xfId="0" applyNumberFormat="1" applyFont="1" applyFill="1" applyBorder="1" applyAlignment="1">
      <alignment horizontal="right" vertical="center" wrapText="1"/>
    </xf>
    <xf numFmtId="2" fontId="6" fillId="0" borderId="39" xfId="0" applyNumberFormat="1" applyFont="1" applyFill="1" applyBorder="1" applyAlignment="1">
      <alignment horizontal="right" vertical="center" wrapText="1"/>
    </xf>
    <xf numFmtId="1" fontId="19" fillId="2" borderId="67" xfId="0" applyNumberFormat="1" applyFont="1" applyFill="1" applyBorder="1" applyAlignment="1">
      <alignment horizontal="right" vertical="center"/>
    </xf>
    <xf numFmtId="0" fontId="12" fillId="0" borderId="5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0" borderId="69" xfId="0" applyFont="1" applyBorder="1" applyAlignment="1">
      <alignment horizontal="left" vertical="center" wrapText="1"/>
    </xf>
    <xf numFmtId="0" fontId="19" fillId="0" borderId="61" xfId="0" applyFont="1" applyBorder="1"/>
    <xf numFmtId="2" fontId="6" fillId="2" borderId="63" xfId="0" applyNumberFormat="1" applyFont="1" applyFill="1" applyBorder="1" applyAlignment="1">
      <alignment horizontal="right" vertical="center" wrapText="1"/>
    </xf>
    <xf numFmtId="1" fontId="19" fillId="2" borderId="64" xfId="0" applyNumberFormat="1" applyFont="1" applyFill="1" applyBorder="1" applyAlignment="1">
      <alignment horizontal="right" vertical="center"/>
    </xf>
    <xf numFmtId="0" fontId="19" fillId="0" borderId="21" xfId="0" applyFont="1" applyBorder="1"/>
    <xf numFmtId="0" fontId="6" fillId="0" borderId="11" xfId="0" applyFont="1" applyBorder="1"/>
    <xf numFmtId="1" fontId="19" fillId="2" borderId="25" xfId="0" applyNumberFormat="1" applyFont="1" applyFill="1" applyBorder="1" applyAlignment="1">
      <alignment horizontal="right" vertical="center"/>
    </xf>
    <xf numFmtId="0" fontId="6" fillId="0" borderId="37" xfId="0" applyFont="1" applyBorder="1"/>
    <xf numFmtId="0" fontId="6" fillId="2" borderId="68" xfId="0" applyFont="1" applyFill="1" applyBorder="1" applyAlignment="1">
      <alignment horizontal="right" vertical="center" wrapText="1"/>
    </xf>
    <xf numFmtId="0" fontId="6" fillId="2" borderId="13" xfId="0" applyFont="1" applyFill="1" applyBorder="1" applyAlignment="1">
      <alignment horizontal="right" vertical="center" wrapText="1"/>
    </xf>
    <xf numFmtId="2" fontId="6" fillId="2" borderId="3" xfId="0" applyNumberFormat="1" applyFont="1" applyFill="1" applyBorder="1" applyAlignment="1">
      <alignment horizontal="right" vertical="center" wrapText="1"/>
    </xf>
    <xf numFmtId="2" fontId="6" fillId="2" borderId="69" xfId="0" applyNumberFormat="1" applyFont="1" applyFill="1" applyBorder="1" applyAlignment="1">
      <alignment horizontal="right" vertical="center" wrapText="1"/>
    </xf>
    <xf numFmtId="1" fontId="19" fillId="2" borderId="77" xfId="0" applyNumberFormat="1" applyFont="1" applyFill="1" applyBorder="1" applyAlignment="1">
      <alignment horizontal="right" vertical="center"/>
    </xf>
    <xf numFmtId="1" fontId="19" fillId="2" borderId="69" xfId="0" applyNumberFormat="1" applyFont="1" applyFill="1" applyBorder="1" applyAlignment="1">
      <alignment horizontal="right" vertical="center"/>
    </xf>
    <xf numFmtId="0" fontId="6" fillId="0" borderId="13" xfId="0" applyFont="1" applyBorder="1" applyAlignment="1">
      <alignment horizontal="right" vertical="center" wrapText="1"/>
    </xf>
    <xf numFmtId="0" fontId="6" fillId="0" borderId="13" xfId="0" applyFont="1" applyFill="1" applyBorder="1" applyAlignment="1">
      <alignment horizontal="right" vertical="center" wrapText="1"/>
    </xf>
    <xf numFmtId="2" fontId="6" fillId="0" borderId="3" xfId="0" applyNumberFormat="1" applyFont="1" applyBorder="1" applyAlignment="1">
      <alignment horizontal="right" vertical="center" wrapText="1"/>
    </xf>
    <xf numFmtId="0" fontId="6" fillId="0" borderId="68" xfId="0" applyFont="1" applyBorder="1" applyAlignment="1">
      <alignment horizontal="right" vertical="center" wrapText="1"/>
    </xf>
    <xf numFmtId="2" fontId="6" fillId="0" borderId="69" xfId="0" applyNumberFormat="1" applyFont="1" applyBorder="1" applyAlignment="1">
      <alignment horizontal="right" vertical="center" wrapText="1"/>
    </xf>
    <xf numFmtId="0" fontId="2" fillId="2" borderId="69" xfId="0" applyFont="1" applyFill="1" applyBorder="1" applyAlignment="1">
      <alignment horizontal="left" vertical="center" wrapText="1"/>
    </xf>
    <xf numFmtId="0" fontId="2" fillId="0" borderId="69" xfId="0" applyFont="1" applyFill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2" fontId="0" fillId="4" borderId="67" xfId="0" applyNumberFormat="1" applyFill="1" applyBorder="1"/>
    <xf numFmtId="2" fontId="0" fillId="5" borderId="67" xfId="0" applyNumberFormat="1" applyFill="1" applyBorder="1"/>
    <xf numFmtId="2" fontId="0" fillId="4" borderId="2" xfId="0" applyNumberFormat="1" applyFill="1" applyBorder="1"/>
    <xf numFmtId="1" fontId="19" fillId="2" borderId="63" xfId="0" applyNumberFormat="1" applyFont="1" applyFill="1" applyBorder="1" applyAlignment="1">
      <alignment horizontal="right" vertical="center"/>
    </xf>
    <xf numFmtId="1" fontId="19" fillId="2" borderId="29" xfId="0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right" vertical="center" wrapText="1"/>
    </xf>
    <xf numFmtId="0" fontId="0" fillId="0" borderId="50" xfId="0" applyBorder="1"/>
    <xf numFmtId="0" fontId="6" fillId="0" borderId="61" xfId="0" applyFont="1" applyBorder="1" applyAlignment="1">
      <alignment horizontal="right" vertical="center" wrapText="1"/>
    </xf>
    <xf numFmtId="0" fontId="0" fillId="0" borderId="51" xfId="0" applyBorder="1"/>
    <xf numFmtId="0" fontId="0" fillId="2" borderId="4" xfId="0" applyFill="1" applyBorder="1" applyAlignment="1">
      <alignment wrapText="1"/>
    </xf>
    <xf numFmtId="0" fontId="6" fillId="0" borderId="13" xfId="1" applyFont="1" applyBorder="1" applyAlignment="1">
      <alignment horizontal="right" vertical="center" wrapText="1"/>
    </xf>
    <xf numFmtId="0" fontId="0" fillId="13" borderId="0" xfId="0" applyFill="1"/>
    <xf numFmtId="0" fontId="6" fillId="2" borderId="29" xfId="0" applyFont="1" applyFill="1" applyBorder="1" applyAlignment="1">
      <alignment horizontal="left" vertical="center" wrapText="1"/>
    </xf>
    <xf numFmtId="0" fontId="6" fillId="2" borderId="53" xfId="0" applyFont="1" applyFill="1" applyBorder="1" applyAlignment="1">
      <alignment horizontal="right" vertical="center" wrapText="1"/>
    </xf>
    <xf numFmtId="0" fontId="0" fillId="0" borderId="61" xfId="0" applyBorder="1"/>
    <xf numFmtId="2" fontId="17" fillId="0" borderId="0" xfId="0" applyNumberFormat="1" applyFont="1" applyFill="1" applyBorder="1" applyAlignment="1">
      <alignment horizontal="right" vertical="center"/>
    </xf>
    <xf numFmtId="2" fontId="20" fillId="0" borderId="0" xfId="0" applyNumberFormat="1" applyFont="1" applyFill="1" applyBorder="1" applyAlignment="1">
      <alignment horizontal="right" vertical="center"/>
    </xf>
    <xf numFmtId="0" fontId="18" fillId="14" borderId="0" xfId="0" applyFont="1" applyFill="1"/>
    <xf numFmtId="2" fontId="6" fillId="2" borderId="64" xfId="0" applyNumberFormat="1" applyFont="1" applyFill="1" applyBorder="1" applyAlignment="1">
      <alignment horizontal="right" vertical="center" wrapText="1"/>
    </xf>
    <xf numFmtId="0" fontId="6" fillId="2" borderId="65" xfId="0" applyFont="1" applyFill="1" applyBorder="1" applyAlignment="1">
      <alignment horizontal="right" vertical="center" wrapText="1"/>
    </xf>
    <xf numFmtId="0" fontId="7" fillId="0" borderId="71" xfId="0" applyFont="1" applyBorder="1"/>
    <xf numFmtId="1" fontId="6" fillId="2" borderId="3" xfId="0" applyNumberFormat="1" applyFont="1" applyFill="1" applyBorder="1" applyAlignment="1">
      <alignment horizontal="right"/>
    </xf>
    <xf numFmtId="1" fontId="19" fillId="2" borderId="3" xfId="0" applyNumberFormat="1" applyFont="1" applyFill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12" fillId="0" borderId="57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2" fontId="17" fillId="0" borderId="6" xfId="0" applyNumberFormat="1" applyFont="1" applyBorder="1" applyAlignment="1"/>
    <xf numFmtId="0" fontId="8" fillId="2" borderId="6" xfId="5" applyFont="1" applyFill="1" applyBorder="1" applyAlignment="1">
      <alignment horizontal="right" vertical="center"/>
    </xf>
    <xf numFmtId="0" fontId="20" fillId="0" borderId="0" xfId="0" applyFont="1" applyBorder="1"/>
    <xf numFmtId="1" fontId="13" fillId="2" borderId="21" xfId="0" applyNumberFormat="1" applyFont="1" applyFill="1" applyBorder="1" applyAlignment="1">
      <alignment horizontal="center" vertical="center" wrapText="1"/>
    </xf>
    <xf numFmtId="1" fontId="6" fillId="0" borderId="12" xfId="0" applyNumberFormat="1" applyFont="1" applyBorder="1" applyAlignment="1">
      <alignment horizontal="right" vertical="center" wrapText="1"/>
    </xf>
    <xf numFmtId="1" fontId="6" fillId="0" borderId="16" xfId="0" applyNumberFormat="1" applyFont="1" applyBorder="1" applyAlignment="1">
      <alignment horizontal="right" vertical="center" wrapText="1"/>
    </xf>
    <xf numFmtId="1" fontId="6" fillId="0" borderId="16" xfId="0" applyNumberFormat="1" applyFont="1" applyFill="1" applyBorder="1" applyAlignment="1">
      <alignment horizontal="right" vertical="center" wrapText="1"/>
    </xf>
    <xf numFmtId="1" fontId="6" fillId="0" borderId="16" xfId="1" applyNumberFormat="1" applyFont="1" applyBorder="1" applyAlignment="1">
      <alignment horizontal="right" vertical="center" wrapText="1"/>
    </xf>
    <xf numFmtId="1" fontId="6" fillId="2" borderId="16" xfId="0" applyNumberFormat="1" applyFont="1" applyFill="1" applyBorder="1" applyAlignment="1">
      <alignment horizontal="right" vertical="center" wrapText="1"/>
    </xf>
    <xf numFmtId="1" fontId="6" fillId="0" borderId="30" xfId="0" applyNumberFormat="1" applyFont="1" applyBorder="1" applyAlignment="1">
      <alignment horizontal="right" vertical="center" wrapText="1"/>
    </xf>
    <xf numFmtId="1" fontId="6" fillId="0" borderId="38" xfId="0" applyNumberFormat="1" applyFont="1" applyBorder="1" applyAlignment="1">
      <alignment horizontal="right" vertical="center" wrapText="1"/>
    </xf>
    <xf numFmtId="1" fontId="6" fillId="0" borderId="13" xfId="0" applyNumberFormat="1" applyFont="1" applyBorder="1" applyAlignment="1">
      <alignment horizontal="right" vertical="center" wrapText="1"/>
    </xf>
    <xf numFmtId="1" fontId="6" fillId="3" borderId="16" xfId="1" applyNumberFormat="1" applyFont="1" applyFill="1" applyBorder="1" applyAlignment="1">
      <alignment horizontal="right" vertical="center" wrapText="1"/>
    </xf>
    <xf numFmtId="1" fontId="6" fillId="0" borderId="12" xfId="0" applyNumberFormat="1" applyFont="1" applyFill="1" applyBorder="1" applyAlignment="1">
      <alignment horizontal="right" vertical="center" wrapText="1"/>
    </xf>
    <xf numFmtId="1" fontId="6" fillId="2" borderId="13" xfId="0" applyNumberFormat="1" applyFont="1" applyFill="1" applyBorder="1" applyAlignment="1">
      <alignment horizontal="right" vertical="center" wrapText="1"/>
    </xf>
    <xf numFmtId="1" fontId="6" fillId="2" borderId="12" xfId="0" applyNumberFormat="1" applyFont="1" applyFill="1" applyBorder="1" applyAlignment="1">
      <alignment horizontal="right" vertical="center" wrapText="1"/>
    </xf>
    <xf numFmtId="1" fontId="16" fillId="0" borderId="16" xfId="0" applyNumberFormat="1" applyFont="1" applyBorder="1" applyAlignment="1">
      <alignment horizontal="right" vertical="center" wrapText="1"/>
    </xf>
    <xf numFmtId="1" fontId="6" fillId="2" borderId="30" xfId="0" applyNumberFormat="1" applyFont="1" applyFill="1" applyBorder="1" applyAlignment="1">
      <alignment horizontal="right" vertical="center" wrapText="1"/>
    </xf>
    <xf numFmtId="1" fontId="6" fillId="2" borderId="21" xfId="0" applyNumberFormat="1" applyFont="1" applyFill="1" applyBorder="1" applyAlignment="1">
      <alignment horizontal="right" vertical="center" wrapText="1"/>
    </xf>
    <xf numFmtId="1" fontId="16" fillId="0" borderId="13" xfId="0" applyNumberFormat="1" applyFont="1" applyBorder="1" applyAlignment="1">
      <alignment horizontal="right" vertical="center" wrapText="1"/>
    </xf>
    <xf numFmtId="1" fontId="6" fillId="0" borderId="61" xfId="0" applyNumberFormat="1" applyFont="1" applyBorder="1" applyAlignment="1">
      <alignment horizontal="right" vertical="center" wrapText="1"/>
    </xf>
    <xf numFmtId="1" fontId="6" fillId="2" borderId="61" xfId="0" applyNumberFormat="1" applyFont="1" applyFill="1" applyBorder="1" applyAlignment="1">
      <alignment horizontal="right" vertical="center" wrapText="1"/>
    </xf>
    <xf numFmtId="0" fontId="2" fillId="0" borderId="67" xfId="0" applyFont="1" applyBorder="1"/>
    <xf numFmtId="0" fontId="2" fillId="0" borderId="29" xfId="0" applyFont="1" applyBorder="1" applyAlignment="1">
      <alignment horizontal="left" vertical="center" wrapText="1"/>
    </xf>
    <xf numFmtId="0" fontId="2" fillId="3" borderId="69" xfId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6" fillId="0" borderId="44" xfId="0" applyFont="1" applyBorder="1" applyAlignment="1">
      <alignment horizontal="left" vertical="center" wrapText="1"/>
    </xf>
    <xf numFmtId="0" fontId="6" fillId="0" borderId="60" xfId="0" applyFont="1" applyBorder="1" applyAlignment="1">
      <alignment horizontal="left" vertical="center" wrapText="1"/>
    </xf>
    <xf numFmtId="0" fontId="0" fillId="0" borderId="52" xfId="0" applyBorder="1"/>
    <xf numFmtId="0" fontId="6" fillId="2" borderId="14" xfId="0" applyFont="1" applyFill="1" applyBorder="1" applyAlignment="1">
      <alignment horizontal="right" vertical="center" wrapText="1"/>
    </xf>
    <xf numFmtId="0" fontId="6" fillId="0" borderId="54" xfId="0" applyFont="1" applyBorder="1" applyAlignment="1">
      <alignment horizontal="right" vertical="center" wrapText="1"/>
    </xf>
    <xf numFmtId="2" fontId="0" fillId="4" borderId="10" xfId="0" applyNumberFormat="1" applyFill="1" applyBorder="1"/>
    <xf numFmtId="2" fontId="0" fillId="5" borderId="10" xfId="0" applyNumberFormat="1" applyFill="1" applyBorder="1"/>
    <xf numFmtId="2" fontId="6" fillId="0" borderId="11" xfId="0" applyNumberFormat="1" applyFont="1" applyBorder="1" applyAlignment="1">
      <alignment horizontal="right" vertical="center" wrapText="1"/>
    </xf>
    <xf numFmtId="2" fontId="6" fillId="2" borderId="65" xfId="0" applyNumberFormat="1" applyFont="1" applyFill="1" applyBorder="1" applyAlignment="1">
      <alignment horizontal="right" vertical="center" wrapText="1"/>
    </xf>
    <xf numFmtId="2" fontId="6" fillId="3" borderId="70" xfId="1" applyNumberFormat="1" applyFont="1" applyFill="1" applyBorder="1" applyAlignment="1">
      <alignment horizontal="right" vertical="center" wrapText="1"/>
    </xf>
    <xf numFmtId="2" fontId="6" fillId="2" borderId="1" xfId="0" applyNumberFormat="1" applyFont="1" applyFill="1" applyBorder="1" applyAlignment="1">
      <alignment horizontal="right" vertical="center" wrapText="1"/>
    </xf>
    <xf numFmtId="2" fontId="6" fillId="0" borderId="40" xfId="0" applyNumberFormat="1" applyFont="1" applyFill="1" applyBorder="1" applyAlignment="1">
      <alignment horizontal="right" vertical="center" wrapText="1"/>
    </xf>
    <xf numFmtId="2" fontId="6" fillId="0" borderId="56" xfId="0" applyNumberFormat="1" applyFont="1" applyBorder="1" applyAlignment="1">
      <alignment horizontal="right" vertical="center" wrapText="1"/>
    </xf>
    <xf numFmtId="2" fontId="6" fillId="0" borderId="60" xfId="0" applyNumberFormat="1" applyFont="1" applyBorder="1" applyAlignment="1">
      <alignment horizontal="right" vertical="center" wrapText="1"/>
    </xf>
    <xf numFmtId="0" fontId="6" fillId="2" borderId="28" xfId="0" applyFont="1" applyFill="1" applyBorder="1" applyAlignment="1">
      <alignment horizontal="right" vertical="center" wrapText="1"/>
    </xf>
    <xf numFmtId="0" fontId="6" fillId="0" borderId="77" xfId="0" applyFont="1" applyBorder="1" applyAlignment="1">
      <alignment horizontal="right" vertical="center" wrapText="1"/>
    </xf>
    <xf numFmtId="0" fontId="6" fillId="0" borderId="64" xfId="0" applyFont="1" applyBorder="1" applyAlignment="1">
      <alignment horizontal="right" vertical="center" wrapText="1"/>
    </xf>
    <xf numFmtId="2" fontId="6" fillId="2" borderId="19" xfId="0" applyNumberFormat="1" applyFont="1" applyFill="1" applyBorder="1" applyAlignment="1">
      <alignment horizontal="right" vertical="center" wrapText="1"/>
    </xf>
    <xf numFmtId="2" fontId="6" fillId="0" borderId="77" xfId="0" applyNumberFormat="1" applyFont="1" applyBorder="1" applyAlignment="1">
      <alignment horizontal="right" vertical="center" wrapText="1"/>
    </xf>
    <xf numFmtId="2" fontId="6" fillId="0" borderId="29" xfId="0" applyNumberFormat="1" applyFont="1" applyBorder="1" applyAlignment="1">
      <alignment horizontal="right" vertical="center" wrapText="1"/>
    </xf>
    <xf numFmtId="1" fontId="6" fillId="2" borderId="38" xfId="0" applyNumberFormat="1" applyFont="1" applyFill="1" applyBorder="1" applyAlignment="1">
      <alignment horizontal="right" vertical="center" wrapText="1"/>
    </xf>
    <xf numFmtId="1" fontId="6" fillId="2" borderId="14" xfId="0" applyNumberFormat="1" applyFont="1" applyFill="1" applyBorder="1" applyAlignment="1">
      <alignment horizontal="right" vertical="center" wrapText="1"/>
    </xf>
    <xf numFmtId="1" fontId="6" fillId="0" borderId="30" xfId="0" applyNumberFormat="1" applyFont="1" applyFill="1" applyBorder="1" applyAlignment="1">
      <alignment horizontal="right" vertical="center" wrapText="1"/>
    </xf>
    <xf numFmtId="1" fontId="6" fillId="0" borderId="21" xfId="0" applyNumberFormat="1" applyFont="1" applyBorder="1" applyAlignment="1">
      <alignment horizontal="right" vertical="center" wrapText="1"/>
    </xf>
    <xf numFmtId="1" fontId="19" fillId="2" borderId="28" xfId="0" applyNumberFormat="1" applyFont="1" applyFill="1" applyBorder="1" applyAlignment="1">
      <alignment horizontal="right" vertical="center"/>
    </xf>
    <xf numFmtId="1" fontId="19" fillId="2" borderId="2" xfId="0" applyNumberFormat="1" applyFont="1" applyFill="1" applyBorder="1" applyAlignment="1">
      <alignment horizontal="right" vertical="center"/>
    </xf>
    <xf numFmtId="1" fontId="19" fillId="2" borderId="19" xfId="0" applyNumberFormat="1" applyFont="1" applyFill="1" applyBorder="1" applyAlignment="1">
      <alignment horizontal="right" vertical="center"/>
    </xf>
    <xf numFmtId="0" fontId="6" fillId="0" borderId="18" xfId="0" applyFont="1" applyFill="1" applyBorder="1" applyAlignment="1">
      <alignment horizontal="left" vertical="center" wrapText="1"/>
    </xf>
    <xf numFmtId="0" fontId="6" fillId="0" borderId="61" xfId="0" applyFont="1" applyFill="1" applyBorder="1" applyAlignment="1">
      <alignment horizontal="right" vertical="center" wrapText="1"/>
    </xf>
    <xf numFmtId="2" fontId="0" fillId="4" borderId="6" xfId="0" applyNumberFormat="1" applyFill="1" applyBorder="1"/>
    <xf numFmtId="2" fontId="6" fillId="0" borderId="63" xfId="0" applyNumberFormat="1" applyFont="1" applyFill="1" applyBorder="1" applyAlignment="1">
      <alignment horizontal="right" vertical="center" wrapText="1"/>
    </xf>
    <xf numFmtId="2" fontId="6" fillId="0" borderId="60" xfId="0" applyNumberFormat="1" applyFont="1" applyFill="1" applyBorder="1" applyAlignment="1">
      <alignment horizontal="right" vertical="center" wrapText="1"/>
    </xf>
    <xf numFmtId="0" fontId="6" fillId="0" borderId="64" xfId="0" applyFont="1" applyFill="1" applyBorder="1" applyAlignment="1">
      <alignment horizontal="right" vertical="center" wrapText="1"/>
    </xf>
    <xf numFmtId="2" fontId="6" fillId="0" borderId="29" xfId="0" applyNumberFormat="1" applyFont="1" applyFill="1" applyBorder="1" applyAlignment="1">
      <alignment horizontal="right" vertical="center" wrapText="1"/>
    </xf>
    <xf numFmtId="1" fontId="6" fillId="0" borderId="61" xfId="0" applyNumberFormat="1" applyFont="1" applyFill="1" applyBorder="1" applyAlignment="1">
      <alignment horizontal="right" vertical="center" wrapText="1"/>
    </xf>
    <xf numFmtId="1" fontId="6" fillId="2" borderId="64" xfId="0" applyNumberFormat="1" applyFont="1" applyFill="1" applyBorder="1" applyAlignment="1">
      <alignment horizontal="right"/>
    </xf>
    <xf numFmtId="1" fontId="6" fillId="2" borderId="63" xfId="0" applyNumberFormat="1" applyFont="1" applyFill="1" applyBorder="1" applyAlignment="1">
      <alignment horizontal="right"/>
    </xf>
    <xf numFmtId="1" fontId="6" fillId="2" borderId="29" xfId="0" applyNumberFormat="1" applyFont="1" applyFill="1" applyBorder="1" applyAlignment="1">
      <alignment horizontal="right"/>
    </xf>
    <xf numFmtId="0" fontId="1" fillId="0" borderId="69" xfId="0" applyFont="1" applyFill="1" applyBorder="1" applyAlignment="1">
      <alignment horizontal="left" vertical="center" wrapText="1"/>
    </xf>
    <xf numFmtId="0" fontId="1" fillId="0" borderId="69" xfId="0" applyFont="1" applyBorder="1" applyAlignment="1">
      <alignment horizontal="left" vertical="center" wrapText="1"/>
    </xf>
    <xf numFmtId="0" fontId="1" fillId="0" borderId="67" xfId="0" applyFont="1" applyBorder="1"/>
    <xf numFmtId="0" fontId="1" fillId="0" borderId="29" xfId="0" applyFont="1" applyBorder="1" applyAlignment="1">
      <alignment horizontal="left" vertical="center" wrapText="1"/>
    </xf>
    <xf numFmtId="0" fontId="1" fillId="2" borderId="69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6" fillId="0" borderId="52" xfId="0" applyFont="1" applyFill="1" applyBorder="1" applyAlignment="1">
      <alignment horizontal="right" vertical="center" wrapText="1"/>
    </xf>
    <xf numFmtId="2" fontId="6" fillId="0" borderId="10" xfId="0" applyNumberFormat="1" applyFont="1" applyFill="1" applyBorder="1" applyAlignment="1">
      <alignment horizontal="right" vertical="center" wrapText="1"/>
    </xf>
    <xf numFmtId="2" fontId="6" fillId="0" borderId="41" xfId="0" applyNumberFormat="1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3" fillId="0" borderId="10" xfId="0" applyFont="1" applyBorder="1"/>
    <xf numFmtId="0" fontId="1" fillId="0" borderId="20" xfId="0" applyFont="1" applyBorder="1" applyAlignment="1">
      <alignment horizontal="left" vertical="center" wrapText="1"/>
    </xf>
    <xf numFmtId="0" fontId="2" fillId="0" borderId="60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right" vertical="center" wrapText="1"/>
    </xf>
    <xf numFmtId="1" fontId="6" fillId="2" borderId="47" xfId="0" applyNumberFormat="1" applyFont="1" applyFill="1" applyBorder="1" applyAlignment="1">
      <alignment horizontal="right"/>
    </xf>
    <xf numFmtId="1" fontId="6" fillId="0" borderId="74" xfId="0" applyNumberFormat="1" applyFont="1" applyBorder="1"/>
    <xf numFmtId="0" fontId="12" fillId="0" borderId="56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 wrapText="1"/>
    </xf>
    <xf numFmtId="0" fontId="22" fillId="0" borderId="48" xfId="0" applyFont="1" applyBorder="1" applyAlignment="1">
      <alignment horizontal="center" vertical="center" wrapText="1"/>
    </xf>
    <xf numFmtId="0" fontId="22" fillId="0" borderId="49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12" fillId="0" borderId="11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0" fontId="12" fillId="0" borderId="36" xfId="0" applyFont="1" applyBorder="1" applyAlignment="1">
      <alignment horizontal="center"/>
    </xf>
    <xf numFmtId="0" fontId="12" fillId="0" borderId="37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/>
    </xf>
    <xf numFmtId="0" fontId="20" fillId="0" borderId="43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right"/>
    </xf>
    <xf numFmtId="0" fontId="12" fillId="0" borderId="43" xfId="0" applyFont="1" applyBorder="1" applyAlignment="1">
      <alignment horizontal="left"/>
    </xf>
    <xf numFmtId="0" fontId="12" fillId="0" borderId="31" xfId="0" applyFont="1" applyBorder="1" applyAlignment="1">
      <alignment horizontal="left"/>
    </xf>
  </cellXfs>
  <cellStyles count="108">
    <cellStyle name="Excel Built-in Normal" xfId="1"/>
    <cellStyle name="Excel Built-in Normal 1" xfId="7"/>
    <cellStyle name="Excel Built-in Normal 1 2" xfId="12"/>
    <cellStyle name="Excel Built-in Normal 2" xfId="4"/>
    <cellStyle name="TableStyleLight1" xfId="13"/>
    <cellStyle name="Денежный 2" xfId="6"/>
    <cellStyle name="Денежный 2 2" xfId="8"/>
    <cellStyle name="Денежный 3" xfId="15"/>
    <cellStyle name="Денежный 3 10" xfId="91"/>
    <cellStyle name="Денежный 3 11" xfId="98"/>
    <cellStyle name="Денежный 3 12" xfId="103"/>
    <cellStyle name="Денежный 3 2" xfId="28"/>
    <cellStyle name="Денежный 3 3" xfId="36"/>
    <cellStyle name="Денежный 3 4" xfId="44"/>
    <cellStyle name="Денежный 3 5" xfId="52"/>
    <cellStyle name="Денежный 3 6" xfId="60"/>
    <cellStyle name="Денежный 3 7" xfId="68"/>
    <cellStyle name="Денежный 3 8" xfId="76"/>
    <cellStyle name="Денежный 3 9" xfId="84"/>
    <cellStyle name="Обычный" xfId="0" builtinId="0"/>
    <cellStyle name="Обычный 2" xfId="5"/>
    <cellStyle name="Обычный 2 10" xfId="58"/>
    <cellStyle name="Обычный 2 11" xfId="66"/>
    <cellStyle name="Обычный 2 12" xfId="74"/>
    <cellStyle name="Обычный 2 13" xfId="82"/>
    <cellStyle name="Обычный 2 2" xfId="11"/>
    <cellStyle name="Обычный 2 3" xfId="23"/>
    <cellStyle name="Обычный 2 4" xfId="19"/>
    <cellStyle name="Обычный 2 5" xfId="20"/>
    <cellStyle name="Обычный 2 6" xfId="26"/>
    <cellStyle name="Обычный 2 7" xfId="34"/>
    <cellStyle name="Обычный 2 8" xfId="42"/>
    <cellStyle name="Обычный 2 9" xfId="50"/>
    <cellStyle name="Обычный 3" xfId="2"/>
    <cellStyle name="Обычный 3 10" xfId="64"/>
    <cellStyle name="Обычный 3 11" xfId="72"/>
    <cellStyle name="Обычный 3 12" xfId="80"/>
    <cellStyle name="Обычный 3 13" xfId="88"/>
    <cellStyle name="Обычный 3 14" xfId="95"/>
    <cellStyle name="Обычный 3 2" xfId="16"/>
    <cellStyle name="Обычный 3 2 10" xfId="92"/>
    <cellStyle name="Обычный 3 2 11" xfId="99"/>
    <cellStyle name="Обычный 3 2 12" xfId="104"/>
    <cellStyle name="Обычный 3 2 2" xfId="29"/>
    <cellStyle name="Обычный 3 2 3" xfId="37"/>
    <cellStyle name="Обычный 3 2 4" xfId="45"/>
    <cellStyle name="Обычный 3 2 5" xfId="53"/>
    <cellStyle name="Обычный 3 2 6" xfId="61"/>
    <cellStyle name="Обычный 3 2 7" xfId="69"/>
    <cellStyle name="Обычный 3 2 8" xfId="77"/>
    <cellStyle name="Обычный 3 2 9" xfId="85"/>
    <cellStyle name="Обычный 3 3" xfId="9"/>
    <cellStyle name="Обычный 3 4" xfId="21"/>
    <cellStyle name="Обычный 3 5" xfId="24"/>
    <cellStyle name="Обычный 3 6" xfId="32"/>
    <cellStyle name="Обычный 3 7" xfId="40"/>
    <cellStyle name="Обычный 3 8" xfId="48"/>
    <cellStyle name="Обычный 3 9" xfId="56"/>
    <cellStyle name="Обычный 4" xfId="3"/>
    <cellStyle name="Обычный 4 10" xfId="73"/>
    <cellStyle name="Обычный 4 11" xfId="81"/>
    <cellStyle name="Обычный 4 12" xfId="89"/>
    <cellStyle name="Обычный 4 13" xfId="96"/>
    <cellStyle name="Обычный 4 2" xfId="10"/>
    <cellStyle name="Обычный 4 3" xfId="22"/>
    <cellStyle name="Обычный 4 4" xfId="25"/>
    <cellStyle name="Обычный 4 5" xfId="33"/>
    <cellStyle name="Обычный 4 6" xfId="41"/>
    <cellStyle name="Обычный 4 7" xfId="49"/>
    <cellStyle name="Обычный 4 8" xfId="57"/>
    <cellStyle name="Обычный 4 9" xfId="65"/>
    <cellStyle name="Обычный 5" xfId="14"/>
    <cellStyle name="Обычный 5 10" xfId="83"/>
    <cellStyle name="Обычный 5 11" xfId="90"/>
    <cellStyle name="Обычный 5 12" xfId="97"/>
    <cellStyle name="Обычный 5 13" xfId="102"/>
    <cellStyle name="Обычный 5 2" xfId="17"/>
    <cellStyle name="Обычный 5 2 10" xfId="93"/>
    <cellStyle name="Обычный 5 2 11" xfId="100"/>
    <cellStyle name="Обычный 5 2 12" xfId="105"/>
    <cellStyle name="Обычный 5 2 2" xfId="30"/>
    <cellStyle name="Обычный 5 2 3" xfId="38"/>
    <cellStyle name="Обычный 5 2 4" xfId="46"/>
    <cellStyle name="Обычный 5 2 5" xfId="54"/>
    <cellStyle name="Обычный 5 2 6" xfId="62"/>
    <cellStyle name="Обычный 5 2 7" xfId="70"/>
    <cellStyle name="Обычный 5 2 8" xfId="78"/>
    <cellStyle name="Обычный 5 2 9" xfId="86"/>
    <cellStyle name="Обычный 5 3" xfId="27"/>
    <cellStyle name="Обычный 5 4" xfId="35"/>
    <cellStyle name="Обычный 5 5" xfId="43"/>
    <cellStyle name="Обычный 5 6" xfId="51"/>
    <cellStyle name="Обычный 5 7" xfId="59"/>
    <cellStyle name="Обычный 5 8" xfId="67"/>
    <cellStyle name="Обычный 5 9" xfId="75"/>
    <cellStyle name="Обычный 6" xfId="18"/>
    <cellStyle name="Обычный 6 10" xfId="94"/>
    <cellStyle name="Обычный 6 11" xfId="101"/>
    <cellStyle name="Обычный 6 12" xfId="106"/>
    <cellStyle name="Обычный 6 2" xfId="31"/>
    <cellStyle name="Обычный 6 3" xfId="39"/>
    <cellStyle name="Обычный 6 4" xfId="47"/>
    <cellStyle name="Обычный 6 5" xfId="55"/>
    <cellStyle name="Обычный 6 6" xfId="63"/>
    <cellStyle name="Обычный 6 7" xfId="71"/>
    <cellStyle name="Обычный 6 8" xfId="79"/>
    <cellStyle name="Обычный 6 9" xfId="87"/>
    <cellStyle name="Обычный 7" xfId="107"/>
  </cellStyles>
  <dxfs count="134"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 patternType="solid"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CCECFF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4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</dxfs>
  <tableStyles count="1" defaultTableStyle="TableStyleMedium2" defaultPivotStyle="PivotStyleLight16">
    <tableStyle name="Стиль таблицы 1" pivot="0" count="1">
      <tableStyleElement type="wholeTable" dxfId="133"/>
    </tableStyle>
  </tableStyles>
  <colors>
    <mruColors>
      <color rgb="FFCCFF99"/>
      <color rgb="FFFFFF66"/>
      <color rgb="FFFFCCCC"/>
      <color rgb="FFCCECFF"/>
      <color rgb="FFFF0066"/>
      <color rgb="FFE19682"/>
      <color rgb="FF993300"/>
      <color rgb="FFC89BFF"/>
      <color rgb="FFFFB41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Математика</a:t>
            </a:r>
            <a:r>
              <a:rPr lang="ru-RU" baseline="0"/>
              <a:t> ЕГЭ профильный уровень  </a:t>
            </a:r>
            <a:r>
              <a:rPr lang="en-US" baseline="0"/>
              <a:t>20</a:t>
            </a:r>
            <a:r>
              <a:rPr lang="ru-RU" baseline="0"/>
              <a:t>2</a:t>
            </a:r>
            <a:r>
              <a:rPr lang="en-US" baseline="0"/>
              <a:t>1-</a:t>
            </a:r>
            <a:r>
              <a:rPr lang="ru-RU" baseline="0"/>
              <a:t>2</a:t>
            </a:r>
            <a:r>
              <a:rPr lang="en-US" baseline="0"/>
              <a:t>024</a:t>
            </a:r>
            <a:endParaRPr lang="ru-RU"/>
          </a:p>
        </c:rich>
      </c:tx>
      <c:layout>
        <c:manualLayout>
          <c:xMode val="edge"/>
          <c:yMode val="edge"/>
          <c:x val="1.9388380888585056E-2"/>
          <c:y val="1.507295877610331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9836787914682942E-2"/>
          <c:y val="0.1162189757374395"/>
          <c:w val="0.98016321208531709"/>
          <c:h val="0.52635490485041303"/>
        </c:manualLayout>
      </c:layout>
      <c:lineChart>
        <c:grouping val="standard"/>
        <c:varyColors val="0"/>
        <c:ser>
          <c:idx val="4"/>
          <c:order val="0"/>
          <c:tx>
            <c:v>2024 ср. балл по городу</c:v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'Математ-11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 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 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Школа-интернат № 1 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 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 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СШ № 10 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"Комплекс Покровский"</c:v>
                </c:pt>
                <c:pt idx="116">
                  <c:v>МАОУ СШ № 155</c:v>
                </c:pt>
              </c:strCache>
            </c:strRef>
          </c:cat>
          <c:val>
            <c:numRef>
              <c:f>'Математ-11 диаграмма по районам'!$E$5:$E$121</c:f>
              <c:numCache>
                <c:formatCode>0,00</c:formatCode>
                <c:ptCount val="117"/>
                <c:pt idx="0">
                  <c:v>57.16</c:v>
                </c:pt>
                <c:pt idx="1">
                  <c:v>57.16</c:v>
                </c:pt>
                <c:pt idx="2">
                  <c:v>57.16</c:v>
                </c:pt>
                <c:pt idx="3">
                  <c:v>57.16</c:v>
                </c:pt>
                <c:pt idx="4">
                  <c:v>57.16</c:v>
                </c:pt>
                <c:pt idx="5">
                  <c:v>57.16</c:v>
                </c:pt>
                <c:pt idx="6">
                  <c:v>57.16</c:v>
                </c:pt>
                <c:pt idx="7">
                  <c:v>57.16</c:v>
                </c:pt>
                <c:pt idx="8">
                  <c:v>57.16</c:v>
                </c:pt>
                <c:pt idx="9">
                  <c:v>57.16</c:v>
                </c:pt>
                <c:pt idx="10">
                  <c:v>57.16</c:v>
                </c:pt>
                <c:pt idx="11">
                  <c:v>57.16</c:v>
                </c:pt>
                <c:pt idx="12">
                  <c:v>57.16</c:v>
                </c:pt>
                <c:pt idx="13">
                  <c:v>57.16</c:v>
                </c:pt>
                <c:pt idx="14">
                  <c:v>57.16</c:v>
                </c:pt>
                <c:pt idx="15">
                  <c:v>57.16</c:v>
                </c:pt>
                <c:pt idx="16">
                  <c:v>57.16</c:v>
                </c:pt>
                <c:pt idx="17">
                  <c:v>57.16</c:v>
                </c:pt>
                <c:pt idx="18">
                  <c:v>57.16</c:v>
                </c:pt>
                <c:pt idx="19">
                  <c:v>57.16</c:v>
                </c:pt>
                <c:pt idx="20">
                  <c:v>57.16</c:v>
                </c:pt>
                <c:pt idx="21">
                  <c:v>57.16</c:v>
                </c:pt>
                <c:pt idx="22">
                  <c:v>57.16</c:v>
                </c:pt>
                <c:pt idx="23">
                  <c:v>57.16</c:v>
                </c:pt>
                <c:pt idx="24">
                  <c:v>57.16</c:v>
                </c:pt>
                <c:pt idx="25">
                  <c:v>57.16</c:v>
                </c:pt>
                <c:pt idx="26">
                  <c:v>57.16</c:v>
                </c:pt>
                <c:pt idx="27">
                  <c:v>57.16</c:v>
                </c:pt>
                <c:pt idx="28">
                  <c:v>57.16</c:v>
                </c:pt>
                <c:pt idx="29">
                  <c:v>57.16</c:v>
                </c:pt>
                <c:pt idx="30">
                  <c:v>57.16</c:v>
                </c:pt>
                <c:pt idx="31">
                  <c:v>57.16</c:v>
                </c:pt>
                <c:pt idx="32">
                  <c:v>57.16</c:v>
                </c:pt>
                <c:pt idx="33">
                  <c:v>57.16</c:v>
                </c:pt>
                <c:pt idx="34">
                  <c:v>57.16</c:v>
                </c:pt>
                <c:pt idx="35">
                  <c:v>57.16</c:v>
                </c:pt>
                <c:pt idx="36">
                  <c:v>57.16</c:v>
                </c:pt>
                <c:pt idx="37">
                  <c:v>57.16</c:v>
                </c:pt>
                <c:pt idx="38">
                  <c:v>57.16</c:v>
                </c:pt>
                <c:pt idx="39">
                  <c:v>57.16</c:v>
                </c:pt>
                <c:pt idx="40">
                  <c:v>57.16</c:v>
                </c:pt>
                <c:pt idx="41">
                  <c:v>57.16</c:v>
                </c:pt>
                <c:pt idx="42">
                  <c:v>57.16</c:v>
                </c:pt>
                <c:pt idx="43">
                  <c:v>57.16</c:v>
                </c:pt>
                <c:pt idx="44">
                  <c:v>57.16</c:v>
                </c:pt>
                <c:pt idx="45">
                  <c:v>57.16</c:v>
                </c:pt>
                <c:pt idx="46">
                  <c:v>57.16</c:v>
                </c:pt>
                <c:pt idx="47">
                  <c:v>57.16</c:v>
                </c:pt>
                <c:pt idx="48">
                  <c:v>57.16</c:v>
                </c:pt>
                <c:pt idx="49">
                  <c:v>57.16</c:v>
                </c:pt>
                <c:pt idx="50">
                  <c:v>57.16</c:v>
                </c:pt>
                <c:pt idx="51">
                  <c:v>57.16</c:v>
                </c:pt>
                <c:pt idx="52">
                  <c:v>57.16</c:v>
                </c:pt>
                <c:pt idx="53">
                  <c:v>57.16</c:v>
                </c:pt>
                <c:pt idx="54">
                  <c:v>57.16</c:v>
                </c:pt>
                <c:pt idx="55">
                  <c:v>57.16</c:v>
                </c:pt>
                <c:pt idx="56">
                  <c:v>57.16</c:v>
                </c:pt>
                <c:pt idx="57">
                  <c:v>57.16</c:v>
                </c:pt>
                <c:pt idx="58">
                  <c:v>57.16</c:v>
                </c:pt>
                <c:pt idx="59">
                  <c:v>57.16</c:v>
                </c:pt>
                <c:pt idx="60">
                  <c:v>57.16</c:v>
                </c:pt>
                <c:pt idx="61">
                  <c:v>57.16</c:v>
                </c:pt>
                <c:pt idx="62">
                  <c:v>57.16</c:v>
                </c:pt>
                <c:pt idx="63">
                  <c:v>57.16</c:v>
                </c:pt>
                <c:pt idx="64">
                  <c:v>57.16</c:v>
                </c:pt>
                <c:pt idx="65">
                  <c:v>57.16</c:v>
                </c:pt>
                <c:pt idx="66">
                  <c:v>57.16</c:v>
                </c:pt>
                <c:pt idx="67">
                  <c:v>57.16</c:v>
                </c:pt>
                <c:pt idx="68">
                  <c:v>57.16</c:v>
                </c:pt>
                <c:pt idx="69">
                  <c:v>57.16</c:v>
                </c:pt>
                <c:pt idx="70">
                  <c:v>57.16</c:v>
                </c:pt>
                <c:pt idx="71">
                  <c:v>57.16</c:v>
                </c:pt>
                <c:pt idx="72">
                  <c:v>57.16</c:v>
                </c:pt>
                <c:pt idx="73">
                  <c:v>57.16</c:v>
                </c:pt>
                <c:pt idx="74">
                  <c:v>57.16</c:v>
                </c:pt>
                <c:pt idx="75">
                  <c:v>57.16</c:v>
                </c:pt>
                <c:pt idx="76">
                  <c:v>57.16</c:v>
                </c:pt>
                <c:pt idx="77">
                  <c:v>57.16</c:v>
                </c:pt>
                <c:pt idx="78">
                  <c:v>57.16</c:v>
                </c:pt>
                <c:pt idx="79">
                  <c:v>57.16</c:v>
                </c:pt>
                <c:pt idx="80">
                  <c:v>57.16</c:v>
                </c:pt>
                <c:pt idx="81">
                  <c:v>57.16</c:v>
                </c:pt>
                <c:pt idx="82">
                  <c:v>57.16</c:v>
                </c:pt>
                <c:pt idx="83">
                  <c:v>57.16</c:v>
                </c:pt>
                <c:pt idx="84">
                  <c:v>57.16</c:v>
                </c:pt>
                <c:pt idx="85">
                  <c:v>57.16</c:v>
                </c:pt>
                <c:pt idx="86">
                  <c:v>57.16</c:v>
                </c:pt>
                <c:pt idx="87">
                  <c:v>57.16</c:v>
                </c:pt>
                <c:pt idx="88">
                  <c:v>57.16</c:v>
                </c:pt>
                <c:pt idx="89">
                  <c:v>57.16</c:v>
                </c:pt>
                <c:pt idx="90">
                  <c:v>57.16</c:v>
                </c:pt>
                <c:pt idx="91">
                  <c:v>57.16</c:v>
                </c:pt>
                <c:pt idx="92">
                  <c:v>57.16</c:v>
                </c:pt>
                <c:pt idx="93">
                  <c:v>57.16</c:v>
                </c:pt>
                <c:pt idx="94">
                  <c:v>57.16</c:v>
                </c:pt>
                <c:pt idx="95">
                  <c:v>57.16</c:v>
                </c:pt>
                <c:pt idx="96">
                  <c:v>57.16</c:v>
                </c:pt>
                <c:pt idx="97">
                  <c:v>57.16</c:v>
                </c:pt>
                <c:pt idx="98">
                  <c:v>57.16</c:v>
                </c:pt>
                <c:pt idx="99">
                  <c:v>57.16</c:v>
                </c:pt>
                <c:pt idx="100">
                  <c:v>57.16</c:v>
                </c:pt>
                <c:pt idx="101">
                  <c:v>57.16</c:v>
                </c:pt>
                <c:pt idx="102">
                  <c:v>57.16</c:v>
                </c:pt>
                <c:pt idx="103">
                  <c:v>57.16</c:v>
                </c:pt>
                <c:pt idx="104">
                  <c:v>57.16</c:v>
                </c:pt>
                <c:pt idx="105">
                  <c:v>57.16</c:v>
                </c:pt>
                <c:pt idx="106">
                  <c:v>57.16</c:v>
                </c:pt>
                <c:pt idx="107">
                  <c:v>57.16</c:v>
                </c:pt>
                <c:pt idx="108">
                  <c:v>57.16</c:v>
                </c:pt>
                <c:pt idx="109">
                  <c:v>57.16</c:v>
                </c:pt>
                <c:pt idx="110">
                  <c:v>57.16</c:v>
                </c:pt>
                <c:pt idx="111">
                  <c:v>57.16</c:v>
                </c:pt>
                <c:pt idx="112">
                  <c:v>57.16</c:v>
                </c:pt>
                <c:pt idx="113">
                  <c:v>57.16</c:v>
                </c:pt>
                <c:pt idx="114">
                  <c:v>57.16</c:v>
                </c:pt>
                <c:pt idx="115">
                  <c:v>57.16</c:v>
                </c:pt>
                <c:pt idx="116">
                  <c:v>57.16</c:v>
                </c:pt>
              </c:numCache>
            </c:numRef>
          </c:val>
          <c:smooth val="0"/>
        </c:ser>
        <c:ser>
          <c:idx val="5"/>
          <c:order val="1"/>
          <c:tx>
            <c:v>2024 ср. балл ОУ</c:v>
          </c:tx>
          <c:spPr>
            <a:ln w="2540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'Математ-11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 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 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Школа-интернат № 1 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 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 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СШ № 10 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"Комплекс Покровский"</c:v>
                </c:pt>
                <c:pt idx="116">
                  <c:v>МАОУ СШ № 155</c:v>
                </c:pt>
              </c:strCache>
            </c:strRef>
          </c:cat>
          <c:val>
            <c:numRef>
              <c:f>'Математ-11 диаграмма по районам'!$D$5:$D$121</c:f>
              <c:numCache>
                <c:formatCode>0,00</c:formatCode>
                <c:ptCount val="117"/>
                <c:pt idx="0">
                  <c:v>57.188436898468026</c:v>
                </c:pt>
                <c:pt idx="1">
                  <c:v>61.645161290322584</c:v>
                </c:pt>
                <c:pt idx="2">
                  <c:v>59.088888888888889</c:v>
                </c:pt>
                <c:pt idx="3">
                  <c:v>69.086419753086417</c:v>
                </c:pt>
                <c:pt idx="4">
                  <c:v>65.066666666666663</c:v>
                </c:pt>
                <c:pt idx="5">
                  <c:v>34.769230769230766</c:v>
                </c:pt>
                <c:pt idx="6">
                  <c:v>57.4</c:v>
                </c:pt>
                <c:pt idx="7">
                  <c:v>49.736842105263158</c:v>
                </c:pt>
                <c:pt idx="8">
                  <c:v>60.714285714285715</c:v>
                </c:pt>
                <c:pt idx="9">
                  <c:v>53.830000000000005</c:v>
                </c:pt>
                <c:pt idx="10">
                  <c:v>59.5</c:v>
                </c:pt>
                <c:pt idx="11">
                  <c:v>50</c:v>
                </c:pt>
                <c:pt idx="12">
                  <c:v>61</c:v>
                </c:pt>
                <c:pt idx="13">
                  <c:v>59.8</c:v>
                </c:pt>
                <c:pt idx="14">
                  <c:v>54</c:v>
                </c:pt>
                <c:pt idx="15">
                  <c:v>53</c:v>
                </c:pt>
                <c:pt idx="16">
                  <c:v>48.6</c:v>
                </c:pt>
                <c:pt idx="19">
                  <c:v>35</c:v>
                </c:pt>
                <c:pt idx="20">
                  <c:v>57.3</c:v>
                </c:pt>
                <c:pt idx="21">
                  <c:v>60.1</c:v>
                </c:pt>
                <c:pt idx="22">
                  <c:v>55.393333333333338</c:v>
                </c:pt>
                <c:pt idx="23">
                  <c:v>62.8</c:v>
                </c:pt>
                <c:pt idx="24">
                  <c:v>69</c:v>
                </c:pt>
                <c:pt idx="25">
                  <c:v>53.4</c:v>
                </c:pt>
                <c:pt idx="26">
                  <c:v>70.7</c:v>
                </c:pt>
                <c:pt idx="27">
                  <c:v>53.2</c:v>
                </c:pt>
                <c:pt idx="28">
                  <c:v>38.799999999999997</c:v>
                </c:pt>
                <c:pt idx="30">
                  <c:v>49</c:v>
                </c:pt>
                <c:pt idx="31">
                  <c:v>50.1</c:v>
                </c:pt>
                <c:pt idx="33">
                  <c:v>60.1</c:v>
                </c:pt>
                <c:pt idx="34">
                  <c:v>66.099999999999994</c:v>
                </c:pt>
                <c:pt idx="35">
                  <c:v>43</c:v>
                </c:pt>
                <c:pt idx="36">
                  <c:v>52.4</c:v>
                </c:pt>
                <c:pt idx="37">
                  <c:v>59.7</c:v>
                </c:pt>
                <c:pt idx="38">
                  <c:v>54.6</c:v>
                </c:pt>
                <c:pt idx="39">
                  <c:v>48</c:v>
                </c:pt>
                <c:pt idx="40">
                  <c:v>53.101111111111116</c:v>
                </c:pt>
                <c:pt idx="41">
                  <c:v>64.7</c:v>
                </c:pt>
                <c:pt idx="42">
                  <c:v>50</c:v>
                </c:pt>
                <c:pt idx="43">
                  <c:v>57.3</c:v>
                </c:pt>
                <c:pt idx="44">
                  <c:v>50.2</c:v>
                </c:pt>
                <c:pt idx="45">
                  <c:v>58</c:v>
                </c:pt>
                <c:pt idx="46">
                  <c:v>52.7</c:v>
                </c:pt>
                <c:pt idx="47">
                  <c:v>41.8</c:v>
                </c:pt>
                <c:pt idx="48">
                  <c:v>69.900000000000006</c:v>
                </c:pt>
                <c:pt idx="49">
                  <c:v>38.5</c:v>
                </c:pt>
                <c:pt idx="50">
                  <c:v>47.5</c:v>
                </c:pt>
                <c:pt idx="51">
                  <c:v>38.6</c:v>
                </c:pt>
                <c:pt idx="53">
                  <c:v>68.8</c:v>
                </c:pt>
                <c:pt idx="55">
                  <c:v>53</c:v>
                </c:pt>
                <c:pt idx="56">
                  <c:v>55</c:v>
                </c:pt>
                <c:pt idx="57">
                  <c:v>48.1</c:v>
                </c:pt>
                <c:pt idx="58">
                  <c:v>57.6</c:v>
                </c:pt>
                <c:pt idx="59">
                  <c:v>63.12</c:v>
                </c:pt>
                <c:pt idx="60">
                  <c:v>41</c:v>
                </c:pt>
                <c:pt idx="61">
                  <c:v>52.038461538461533</c:v>
                </c:pt>
                <c:pt idx="62">
                  <c:v>59</c:v>
                </c:pt>
                <c:pt idx="63">
                  <c:v>55</c:v>
                </c:pt>
                <c:pt idx="64">
                  <c:v>55</c:v>
                </c:pt>
                <c:pt idx="65">
                  <c:v>59.1</c:v>
                </c:pt>
                <c:pt idx="66">
                  <c:v>59</c:v>
                </c:pt>
                <c:pt idx="67">
                  <c:v>41</c:v>
                </c:pt>
                <c:pt idx="69">
                  <c:v>55.2</c:v>
                </c:pt>
                <c:pt idx="70">
                  <c:v>39.200000000000003</c:v>
                </c:pt>
                <c:pt idx="71">
                  <c:v>46</c:v>
                </c:pt>
                <c:pt idx="72">
                  <c:v>38.200000000000003</c:v>
                </c:pt>
                <c:pt idx="73">
                  <c:v>55.2</c:v>
                </c:pt>
                <c:pt idx="74">
                  <c:v>61.3</c:v>
                </c:pt>
                <c:pt idx="75">
                  <c:v>53.3</c:v>
                </c:pt>
                <c:pt idx="76">
                  <c:v>51.199999999999996</c:v>
                </c:pt>
                <c:pt idx="77">
                  <c:v>50</c:v>
                </c:pt>
                <c:pt idx="78">
                  <c:v>39.799999999999997</c:v>
                </c:pt>
                <c:pt idx="79">
                  <c:v>44.1</c:v>
                </c:pt>
                <c:pt idx="80">
                  <c:v>65.7</c:v>
                </c:pt>
                <c:pt idx="81">
                  <c:v>51</c:v>
                </c:pt>
                <c:pt idx="82">
                  <c:v>58.4</c:v>
                </c:pt>
                <c:pt idx="84">
                  <c:v>54.6</c:v>
                </c:pt>
                <c:pt idx="85">
                  <c:v>59</c:v>
                </c:pt>
                <c:pt idx="86">
                  <c:v>52.1</c:v>
                </c:pt>
                <c:pt idx="87">
                  <c:v>44.1</c:v>
                </c:pt>
                <c:pt idx="88">
                  <c:v>0</c:v>
                </c:pt>
                <c:pt idx="89">
                  <c:v>48.2</c:v>
                </c:pt>
                <c:pt idx="90">
                  <c:v>46.3</c:v>
                </c:pt>
                <c:pt idx="91">
                  <c:v>34</c:v>
                </c:pt>
                <c:pt idx="92">
                  <c:v>31.6</c:v>
                </c:pt>
                <c:pt idx="93">
                  <c:v>58.8</c:v>
                </c:pt>
                <c:pt idx="94">
                  <c:v>48.6</c:v>
                </c:pt>
                <c:pt idx="95">
                  <c:v>44</c:v>
                </c:pt>
                <c:pt idx="96">
                  <c:v>65.7</c:v>
                </c:pt>
                <c:pt idx="97">
                  <c:v>69.599999999999994</c:v>
                </c:pt>
                <c:pt idx="98">
                  <c:v>66</c:v>
                </c:pt>
                <c:pt idx="99">
                  <c:v>44</c:v>
                </c:pt>
                <c:pt idx="100">
                  <c:v>58</c:v>
                </c:pt>
                <c:pt idx="101">
                  <c:v>58.8</c:v>
                </c:pt>
                <c:pt idx="102">
                  <c:v>59</c:v>
                </c:pt>
                <c:pt idx="103">
                  <c:v>73.099999999999994</c:v>
                </c:pt>
                <c:pt idx="104">
                  <c:v>53.3</c:v>
                </c:pt>
                <c:pt idx="105">
                  <c:v>48</c:v>
                </c:pt>
                <c:pt idx="106">
                  <c:v>59</c:v>
                </c:pt>
                <c:pt idx="107">
                  <c:v>63.147394758293672</c:v>
                </c:pt>
                <c:pt idx="108">
                  <c:v>69.196078431372555</c:v>
                </c:pt>
                <c:pt idx="109">
                  <c:v>66.7</c:v>
                </c:pt>
                <c:pt idx="110">
                  <c:v>65.973684210526315</c:v>
                </c:pt>
                <c:pt idx="111">
                  <c:v>72.571428571428569</c:v>
                </c:pt>
                <c:pt idx="112">
                  <c:v>69.972972972972968</c:v>
                </c:pt>
                <c:pt idx="113">
                  <c:v>58</c:v>
                </c:pt>
                <c:pt idx="115">
                  <c:v>55.186046511627907</c:v>
                </c:pt>
                <c:pt idx="116">
                  <c:v>47.578947368421055</c:v>
                </c:pt>
              </c:numCache>
            </c:numRef>
          </c:val>
          <c:smooth val="0"/>
        </c:ser>
        <c:ser>
          <c:idx val="1"/>
          <c:order val="2"/>
          <c:tx>
            <c:v>2023 ср. балл по городу</c:v>
          </c:tx>
          <c:spPr>
            <a:ln w="2540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'Математ-11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 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 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Школа-интернат № 1 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 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 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СШ № 10 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"Комплекс Покровский"</c:v>
                </c:pt>
                <c:pt idx="116">
                  <c:v>МАОУ СШ № 155</c:v>
                </c:pt>
              </c:strCache>
            </c:strRef>
          </c:cat>
          <c:val>
            <c:numRef>
              <c:f>'Математ-11 диаграмма по районам'!$I$5:$I$121</c:f>
              <c:numCache>
                <c:formatCode>0,00</c:formatCode>
                <c:ptCount val="117"/>
                <c:pt idx="0">
                  <c:v>54.03</c:v>
                </c:pt>
                <c:pt idx="1">
                  <c:v>54.03</c:v>
                </c:pt>
                <c:pt idx="2">
                  <c:v>54.03</c:v>
                </c:pt>
                <c:pt idx="3">
                  <c:v>54.03</c:v>
                </c:pt>
                <c:pt idx="4">
                  <c:v>54.03</c:v>
                </c:pt>
                <c:pt idx="5">
                  <c:v>54.03</c:v>
                </c:pt>
                <c:pt idx="6">
                  <c:v>54.03</c:v>
                </c:pt>
                <c:pt idx="7">
                  <c:v>54.03</c:v>
                </c:pt>
                <c:pt idx="8">
                  <c:v>54.03</c:v>
                </c:pt>
                <c:pt idx="9">
                  <c:v>54.03</c:v>
                </c:pt>
                <c:pt idx="10">
                  <c:v>54.03</c:v>
                </c:pt>
                <c:pt idx="11">
                  <c:v>54.03</c:v>
                </c:pt>
                <c:pt idx="12">
                  <c:v>54.03</c:v>
                </c:pt>
                <c:pt idx="13">
                  <c:v>54.03</c:v>
                </c:pt>
                <c:pt idx="14">
                  <c:v>54.03</c:v>
                </c:pt>
                <c:pt idx="15">
                  <c:v>54.03</c:v>
                </c:pt>
                <c:pt idx="16">
                  <c:v>54.03</c:v>
                </c:pt>
                <c:pt idx="17">
                  <c:v>54.03</c:v>
                </c:pt>
                <c:pt idx="18">
                  <c:v>54.03</c:v>
                </c:pt>
                <c:pt idx="19">
                  <c:v>54.03</c:v>
                </c:pt>
                <c:pt idx="20">
                  <c:v>54.03</c:v>
                </c:pt>
                <c:pt idx="21">
                  <c:v>54.03</c:v>
                </c:pt>
                <c:pt idx="22">
                  <c:v>54.03</c:v>
                </c:pt>
                <c:pt idx="23">
                  <c:v>54.03</c:v>
                </c:pt>
                <c:pt idx="24">
                  <c:v>54.03</c:v>
                </c:pt>
                <c:pt idx="25">
                  <c:v>54.03</c:v>
                </c:pt>
                <c:pt idx="26">
                  <c:v>54.03</c:v>
                </c:pt>
                <c:pt idx="27">
                  <c:v>54.03</c:v>
                </c:pt>
                <c:pt idx="28">
                  <c:v>54.03</c:v>
                </c:pt>
                <c:pt idx="29">
                  <c:v>54.03</c:v>
                </c:pt>
                <c:pt idx="30">
                  <c:v>54.03</c:v>
                </c:pt>
                <c:pt idx="31">
                  <c:v>54.03</c:v>
                </c:pt>
                <c:pt idx="32">
                  <c:v>54.03</c:v>
                </c:pt>
                <c:pt idx="33">
                  <c:v>54.03</c:v>
                </c:pt>
                <c:pt idx="34">
                  <c:v>54.03</c:v>
                </c:pt>
                <c:pt idx="35">
                  <c:v>54.03</c:v>
                </c:pt>
                <c:pt idx="36">
                  <c:v>54.03</c:v>
                </c:pt>
                <c:pt idx="37">
                  <c:v>54.03</c:v>
                </c:pt>
                <c:pt idx="38">
                  <c:v>54.03</c:v>
                </c:pt>
                <c:pt idx="39">
                  <c:v>54.03</c:v>
                </c:pt>
                <c:pt idx="40">
                  <c:v>54.03</c:v>
                </c:pt>
                <c:pt idx="41">
                  <c:v>54.03</c:v>
                </c:pt>
                <c:pt idx="42">
                  <c:v>54.03</c:v>
                </c:pt>
                <c:pt idx="43">
                  <c:v>54.03</c:v>
                </c:pt>
                <c:pt idx="44">
                  <c:v>54.03</c:v>
                </c:pt>
                <c:pt idx="45">
                  <c:v>54.03</c:v>
                </c:pt>
                <c:pt idx="46">
                  <c:v>54.03</c:v>
                </c:pt>
                <c:pt idx="47">
                  <c:v>54.03</c:v>
                </c:pt>
                <c:pt idx="48">
                  <c:v>54.03</c:v>
                </c:pt>
                <c:pt idx="49">
                  <c:v>54.03</c:v>
                </c:pt>
                <c:pt idx="50">
                  <c:v>54.03</c:v>
                </c:pt>
                <c:pt idx="51">
                  <c:v>54.03</c:v>
                </c:pt>
                <c:pt idx="52">
                  <c:v>54.03</c:v>
                </c:pt>
                <c:pt idx="53">
                  <c:v>54.03</c:v>
                </c:pt>
                <c:pt idx="54">
                  <c:v>54.03</c:v>
                </c:pt>
                <c:pt idx="55">
                  <c:v>54.03</c:v>
                </c:pt>
                <c:pt idx="56">
                  <c:v>54.03</c:v>
                </c:pt>
                <c:pt idx="57">
                  <c:v>54.03</c:v>
                </c:pt>
                <c:pt idx="58">
                  <c:v>54.03</c:v>
                </c:pt>
                <c:pt idx="59">
                  <c:v>54.03</c:v>
                </c:pt>
                <c:pt idx="60">
                  <c:v>54.03</c:v>
                </c:pt>
                <c:pt idx="61">
                  <c:v>54.03</c:v>
                </c:pt>
                <c:pt idx="62">
                  <c:v>54.03</c:v>
                </c:pt>
                <c:pt idx="63">
                  <c:v>54.03</c:v>
                </c:pt>
                <c:pt idx="64">
                  <c:v>54.03</c:v>
                </c:pt>
                <c:pt idx="65">
                  <c:v>54.03</c:v>
                </c:pt>
                <c:pt idx="66">
                  <c:v>54.03</c:v>
                </c:pt>
                <c:pt idx="67">
                  <c:v>54.03</c:v>
                </c:pt>
                <c:pt idx="68">
                  <c:v>54.03</c:v>
                </c:pt>
                <c:pt idx="69">
                  <c:v>54.03</c:v>
                </c:pt>
                <c:pt idx="70">
                  <c:v>54.03</c:v>
                </c:pt>
                <c:pt idx="71">
                  <c:v>54.03</c:v>
                </c:pt>
                <c:pt idx="72">
                  <c:v>54.03</c:v>
                </c:pt>
                <c:pt idx="73">
                  <c:v>54.03</c:v>
                </c:pt>
                <c:pt idx="74">
                  <c:v>54.03</c:v>
                </c:pt>
                <c:pt idx="75">
                  <c:v>54.03</c:v>
                </c:pt>
                <c:pt idx="76">
                  <c:v>54.03</c:v>
                </c:pt>
                <c:pt idx="77">
                  <c:v>54.03</c:v>
                </c:pt>
                <c:pt idx="78">
                  <c:v>54.03</c:v>
                </c:pt>
                <c:pt idx="79">
                  <c:v>54.03</c:v>
                </c:pt>
                <c:pt idx="80">
                  <c:v>54.03</c:v>
                </c:pt>
                <c:pt idx="81">
                  <c:v>54.03</c:v>
                </c:pt>
                <c:pt idx="82">
                  <c:v>54.03</c:v>
                </c:pt>
                <c:pt idx="83">
                  <c:v>54.03</c:v>
                </c:pt>
                <c:pt idx="84">
                  <c:v>54.03</c:v>
                </c:pt>
                <c:pt idx="85">
                  <c:v>54.03</c:v>
                </c:pt>
                <c:pt idx="86">
                  <c:v>54.03</c:v>
                </c:pt>
                <c:pt idx="87">
                  <c:v>54.03</c:v>
                </c:pt>
                <c:pt idx="88">
                  <c:v>54.03</c:v>
                </c:pt>
                <c:pt idx="89">
                  <c:v>54.03</c:v>
                </c:pt>
                <c:pt idx="90">
                  <c:v>54.03</c:v>
                </c:pt>
                <c:pt idx="91">
                  <c:v>54.03</c:v>
                </c:pt>
                <c:pt idx="92">
                  <c:v>54.03</c:v>
                </c:pt>
                <c:pt idx="93">
                  <c:v>54.03</c:v>
                </c:pt>
                <c:pt idx="94">
                  <c:v>54.03</c:v>
                </c:pt>
                <c:pt idx="95">
                  <c:v>54.03</c:v>
                </c:pt>
                <c:pt idx="96">
                  <c:v>54.03</c:v>
                </c:pt>
                <c:pt idx="97">
                  <c:v>54.03</c:v>
                </c:pt>
                <c:pt idx="98">
                  <c:v>54.03</c:v>
                </c:pt>
                <c:pt idx="99">
                  <c:v>54.03</c:v>
                </c:pt>
                <c:pt idx="100">
                  <c:v>54.03</c:v>
                </c:pt>
                <c:pt idx="101">
                  <c:v>54.03</c:v>
                </c:pt>
                <c:pt idx="102">
                  <c:v>54.03</c:v>
                </c:pt>
                <c:pt idx="103">
                  <c:v>54.03</c:v>
                </c:pt>
                <c:pt idx="104">
                  <c:v>54.03</c:v>
                </c:pt>
                <c:pt idx="105">
                  <c:v>54.03</c:v>
                </c:pt>
                <c:pt idx="106">
                  <c:v>54.03</c:v>
                </c:pt>
                <c:pt idx="107">
                  <c:v>54.03</c:v>
                </c:pt>
                <c:pt idx="108">
                  <c:v>54.03</c:v>
                </c:pt>
                <c:pt idx="109">
                  <c:v>54.03</c:v>
                </c:pt>
                <c:pt idx="110">
                  <c:v>54.03</c:v>
                </c:pt>
                <c:pt idx="111">
                  <c:v>54.03</c:v>
                </c:pt>
                <c:pt idx="112">
                  <c:v>54.03</c:v>
                </c:pt>
                <c:pt idx="113">
                  <c:v>54.03</c:v>
                </c:pt>
                <c:pt idx="114">
                  <c:v>54.03</c:v>
                </c:pt>
                <c:pt idx="115">
                  <c:v>54.03</c:v>
                </c:pt>
                <c:pt idx="116">
                  <c:v>54.03</c:v>
                </c:pt>
              </c:numCache>
            </c:numRef>
          </c:val>
          <c:smooth val="0"/>
        </c:ser>
        <c:ser>
          <c:idx val="3"/>
          <c:order val="3"/>
          <c:tx>
            <c:v>2023 ср. балл ОУ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'Математ-11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 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 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Школа-интернат № 1 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 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 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СШ № 10 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"Комплекс Покровский"</c:v>
                </c:pt>
                <c:pt idx="116">
                  <c:v>МАОУ СШ № 155</c:v>
                </c:pt>
              </c:strCache>
            </c:strRef>
          </c:cat>
          <c:val>
            <c:numRef>
              <c:f>'Математ-11 диаграмма по районам'!$H$5:$H$121</c:f>
              <c:numCache>
                <c:formatCode>0,00</c:formatCode>
                <c:ptCount val="117"/>
                <c:pt idx="0">
                  <c:v>51.349411764705884</c:v>
                </c:pt>
                <c:pt idx="1">
                  <c:v>52.75</c:v>
                </c:pt>
                <c:pt idx="2">
                  <c:v>50.58</c:v>
                </c:pt>
                <c:pt idx="3">
                  <c:v>66.400000000000006</c:v>
                </c:pt>
                <c:pt idx="4">
                  <c:v>54.85</c:v>
                </c:pt>
                <c:pt idx="5">
                  <c:v>40.159999999999997</c:v>
                </c:pt>
                <c:pt idx="6">
                  <c:v>54</c:v>
                </c:pt>
                <c:pt idx="7">
                  <c:v>40.705882352941174</c:v>
                </c:pt>
                <c:pt idx="9">
                  <c:v>47.75454545454545</c:v>
                </c:pt>
                <c:pt idx="10">
                  <c:v>45.1</c:v>
                </c:pt>
                <c:pt idx="11">
                  <c:v>41</c:v>
                </c:pt>
                <c:pt idx="12">
                  <c:v>61.9</c:v>
                </c:pt>
                <c:pt idx="13">
                  <c:v>64</c:v>
                </c:pt>
                <c:pt idx="14">
                  <c:v>54</c:v>
                </c:pt>
                <c:pt idx="15">
                  <c:v>42</c:v>
                </c:pt>
                <c:pt idx="16">
                  <c:v>48.3</c:v>
                </c:pt>
                <c:pt idx="17">
                  <c:v>35</c:v>
                </c:pt>
                <c:pt idx="18">
                  <c:v>48</c:v>
                </c:pt>
                <c:pt idx="20">
                  <c:v>49</c:v>
                </c:pt>
                <c:pt idx="21">
                  <c:v>37</c:v>
                </c:pt>
                <c:pt idx="22">
                  <c:v>51.121428571428567</c:v>
                </c:pt>
                <c:pt idx="23">
                  <c:v>62.9</c:v>
                </c:pt>
                <c:pt idx="24">
                  <c:v>58.3</c:v>
                </c:pt>
                <c:pt idx="25">
                  <c:v>66.2</c:v>
                </c:pt>
                <c:pt idx="26">
                  <c:v>59</c:v>
                </c:pt>
                <c:pt idx="27">
                  <c:v>41</c:v>
                </c:pt>
                <c:pt idx="28">
                  <c:v>36.5</c:v>
                </c:pt>
                <c:pt idx="31">
                  <c:v>33.4</c:v>
                </c:pt>
                <c:pt idx="33">
                  <c:v>36</c:v>
                </c:pt>
                <c:pt idx="34">
                  <c:v>64.3</c:v>
                </c:pt>
                <c:pt idx="35">
                  <c:v>47.7</c:v>
                </c:pt>
                <c:pt idx="36">
                  <c:v>58</c:v>
                </c:pt>
                <c:pt idx="37">
                  <c:v>51.4</c:v>
                </c:pt>
                <c:pt idx="38">
                  <c:v>51.1</c:v>
                </c:pt>
                <c:pt idx="39">
                  <c:v>49.9</c:v>
                </c:pt>
                <c:pt idx="40">
                  <c:v>52.587499999999999</c:v>
                </c:pt>
                <c:pt idx="41">
                  <c:v>61.7</c:v>
                </c:pt>
                <c:pt idx="42">
                  <c:v>59</c:v>
                </c:pt>
                <c:pt idx="43">
                  <c:v>58.7</c:v>
                </c:pt>
                <c:pt idx="44">
                  <c:v>55</c:v>
                </c:pt>
                <c:pt idx="45">
                  <c:v>54.1</c:v>
                </c:pt>
                <c:pt idx="46">
                  <c:v>51.1</c:v>
                </c:pt>
                <c:pt idx="47">
                  <c:v>54.7</c:v>
                </c:pt>
                <c:pt idx="48">
                  <c:v>54.8</c:v>
                </c:pt>
                <c:pt idx="49">
                  <c:v>56</c:v>
                </c:pt>
                <c:pt idx="51">
                  <c:v>41</c:v>
                </c:pt>
                <c:pt idx="53">
                  <c:v>50.3</c:v>
                </c:pt>
                <c:pt idx="55">
                  <c:v>50</c:v>
                </c:pt>
                <c:pt idx="56">
                  <c:v>41.2</c:v>
                </c:pt>
                <c:pt idx="57">
                  <c:v>53.7</c:v>
                </c:pt>
                <c:pt idx="58">
                  <c:v>55.3</c:v>
                </c:pt>
                <c:pt idx="59">
                  <c:v>44.8</c:v>
                </c:pt>
                <c:pt idx="61">
                  <c:v>54.261538461538471</c:v>
                </c:pt>
                <c:pt idx="62">
                  <c:v>60.2</c:v>
                </c:pt>
                <c:pt idx="63">
                  <c:v>57.7</c:v>
                </c:pt>
                <c:pt idx="64">
                  <c:v>62.1</c:v>
                </c:pt>
                <c:pt idx="65">
                  <c:v>58.6</c:v>
                </c:pt>
                <c:pt idx="66">
                  <c:v>59.2</c:v>
                </c:pt>
                <c:pt idx="67">
                  <c:v>46</c:v>
                </c:pt>
                <c:pt idx="68">
                  <c:v>59</c:v>
                </c:pt>
                <c:pt idx="69">
                  <c:v>44.6</c:v>
                </c:pt>
                <c:pt idx="70">
                  <c:v>43.3</c:v>
                </c:pt>
                <c:pt idx="71">
                  <c:v>58.2</c:v>
                </c:pt>
                <c:pt idx="73">
                  <c:v>49</c:v>
                </c:pt>
                <c:pt idx="74">
                  <c:v>55.8</c:v>
                </c:pt>
                <c:pt idx="75">
                  <c:v>51.7</c:v>
                </c:pt>
                <c:pt idx="76">
                  <c:v>51.925216516902005</c:v>
                </c:pt>
                <c:pt idx="77">
                  <c:v>41.68</c:v>
                </c:pt>
                <c:pt idx="78">
                  <c:v>55.8</c:v>
                </c:pt>
                <c:pt idx="79">
                  <c:v>42.5</c:v>
                </c:pt>
                <c:pt idx="80">
                  <c:v>61.024390243902438</c:v>
                </c:pt>
                <c:pt idx="81">
                  <c:v>53.83</c:v>
                </c:pt>
                <c:pt idx="82">
                  <c:v>55.36</c:v>
                </c:pt>
                <c:pt idx="83">
                  <c:v>48.2</c:v>
                </c:pt>
                <c:pt idx="84">
                  <c:v>53.6</c:v>
                </c:pt>
                <c:pt idx="85">
                  <c:v>44.58</c:v>
                </c:pt>
                <c:pt idx="86">
                  <c:v>41.91</c:v>
                </c:pt>
                <c:pt idx="87">
                  <c:v>46.94</c:v>
                </c:pt>
                <c:pt idx="88">
                  <c:v>51.53</c:v>
                </c:pt>
                <c:pt idx="89">
                  <c:v>47.8</c:v>
                </c:pt>
                <c:pt idx="90">
                  <c:v>59.63</c:v>
                </c:pt>
                <c:pt idx="91">
                  <c:v>46</c:v>
                </c:pt>
                <c:pt idx="92">
                  <c:v>50.4</c:v>
                </c:pt>
                <c:pt idx="93">
                  <c:v>43.84</c:v>
                </c:pt>
                <c:pt idx="94">
                  <c:v>68.67</c:v>
                </c:pt>
                <c:pt idx="95">
                  <c:v>46.91</c:v>
                </c:pt>
                <c:pt idx="96">
                  <c:v>54.15</c:v>
                </c:pt>
                <c:pt idx="97">
                  <c:v>56.97</c:v>
                </c:pt>
                <c:pt idx="98">
                  <c:v>61.71</c:v>
                </c:pt>
                <c:pt idx="99">
                  <c:v>46.52</c:v>
                </c:pt>
                <c:pt idx="100">
                  <c:v>55.4</c:v>
                </c:pt>
                <c:pt idx="101">
                  <c:v>48.51</c:v>
                </c:pt>
                <c:pt idx="102">
                  <c:v>59</c:v>
                </c:pt>
                <c:pt idx="103">
                  <c:v>67.34210526315789</c:v>
                </c:pt>
                <c:pt idx="104">
                  <c:v>55.53</c:v>
                </c:pt>
                <c:pt idx="105">
                  <c:v>40.549999999999997</c:v>
                </c:pt>
                <c:pt idx="106">
                  <c:v>51.87</c:v>
                </c:pt>
                <c:pt idx="107">
                  <c:v>52.618996652572235</c:v>
                </c:pt>
                <c:pt idx="108">
                  <c:v>61.7</c:v>
                </c:pt>
                <c:pt idx="109">
                  <c:v>50.233333333333334</c:v>
                </c:pt>
                <c:pt idx="110">
                  <c:v>61.8</c:v>
                </c:pt>
                <c:pt idx="111">
                  <c:v>57</c:v>
                </c:pt>
                <c:pt idx="112">
                  <c:v>59.953488372093027</c:v>
                </c:pt>
                <c:pt idx="113">
                  <c:v>38.18181818181818</c:v>
                </c:pt>
                <c:pt idx="115">
                  <c:v>48.958333333333336</c:v>
                </c:pt>
                <c:pt idx="116">
                  <c:v>43.125</c:v>
                </c:pt>
              </c:numCache>
            </c:numRef>
          </c:val>
          <c:smooth val="0"/>
        </c:ser>
        <c:ser>
          <c:idx val="13"/>
          <c:order val="4"/>
          <c:tx>
            <c:v>2022 ср. балл по городу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'Математ-11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 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 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Школа-интернат № 1 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 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 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СШ № 10 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"Комплекс Покровский"</c:v>
                </c:pt>
                <c:pt idx="116">
                  <c:v>МАОУ СШ № 155</c:v>
                </c:pt>
              </c:strCache>
            </c:strRef>
          </c:cat>
          <c:val>
            <c:numRef>
              <c:f>'Математ-11 диаграмма по районам'!$M$5:$M$121</c:f>
              <c:numCache>
                <c:formatCode>0,00</c:formatCode>
                <c:ptCount val="117"/>
                <c:pt idx="0">
                  <c:v>56.1</c:v>
                </c:pt>
                <c:pt idx="1">
                  <c:v>56.1</c:v>
                </c:pt>
                <c:pt idx="2">
                  <c:v>56.1</c:v>
                </c:pt>
                <c:pt idx="3">
                  <c:v>56.1</c:v>
                </c:pt>
                <c:pt idx="4">
                  <c:v>56.1</c:v>
                </c:pt>
                <c:pt idx="5">
                  <c:v>56.1</c:v>
                </c:pt>
                <c:pt idx="6">
                  <c:v>56.1</c:v>
                </c:pt>
                <c:pt idx="7">
                  <c:v>56.1</c:v>
                </c:pt>
                <c:pt idx="8">
                  <c:v>56.1</c:v>
                </c:pt>
                <c:pt idx="9">
                  <c:v>56.1</c:v>
                </c:pt>
                <c:pt idx="10">
                  <c:v>56.1</c:v>
                </c:pt>
                <c:pt idx="11">
                  <c:v>56.1</c:v>
                </c:pt>
                <c:pt idx="12">
                  <c:v>56.1</c:v>
                </c:pt>
                <c:pt idx="13">
                  <c:v>56.1</c:v>
                </c:pt>
                <c:pt idx="14">
                  <c:v>56.1</c:v>
                </c:pt>
                <c:pt idx="15">
                  <c:v>56.1</c:v>
                </c:pt>
                <c:pt idx="16">
                  <c:v>56.1</c:v>
                </c:pt>
                <c:pt idx="17">
                  <c:v>56.1</c:v>
                </c:pt>
                <c:pt idx="18">
                  <c:v>56.1</c:v>
                </c:pt>
                <c:pt idx="19">
                  <c:v>56.1</c:v>
                </c:pt>
                <c:pt idx="20">
                  <c:v>56.1</c:v>
                </c:pt>
                <c:pt idx="21">
                  <c:v>56.1</c:v>
                </c:pt>
                <c:pt idx="22">
                  <c:v>56.1</c:v>
                </c:pt>
                <c:pt idx="23">
                  <c:v>56.1</c:v>
                </c:pt>
                <c:pt idx="24">
                  <c:v>56.1</c:v>
                </c:pt>
                <c:pt idx="25">
                  <c:v>56.1</c:v>
                </c:pt>
                <c:pt idx="26">
                  <c:v>56.1</c:v>
                </c:pt>
                <c:pt idx="27">
                  <c:v>56.1</c:v>
                </c:pt>
                <c:pt idx="28">
                  <c:v>56.1</c:v>
                </c:pt>
                <c:pt idx="29">
                  <c:v>56.1</c:v>
                </c:pt>
                <c:pt idx="30">
                  <c:v>56.1</c:v>
                </c:pt>
                <c:pt idx="31">
                  <c:v>56.1</c:v>
                </c:pt>
                <c:pt idx="32">
                  <c:v>56.1</c:v>
                </c:pt>
                <c:pt idx="33">
                  <c:v>56.1</c:v>
                </c:pt>
                <c:pt idx="34">
                  <c:v>56.1</c:v>
                </c:pt>
                <c:pt idx="35">
                  <c:v>56.1</c:v>
                </c:pt>
                <c:pt idx="36">
                  <c:v>56.1</c:v>
                </c:pt>
                <c:pt idx="37">
                  <c:v>56.1</c:v>
                </c:pt>
                <c:pt idx="38">
                  <c:v>56.1</c:v>
                </c:pt>
                <c:pt idx="39">
                  <c:v>56.1</c:v>
                </c:pt>
                <c:pt idx="40">
                  <c:v>56.1</c:v>
                </c:pt>
                <c:pt idx="41">
                  <c:v>56.1</c:v>
                </c:pt>
                <c:pt idx="42">
                  <c:v>56.1</c:v>
                </c:pt>
                <c:pt idx="43">
                  <c:v>56.1</c:v>
                </c:pt>
                <c:pt idx="44">
                  <c:v>56.1</c:v>
                </c:pt>
                <c:pt idx="45">
                  <c:v>56.1</c:v>
                </c:pt>
                <c:pt idx="46">
                  <c:v>56.1</c:v>
                </c:pt>
                <c:pt idx="47">
                  <c:v>56.1</c:v>
                </c:pt>
                <c:pt idx="48">
                  <c:v>56.1</c:v>
                </c:pt>
                <c:pt idx="49">
                  <c:v>56.1</c:v>
                </c:pt>
                <c:pt idx="50">
                  <c:v>56.1</c:v>
                </c:pt>
                <c:pt idx="51">
                  <c:v>56.1</c:v>
                </c:pt>
                <c:pt idx="52">
                  <c:v>56.1</c:v>
                </c:pt>
                <c:pt idx="53">
                  <c:v>56.1</c:v>
                </c:pt>
                <c:pt idx="54">
                  <c:v>56.1</c:v>
                </c:pt>
                <c:pt idx="55">
                  <c:v>56.1</c:v>
                </c:pt>
                <c:pt idx="56">
                  <c:v>56.1</c:v>
                </c:pt>
                <c:pt idx="57">
                  <c:v>56.1</c:v>
                </c:pt>
                <c:pt idx="58">
                  <c:v>56.1</c:v>
                </c:pt>
                <c:pt idx="59">
                  <c:v>56.1</c:v>
                </c:pt>
                <c:pt idx="60">
                  <c:v>56.1</c:v>
                </c:pt>
                <c:pt idx="61">
                  <c:v>56.1</c:v>
                </c:pt>
                <c:pt idx="62">
                  <c:v>56.1</c:v>
                </c:pt>
                <c:pt idx="63">
                  <c:v>56.1</c:v>
                </c:pt>
                <c:pt idx="64">
                  <c:v>56.1</c:v>
                </c:pt>
                <c:pt idx="65">
                  <c:v>56.1</c:v>
                </c:pt>
                <c:pt idx="66">
                  <c:v>56.1</c:v>
                </c:pt>
                <c:pt idx="67">
                  <c:v>56.1</c:v>
                </c:pt>
                <c:pt idx="68">
                  <c:v>56.1</c:v>
                </c:pt>
                <c:pt idx="69">
                  <c:v>56.1</c:v>
                </c:pt>
                <c:pt idx="70">
                  <c:v>56.1</c:v>
                </c:pt>
                <c:pt idx="71">
                  <c:v>56.1</c:v>
                </c:pt>
                <c:pt idx="72">
                  <c:v>56.1</c:v>
                </c:pt>
                <c:pt idx="73">
                  <c:v>56.1</c:v>
                </c:pt>
                <c:pt idx="74">
                  <c:v>56.1</c:v>
                </c:pt>
                <c:pt idx="75">
                  <c:v>56.1</c:v>
                </c:pt>
                <c:pt idx="76">
                  <c:v>56.1</c:v>
                </c:pt>
                <c:pt idx="77">
                  <c:v>56.1</c:v>
                </c:pt>
                <c:pt idx="78">
                  <c:v>56.1</c:v>
                </c:pt>
                <c:pt idx="79">
                  <c:v>56.1</c:v>
                </c:pt>
                <c:pt idx="80">
                  <c:v>56.1</c:v>
                </c:pt>
                <c:pt idx="81">
                  <c:v>56.1</c:v>
                </c:pt>
                <c:pt idx="82">
                  <c:v>56.1</c:v>
                </c:pt>
                <c:pt idx="83">
                  <c:v>56.1</c:v>
                </c:pt>
                <c:pt idx="84">
                  <c:v>56.1</c:v>
                </c:pt>
                <c:pt idx="85">
                  <c:v>56.1</c:v>
                </c:pt>
                <c:pt idx="86">
                  <c:v>56.1</c:v>
                </c:pt>
                <c:pt idx="87">
                  <c:v>56.1</c:v>
                </c:pt>
                <c:pt idx="88">
                  <c:v>56.1</c:v>
                </c:pt>
                <c:pt idx="89">
                  <c:v>56.1</c:v>
                </c:pt>
                <c:pt idx="90">
                  <c:v>56.1</c:v>
                </c:pt>
                <c:pt idx="91">
                  <c:v>56.1</c:v>
                </c:pt>
                <c:pt idx="92">
                  <c:v>56.1</c:v>
                </c:pt>
                <c:pt idx="93">
                  <c:v>56.1</c:v>
                </c:pt>
                <c:pt idx="94">
                  <c:v>56.1</c:v>
                </c:pt>
                <c:pt idx="95">
                  <c:v>56.1</c:v>
                </c:pt>
                <c:pt idx="96">
                  <c:v>56.1</c:v>
                </c:pt>
                <c:pt idx="97">
                  <c:v>56.1</c:v>
                </c:pt>
                <c:pt idx="98">
                  <c:v>56.1</c:v>
                </c:pt>
                <c:pt idx="99">
                  <c:v>56.1</c:v>
                </c:pt>
                <c:pt idx="100">
                  <c:v>56.1</c:v>
                </c:pt>
                <c:pt idx="101">
                  <c:v>56.1</c:v>
                </c:pt>
                <c:pt idx="102">
                  <c:v>56.1</c:v>
                </c:pt>
                <c:pt idx="103">
                  <c:v>56.1</c:v>
                </c:pt>
                <c:pt idx="104">
                  <c:v>56.1</c:v>
                </c:pt>
                <c:pt idx="105">
                  <c:v>56.1</c:v>
                </c:pt>
                <c:pt idx="106">
                  <c:v>56.1</c:v>
                </c:pt>
                <c:pt idx="107">
                  <c:v>56.1</c:v>
                </c:pt>
                <c:pt idx="108">
                  <c:v>56.1</c:v>
                </c:pt>
                <c:pt idx="109">
                  <c:v>56.1</c:v>
                </c:pt>
                <c:pt idx="110">
                  <c:v>56.1</c:v>
                </c:pt>
                <c:pt idx="111">
                  <c:v>56.1</c:v>
                </c:pt>
                <c:pt idx="112">
                  <c:v>56.1</c:v>
                </c:pt>
                <c:pt idx="113">
                  <c:v>56.1</c:v>
                </c:pt>
                <c:pt idx="114">
                  <c:v>56.1</c:v>
                </c:pt>
                <c:pt idx="115">
                  <c:v>56.1</c:v>
                </c:pt>
                <c:pt idx="116">
                  <c:v>56.1</c:v>
                </c:pt>
              </c:numCache>
            </c:numRef>
          </c:val>
          <c:smooth val="0"/>
        </c:ser>
        <c:ser>
          <c:idx val="12"/>
          <c:order val="5"/>
          <c:tx>
            <c:v>2022 ср. балл ОУ</c:v>
          </c:tx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'Математ-11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 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 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Школа-интернат № 1 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 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 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СШ № 10 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"Комплекс Покровский"</c:v>
                </c:pt>
                <c:pt idx="116">
                  <c:v>МАОУ СШ № 155</c:v>
                </c:pt>
              </c:strCache>
            </c:strRef>
          </c:cat>
          <c:val>
            <c:numRef>
              <c:f>'Математ-11 диаграмма по районам'!$L$5:$L$121</c:f>
              <c:numCache>
                <c:formatCode>0,00</c:formatCode>
                <c:ptCount val="117"/>
                <c:pt idx="0">
                  <c:v>53.889431764199571</c:v>
                </c:pt>
                <c:pt idx="1">
                  <c:v>56.757575757575758</c:v>
                </c:pt>
                <c:pt idx="2">
                  <c:v>60.4</c:v>
                </c:pt>
                <c:pt idx="3">
                  <c:v>70.577777777777783</c:v>
                </c:pt>
                <c:pt idx="4">
                  <c:v>57.370370370370374</c:v>
                </c:pt>
                <c:pt idx="5">
                  <c:v>40.142857142857146</c:v>
                </c:pt>
                <c:pt idx="6">
                  <c:v>53.235294117647058</c:v>
                </c:pt>
                <c:pt idx="7">
                  <c:v>49.736842105263158</c:v>
                </c:pt>
                <c:pt idx="8">
                  <c:v>42.89473684210526</c:v>
                </c:pt>
                <c:pt idx="9">
                  <c:v>55.419999999999995</c:v>
                </c:pt>
                <c:pt idx="10">
                  <c:v>51.6</c:v>
                </c:pt>
                <c:pt idx="11">
                  <c:v>47.5</c:v>
                </c:pt>
                <c:pt idx="12">
                  <c:v>60.6</c:v>
                </c:pt>
                <c:pt idx="13">
                  <c:v>62.4</c:v>
                </c:pt>
                <c:pt idx="14">
                  <c:v>63.3</c:v>
                </c:pt>
                <c:pt idx="15">
                  <c:v>51.2</c:v>
                </c:pt>
                <c:pt idx="16">
                  <c:v>49.2</c:v>
                </c:pt>
                <c:pt idx="19">
                  <c:v>55</c:v>
                </c:pt>
                <c:pt idx="20">
                  <c:v>51.4</c:v>
                </c:pt>
                <c:pt idx="21">
                  <c:v>62</c:v>
                </c:pt>
                <c:pt idx="22">
                  <c:v>52.913333333333327</c:v>
                </c:pt>
                <c:pt idx="23">
                  <c:v>64.3</c:v>
                </c:pt>
                <c:pt idx="24">
                  <c:v>60.2</c:v>
                </c:pt>
                <c:pt idx="25">
                  <c:v>60.3</c:v>
                </c:pt>
                <c:pt idx="26">
                  <c:v>56.3</c:v>
                </c:pt>
                <c:pt idx="27">
                  <c:v>53.1</c:v>
                </c:pt>
                <c:pt idx="28">
                  <c:v>44.8</c:v>
                </c:pt>
                <c:pt idx="30">
                  <c:v>52.1</c:v>
                </c:pt>
                <c:pt idx="31">
                  <c:v>42.2</c:v>
                </c:pt>
                <c:pt idx="33">
                  <c:v>47.8</c:v>
                </c:pt>
                <c:pt idx="34">
                  <c:v>54.1</c:v>
                </c:pt>
                <c:pt idx="35">
                  <c:v>55</c:v>
                </c:pt>
                <c:pt idx="36">
                  <c:v>47</c:v>
                </c:pt>
                <c:pt idx="37">
                  <c:v>59.8</c:v>
                </c:pt>
                <c:pt idx="38">
                  <c:v>48.9</c:v>
                </c:pt>
                <c:pt idx="39">
                  <c:v>47.8</c:v>
                </c:pt>
                <c:pt idx="40">
                  <c:v>54.03875</c:v>
                </c:pt>
                <c:pt idx="41">
                  <c:v>59.6</c:v>
                </c:pt>
                <c:pt idx="42">
                  <c:v>52</c:v>
                </c:pt>
                <c:pt idx="43">
                  <c:v>66</c:v>
                </c:pt>
                <c:pt idx="44">
                  <c:v>57.3</c:v>
                </c:pt>
                <c:pt idx="45">
                  <c:v>55.5</c:v>
                </c:pt>
                <c:pt idx="46">
                  <c:v>62.3</c:v>
                </c:pt>
                <c:pt idx="47">
                  <c:v>50.2</c:v>
                </c:pt>
                <c:pt idx="48">
                  <c:v>58.3</c:v>
                </c:pt>
                <c:pt idx="51">
                  <c:v>44.2</c:v>
                </c:pt>
                <c:pt idx="53">
                  <c:v>55</c:v>
                </c:pt>
                <c:pt idx="54">
                  <c:v>44</c:v>
                </c:pt>
                <c:pt idx="55">
                  <c:v>54</c:v>
                </c:pt>
                <c:pt idx="56">
                  <c:v>48</c:v>
                </c:pt>
                <c:pt idx="57">
                  <c:v>42.7</c:v>
                </c:pt>
                <c:pt idx="58">
                  <c:v>53.42</c:v>
                </c:pt>
                <c:pt idx="59">
                  <c:v>62.1</c:v>
                </c:pt>
                <c:pt idx="61">
                  <c:v>50.378571428571426</c:v>
                </c:pt>
                <c:pt idx="62">
                  <c:v>66</c:v>
                </c:pt>
                <c:pt idx="63">
                  <c:v>58.2</c:v>
                </c:pt>
                <c:pt idx="64">
                  <c:v>53.6</c:v>
                </c:pt>
                <c:pt idx="65">
                  <c:v>46.1</c:v>
                </c:pt>
                <c:pt idx="66">
                  <c:v>60.1</c:v>
                </c:pt>
                <c:pt idx="67">
                  <c:v>49.8</c:v>
                </c:pt>
                <c:pt idx="68">
                  <c:v>54.5</c:v>
                </c:pt>
                <c:pt idx="69">
                  <c:v>46.4</c:v>
                </c:pt>
                <c:pt idx="70">
                  <c:v>36.5</c:v>
                </c:pt>
                <c:pt idx="71">
                  <c:v>59.2</c:v>
                </c:pt>
                <c:pt idx="72">
                  <c:v>18.3</c:v>
                </c:pt>
                <c:pt idx="73">
                  <c:v>38</c:v>
                </c:pt>
                <c:pt idx="74">
                  <c:v>59.6</c:v>
                </c:pt>
                <c:pt idx="75">
                  <c:v>59</c:v>
                </c:pt>
                <c:pt idx="76">
                  <c:v>52.775862068965523</c:v>
                </c:pt>
                <c:pt idx="77">
                  <c:v>47</c:v>
                </c:pt>
                <c:pt idx="79">
                  <c:v>51</c:v>
                </c:pt>
                <c:pt idx="80">
                  <c:v>57.4</c:v>
                </c:pt>
                <c:pt idx="81">
                  <c:v>51</c:v>
                </c:pt>
                <c:pt idx="82">
                  <c:v>51</c:v>
                </c:pt>
                <c:pt idx="83">
                  <c:v>51.7</c:v>
                </c:pt>
                <c:pt idx="84">
                  <c:v>52.1</c:v>
                </c:pt>
                <c:pt idx="85">
                  <c:v>48</c:v>
                </c:pt>
                <c:pt idx="86">
                  <c:v>53</c:v>
                </c:pt>
                <c:pt idx="87">
                  <c:v>55.6</c:v>
                </c:pt>
                <c:pt idx="88">
                  <c:v>41.8</c:v>
                </c:pt>
                <c:pt idx="89">
                  <c:v>55.9</c:v>
                </c:pt>
                <c:pt idx="90">
                  <c:v>52.4</c:v>
                </c:pt>
                <c:pt idx="91">
                  <c:v>56</c:v>
                </c:pt>
                <c:pt idx="92">
                  <c:v>49.2</c:v>
                </c:pt>
                <c:pt idx="93">
                  <c:v>44.7</c:v>
                </c:pt>
                <c:pt idx="94">
                  <c:v>39</c:v>
                </c:pt>
                <c:pt idx="95">
                  <c:v>53.3</c:v>
                </c:pt>
                <c:pt idx="96">
                  <c:v>52.6</c:v>
                </c:pt>
                <c:pt idx="97">
                  <c:v>63.8</c:v>
                </c:pt>
                <c:pt idx="98">
                  <c:v>67</c:v>
                </c:pt>
                <c:pt idx="99">
                  <c:v>50.9</c:v>
                </c:pt>
                <c:pt idx="100">
                  <c:v>61</c:v>
                </c:pt>
                <c:pt idx="101">
                  <c:v>59</c:v>
                </c:pt>
                <c:pt idx="102">
                  <c:v>57.7</c:v>
                </c:pt>
                <c:pt idx="103">
                  <c:v>69.900000000000006</c:v>
                </c:pt>
                <c:pt idx="104">
                  <c:v>57</c:v>
                </c:pt>
                <c:pt idx="105">
                  <c:v>50</c:v>
                </c:pt>
                <c:pt idx="106">
                  <c:v>31.5</c:v>
                </c:pt>
                <c:pt idx="107">
                  <c:v>52.666044075509809</c:v>
                </c:pt>
                <c:pt idx="108">
                  <c:v>62.75</c:v>
                </c:pt>
                <c:pt idx="109">
                  <c:v>49.097560975609753</c:v>
                </c:pt>
                <c:pt idx="110">
                  <c:v>58.590909090909093</c:v>
                </c:pt>
                <c:pt idx="111">
                  <c:v>49.8</c:v>
                </c:pt>
                <c:pt idx="112">
                  <c:v>60.122448979591837</c:v>
                </c:pt>
                <c:pt idx="113">
                  <c:v>49.222222222222221</c:v>
                </c:pt>
                <c:pt idx="114">
                  <c:v>60</c:v>
                </c:pt>
                <c:pt idx="115">
                  <c:v>46.363636363636367</c:v>
                </c:pt>
                <c:pt idx="116">
                  <c:v>38.047619047619051</c:v>
                </c:pt>
              </c:numCache>
            </c:numRef>
          </c:val>
          <c:smooth val="0"/>
        </c:ser>
        <c:ser>
          <c:idx val="0"/>
          <c:order val="6"/>
          <c:tx>
            <c:v>2021 ср. балл по городу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'Математ-11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 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 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Школа-интернат № 1 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 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 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СШ № 10 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"Комплекс Покровский"</c:v>
                </c:pt>
                <c:pt idx="116">
                  <c:v>МАОУ СШ № 155</c:v>
                </c:pt>
              </c:strCache>
            </c:strRef>
          </c:cat>
          <c:val>
            <c:numRef>
              <c:f>'Математ-11 диаграмма по районам'!$Q$5:$Q$121</c:f>
              <c:numCache>
                <c:formatCode>0,00</c:formatCode>
                <c:ptCount val="117"/>
                <c:pt idx="0">
                  <c:v>56.84</c:v>
                </c:pt>
                <c:pt idx="1">
                  <c:v>56.84</c:v>
                </c:pt>
                <c:pt idx="2">
                  <c:v>56.84</c:v>
                </c:pt>
                <c:pt idx="3">
                  <c:v>56.84</c:v>
                </c:pt>
                <c:pt idx="4">
                  <c:v>56.84</c:v>
                </c:pt>
                <c:pt idx="5">
                  <c:v>56.84</c:v>
                </c:pt>
                <c:pt idx="6">
                  <c:v>56.84</c:v>
                </c:pt>
                <c:pt idx="7">
                  <c:v>56.84</c:v>
                </c:pt>
                <c:pt idx="8">
                  <c:v>56.84</c:v>
                </c:pt>
                <c:pt idx="9">
                  <c:v>56.84</c:v>
                </c:pt>
                <c:pt idx="10">
                  <c:v>56.84</c:v>
                </c:pt>
                <c:pt idx="11">
                  <c:v>56.84</c:v>
                </c:pt>
                <c:pt idx="12">
                  <c:v>56.84</c:v>
                </c:pt>
                <c:pt idx="13">
                  <c:v>56.84</c:v>
                </c:pt>
                <c:pt idx="14">
                  <c:v>56.84</c:v>
                </c:pt>
                <c:pt idx="15">
                  <c:v>56.84</c:v>
                </c:pt>
                <c:pt idx="16">
                  <c:v>56.84</c:v>
                </c:pt>
                <c:pt idx="17">
                  <c:v>56.84</c:v>
                </c:pt>
                <c:pt idx="18">
                  <c:v>56.84</c:v>
                </c:pt>
                <c:pt idx="19">
                  <c:v>56.84</c:v>
                </c:pt>
                <c:pt idx="20">
                  <c:v>56.84</c:v>
                </c:pt>
                <c:pt idx="21">
                  <c:v>56.84</c:v>
                </c:pt>
                <c:pt idx="22">
                  <c:v>56.84</c:v>
                </c:pt>
                <c:pt idx="23">
                  <c:v>56.84</c:v>
                </c:pt>
                <c:pt idx="24">
                  <c:v>56.84</c:v>
                </c:pt>
                <c:pt idx="25">
                  <c:v>56.84</c:v>
                </c:pt>
                <c:pt idx="26">
                  <c:v>56.84</c:v>
                </c:pt>
                <c:pt idx="27">
                  <c:v>56.84</c:v>
                </c:pt>
                <c:pt idx="28">
                  <c:v>56.84</c:v>
                </c:pt>
                <c:pt idx="29">
                  <c:v>56.84</c:v>
                </c:pt>
                <c:pt idx="30">
                  <c:v>56.84</c:v>
                </c:pt>
                <c:pt idx="31">
                  <c:v>56.84</c:v>
                </c:pt>
                <c:pt idx="32">
                  <c:v>56.84</c:v>
                </c:pt>
                <c:pt idx="33">
                  <c:v>56.84</c:v>
                </c:pt>
                <c:pt idx="34">
                  <c:v>56.84</c:v>
                </c:pt>
                <c:pt idx="35">
                  <c:v>56.84</c:v>
                </c:pt>
                <c:pt idx="36">
                  <c:v>56.84</c:v>
                </c:pt>
                <c:pt idx="37">
                  <c:v>56.84</c:v>
                </c:pt>
                <c:pt idx="38">
                  <c:v>56.84</c:v>
                </c:pt>
                <c:pt idx="39">
                  <c:v>56.84</c:v>
                </c:pt>
                <c:pt idx="40">
                  <c:v>56.84</c:v>
                </c:pt>
                <c:pt idx="41">
                  <c:v>56.84</c:v>
                </c:pt>
                <c:pt idx="42">
                  <c:v>56.84</c:v>
                </c:pt>
                <c:pt idx="43">
                  <c:v>56.84</c:v>
                </c:pt>
                <c:pt idx="44">
                  <c:v>56.84</c:v>
                </c:pt>
                <c:pt idx="45">
                  <c:v>56.84</c:v>
                </c:pt>
                <c:pt idx="46">
                  <c:v>56.84</c:v>
                </c:pt>
                <c:pt idx="47">
                  <c:v>56.84</c:v>
                </c:pt>
                <c:pt idx="48">
                  <c:v>56.84</c:v>
                </c:pt>
                <c:pt idx="49">
                  <c:v>56.84</c:v>
                </c:pt>
                <c:pt idx="50">
                  <c:v>56.84</c:v>
                </c:pt>
                <c:pt idx="51">
                  <c:v>56.84</c:v>
                </c:pt>
                <c:pt idx="52">
                  <c:v>56.84</c:v>
                </c:pt>
                <c:pt idx="53">
                  <c:v>56.84</c:v>
                </c:pt>
                <c:pt idx="54">
                  <c:v>56.84</c:v>
                </c:pt>
                <c:pt idx="55">
                  <c:v>56.84</c:v>
                </c:pt>
                <c:pt idx="56">
                  <c:v>56.84</c:v>
                </c:pt>
                <c:pt idx="57">
                  <c:v>56.84</c:v>
                </c:pt>
                <c:pt idx="58">
                  <c:v>56.84</c:v>
                </c:pt>
                <c:pt idx="59">
                  <c:v>56.84</c:v>
                </c:pt>
                <c:pt idx="60">
                  <c:v>56.84</c:v>
                </c:pt>
                <c:pt idx="61">
                  <c:v>56.84</c:v>
                </c:pt>
                <c:pt idx="62">
                  <c:v>56.84</c:v>
                </c:pt>
                <c:pt idx="63">
                  <c:v>56.84</c:v>
                </c:pt>
                <c:pt idx="64">
                  <c:v>56.84</c:v>
                </c:pt>
                <c:pt idx="65">
                  <c:v>56.84</c:v>
                </c:pt>
                <c:pt idx="66">
                  <c:v>56.84</c:v>
                </c:pt>
                <c:pt idx="67">
                  <c:v>56.84</c:v>
                </c:pt>
                <c:pt idx="68">
                  <c:v>56.84</c:v>
                </c:pt>
                <c:pt idx="69">
                  <c:v>56.84</c:v>
                </c:pt>
                <c:pt idx="70">
                  <c:v>56.84</c:v>
                </c:pt>
                <c:pt idx="71">
                  <c:v>56.84</c:v>
                </c:pt>
                <c:pt idx="72">
                  <c:v>56.84</c:v>
                </c:pt>
                <c:pt idx="73">
                  <c:v>56.84</c:v>
                </c:pt>
                <c:pt idx="74">
                  <c:v>56.84</c:v>
                </c:pt>
                <c:pt idx="75">
                  <c:v>56.84</c:v>
                </c:pt>
                <c:pt idx="76">
                  <c:v>56.84</c:v>
                </c:pt>
                <c:pt idx="77">
                  <c:v>56.84</c:v>
                </c:pt>
                <c:pt idx="78">
                  <c:v>56.84</c:v>
                </c:pt>
                <c:pt idx="79">
                  <c:v>56.84</c:v>
                </c:pt>
                <c:pt idx="80">
                  <c:v>56.84</c:v>
                </c:pt>
                <c:pt idx="81">
                  <c:v>56.84</c:v>
                </c:pt>
                <c:pt idx="82">
                  <c:v>56.84</c:v>
                </c:pt>
                <c:pt idx="83">
                  <c:v>56.84</c:v>
                </c:pt>
                <c:pt idx="84">
                  <c:v>56.84</c:v>
                </c:pt>
                <c:pt idx="85">
                  <c:v>56.84</c:v>
                </c:pt>
                <c:pt idx="86">
                  <c:v>56.84</c:v>
                </c:pt>
                <c:pt idx="87">
                  <c:v>56.84</c:v>
                </c:pt>
                <c:pt idx="88">
                  <c:v>56.84</c:v>
                </c:pt>
                <c:pt idx="89">
                  <c:v>56.84</c:v>
                </c:pt>
                <c:pt idx="90">
                  <c:v>56.84</c:v>
                </c:pt>
                <c:pt idx="91">
                  <c:v>56.84</c:v>
                </c:pt>
                <c:pt idx="92">
                  <c:v>56.84</c:v>
                </c:pt>
                <c:pt idx="93">
                  <c:v>56.84</c:v>
                </c:pt>
                <c:pt idx="94">
                  <c:v>56.84</c:v>
                </c:pt>
                <c:pt idx="95">
                  <c:v>56.84</c:v>
                </c:pt>
                <c:pt idx="96">
                  <c:v>56.84</c:v>
                </c:pt>
                <c:pt idx="97">
                  <c:v>56.84</c:v>
                </c:pt>
                <c:pt idx="98">
                  <c:v>56.84</c:v>
                </c:pt>
                <c:pt idx="99">
                  <c:v>56.84</c:v>
                </c:pt>
                <c:pt idx="100">
                  <c:v>56.84</c:v>
                </c:pt>
                <c:pt idx="101">
                  <c:v>56.84</c:v>
                </c:pt>
                <c:pt idx="102">
                  <c:v>56.84</c:v>
                </c:pt>
                <c:pt idx="103">
                  <c:v>56.84</c:v>
                </c:pt>
                <c:pt idx="104">
                  <c:v>56.84</c:v>
                </c:pt>
                <c:pt idx="105">
                  <c:v>56.84</c:v>
                </c:pt>
                <c:pt idx="106">
                  <c:v>56.84</c:v>
                </c:pt>
                <c:pt idx="107">
                  <c:v>56.84</c:v>
                </c:pt>
                <c:pt idx="108">
                  <c:v>56.84</c:v>
                </c:pt>
                <c:pt idx="109">
                  <c:v>56.84</c:v>
                </c:pt>
                <c:pt idx="110">
                  <c:v>56.84</c:v>
                </c:pt>
                <c:pt idx="111">
                  <c:v>56.84</c:v>
                </c:pt>
                <c:pt idx="112">
                  <c:v>56.84</c:v>
                </c:pt>
                <c:pt idx="113">
                  <c:v>56.84</c:v>
                </c:pt>
                <c:pt idx="114">
                  <c:v>56.84</c:v>
                </c:pt>
                <c:pt idx="115">
                  <c:v>56.84</c:v>
                </c:pt>
                <c:pt idx="116">
                  <c:v>56.84</c:v>
                </c:pt>
              </c:numCache>
            </c:numRef>
          </c:val>
          <c:smooth val="0"/>
        </c:ser>
        <c:ser>
          <c:idx val="2"/>
          <c:order val="7"/>
          <c:tx>
            <c:v>2021 ср. балл ОУ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'Математ-11 диаграмма по районам'!$B$5:$B$121</c:f>
              <c:strCache>
                <c:ptCount val="117"/>
                <c:pt idx="0">
                  <c:v>ЖЕЛЕЗНОДОРОЖНЫЙ РАЙОН</c:v>
                </c:pt>
                <c:pt idx="1">
                  <c:v>МАОУ Гимназия № 8</c:v>
                </c:pt>
                <c:pt idx="2">
                  <c:v>МАОУ Гимназия № 9</c:v>
                </c:pt>
                <c:pt idx="3">
                  <c:v>МАОУ Лицей № 7 </c:v>
                </c:pt>
                <c:pt idx="4">
                  <c:v>МАОУ Лицей № 28</c:v>
                </c:pt>
                <c:pt idx="5">
                  <c:v>МАОУ СШ № 12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МБОУ СШ № 86 </c:v>
                </c:pt>
                <c:pt idx="9">
                  <c:v>КИРОВСКИЙ РАЙОН</c:v>
                </c:pt>
                <c:pt idx="10">
                  <c:v>МАОУ Гимназия № 4</c:v>
                </c:pt>
                <c:pt idx="11">
                  <c:v>МАОУ Гимназия № 6</c:v>
                </c:pt>
                <c:pt idx="12">
                  <c:v>МАОУ Гимназия № 10</c:v>
                </c:pt>
                <c:pt idx="13">
                  <c:v>МАОУ Лицей № 6 "Перспектива"</c:v>
                </c:pt>
                <c:pt idx="14">
                  <c:v>МАОУ Лицей № 11</c:v>
                </c:pt>
                <c:pt idx="15">
                  <c:v>МАОУ СШ № 8 "Созидание"</c:v>
                </c:pt>
                <c:pt idx="16">
                  <c:v>МАОУ СШ № 46</c:v>
                </c:pt>
                <c:pt idx="17">
                  <c:v>МАОУ СШ № 55</c:v>
                </c:pt>
                <c:pt idx="18">
                  <c:v>МАОУ СШ № 63</c:v>
                </c:pt>
                <c:pt idx="19">
                  <c:v>МАОУ СШ № 81</c:v>
                </c:pt>
                <c:pt idx="20">
                  <c:v>МАОУ СШ № 90</c:v>
                </c:pt>
                <c:pt idx="21">
                  <c:v>МАОУ СШ № 135</c:v>
                </c:pt>
                <c:pt idx="22">
                  <c:v>ЛЕНИНСКИЙ РАЙОН</c:v>
                </c:pt>
                <c:pt idx="23">
                  <c:v>МБОУ Гимназия № 7</c:v>
                </c:pt>
                <c:pt idx="24">
                  <c:v>МАОУ Гимназия № 11 </c:v>
                </c:pt>
                <c:pt idx="25">
                  <c:v>МАОУ Гимназия № 15</c:v>
                </c:pt>
                <c:pt idx="26">
                  <c:v>МАОУ Лицей № 3</c:v>
                </c:pt>
                <c:pt idx="27">
                  <c:v>МАОУ Лицей № 12</c:v>
                </c:pt>
                <c:pt idx="28">
                  <c:v>МБОУ СШ № 13</c:v>
                </c:pt>
                <c:pt idx="29">
                  <c:v>МАОУ СШ № 16</c:v>
                </c:pt>
                <c:pt idx="30">
                  <c:v>МБОУ СШ № 31</c:v>
                </c:pt>
                <c:pt idx="31">
                  <c:v>МБОУ СШ № 44</c:v>
                </c:pt>
                <c:pt idx="32">
                  <c:v>МАОУ СШ № 50</c:v>
                </c:pt>
                <c:pt idx="33">
                  <c:v>МАОУ СШ № 53</c:v>
                </c:pt>
                <c:pt idx="34">
                  <c:v>МБОУ СШ № 64</c:v>
                </c:pt>
                <c:pt idx="35">
                  <c:v>МАОУ СШ № 65</c:v>
                </c:pt>
                <c:pt idx="36">
                  <c:v>МБОУ СШ № 79</c:v>
                </c:pt>
                <c:pt idx="37">
                  <c:v>МАОУ СШ № 89</c:v>
                </c:pt>
                <c:pt idx="38">
                  <c:v>МБОУ СШ № 94</c:v>
                </c:pt>
                <c:pt idx="39">
                  <c:v>МАОУ СШ № 148</c:v>
                </c:pt>
                <c:pt idx="40">
                  <c:v>ОКТЯБРЬСКИЙ РАЙОН</c:v>
                </c:pt>
                <c:pt idx="41">
                  <c:v>МАОУ "КУГ № 1 - Универс"</c:v>
                </c:pt>
                <c:pt idx="42">
                  <c:v>МБОУ Гимназия № 3</c:v>
                </c:pt>
                <c:pt idx="43">
                  <c:v>МАОУ Гимназия № 13 "Академ"</c:v>
                </c:pt>
                <c:pt idx="44">
                  <c:v>МАОУ Лицей № 1</c:v>
                </c:pt>
                <c:pt idx="45">
                  <c:v>МБОУ Лицей № 8</c:v>
                </c:pt>
                <c:pt idx="46">
                  <c:v>МБОУ Лицей № 10</c:v>
                </c:pt>
                <c:pt idx="47">
                  <c:v>МАОУ Школа-интернат № 1 </c:v>
                </c:pt>
                <c:pt idx="48">
                  <c:v>МАОУ СШ № 3</c:v>
                </c:pt>
                <c:pt idx="49">
                  <c:v>МБОУ СШ № 21</c:v>
                </c:pt>
                <c:pt idx="50">
                  <c:v>МБОУ СШ № 30</c:v>
                </c:pt>
                <c:pt idx="51">
                  <c:v>МБОУ СШ № 36</c:v>
                </c:pt>
                <c:pt idx="52">
                  <c:v>МБОУ СШ № 39</c:v>
                </c:pt>
                <c:pt idx="53">
                  <c:v>МАОУ СШ № 72 </c:v>
                </c:pt>
                <c:pt idx="54">
                  <c:v>МБОУ СШ № 73</c:v>
                </c:pt>
                <c:pt idx="55">
                  <c:v>МАОУ СШ № 82</c:v>
                </c:pt>
                <c:pt idx="56">
                  <c:v>МБОУ СШ № 84</c:v>
                </c:pt>
                <c:pt idx="57">
                  <c:v>МБОУ СШ № 95</c:v>
                </c:pt>
                <c:pt idx="58">
                  <c:v>МБОУ СШ № 99</c:v>
                </c:pt>
                <c:pt idx="59">
                  <c:v>МБОУ СШ № 133 </c:v>
                </c:pt>
                <c:pt idx="60">
                  <c:v>МБОУ СШ № 159</c:v>
                </c:pt>
                <c:pt idx="61">
                  <c:v>СВЕРДЛОВСКИЙ РАЙОН</c:v>
                </c:pt>
                <c:pt idx="62">
                  <c:v>МАОУ Гимназия № 14</c:v>
                </c:pt>
                <c:pt idx="63">
                  <c:v>МАОУ Лицей № 9 "Лидер"</c:v>
                </c:pt>
                <c:pt idx="64">
                  <c:v>МАОУ СШ № 6</c:v>
                </c:pt>
                <c:pt idx="65">
                  <c:v>МАОУ СШ № 17</c:v>
                </c:pt>
                <c:pt idx="66">
                  <c:v>МАОУ СШ № 23</c:v>
                </c:pt>
                <c:pt idx="67">
                  <c:v>МАОУ СШ № 34</c:v>
                </c:pt>
                <c:pt idx="68">
                  <c:v>МАОУ СШ № 42</c:v>
                </c:pt>
                <c:pt idx="69">
                  <c:v>МАОУ СШ № 45</c:v>
                </c:pt>
                <c:pt idx="70">
                  <c:v>МБОУ СШ № 62</c:v>
                </c:pt>
                <c:pt idx="71">
                  <c:v>МАОУ СШ № 76</c:v>
                </c:pt>
                <c:pt idx="72">
                  <c:v>МАОУ СШ № 78</c:v>
                </c:pt>
                <c:pt idx="73">
                  <c:v>МАОУ СШ № 93</c:v>
                </c:pt>
                <c:pt idx="74">
                  <c:v>МАОУ СШ № 137</c:v>
                </c:pt>
                <c:pt idx="75">
                  <c:v>МАОУ СШ № 158 "Грани"</c:v>
                </c:pt>
                <c:pt idx="76">
                  <c:v>СОВЕТСКИЙ РАЙОН</c:v>
                </c:pt>
                <c:pt idx="77">
                  <c:v>МАОУ СШ № 1</c:v>
                </c:pt>
                <c:pt idx="78">
                  <c:v>МБОУ СШ № 2</c:v>
                </c:pt>
                <c:pt idx="79">
                  <c:v>МАОУ СШ № 5</c:v>
                </c:pt>
                <c:pt idx="80">
                  <c:v>МАОУ СШ № 7</c:v>
                </c:pt>
                <c:pt idx="81">
                  <c:v>МАОУ СШ № 18</c:v>
                </c:pt>
                <c:pt idx="82">
                  <c:v>МАОУ СШ № 24</c:v>
                </c:pt>
                <c:pt idx="83">
                  <c:v>МБОУ СШ № 56</c:v>
                </c:pt>
                <c:pt idx="84">
                  <c:v>МАОУ СШ № 66</c:v>
                </c:pt>
                <c:pt idx="85">
                  <c:v>МАОУ СШ № 69</c:v>
                </c:pt>
                <c:pt idx="86">
                  <c:v>МАОУ СШ № 85</c:v>
                </c:pt>
                <c:pt idx="87">
                  <c:v>МАОУ СШ № 91</c:v>
                </c:pt>
                <c:pt idx="88">
                  <c:v>МАОУ СШ № 98</c:v>
                </c:pt>
                <c:pt idx="89">
                  <c:v>МАОУ СШ № 108</c:v>
                </c:pt>
                <c:pt idx="90">
                  <c:v>МАОУ СШ № 115</c:v>
                </c:pt>
                <c:pt idx="91">
                  <c:v>МАОУ СШ № 121</c:v>
                </c:pt>
                <c:pt idx="92">
                  <c:v>МАОУ СШ № 129</c:v>
                </c:pt>
                <c:pt idx="93">
                  <c:v>МАОУ СШ № 134</c:v>
                </c:pt>
                <c:pt idx="94">
                  <c:v>МАОУ СШ № 139</c:v>
                </c:pt>
                <c:pt idx="95">
                  <c:v>МАОУ СШ № 141</c:v>
                </c:pt>
                <c:pt idx="96">
                  <c:v>МАОУ СШ № 143</c:v>
                </c:pt>
                <c:pt idx="97">
                  <c:v>МАОУ СШ № 144</c:v>
                </c:pt>
                <c:pt idx="98">
                  <c:v>МАОУ СШ № 145</c:v>
                </c:pt>
                <c:pt idx="99">
                  <c:v>МАОУ СШ № 147</c:v>
                </c:pt>
                <c:pt idx="100">
                  <c:v>МАОУ СШ № 149</c:v>
                </c:pt>
                <c:pt idx="101">
                  <c:v>МАОУ СШ № 150</c:v>
                </c:pt>
                <c:pt idx="102">
                  <c:v>МАОУ СШ № 151</c:v>
                </c:pt>
                <c:pt idx="103">
                  <c:v>МАОУ СШ № 152</c:v>
                </c:pt>
                <c:pt idx="104">
                  <c:v>МАОУ СШ № 154</c:v>
                </c:pt>
                <c:pt idx="105">
                  <c:v>МАОУ СШ № 156</c:v>
                </c:pt>
                <c:pt idx="106">
                  <c:v>МАОУ СШ № 157</c:v>
                </c:pt>
                <c:pt idx="107">
                  <c:v>ЦЕНТРАЛЬНЫЙ РАЙОН</c:v>
                </c:pt>
                <c:pt idx="108">
                  <c:v>МАОУ Гимназия № 2</c:v>
                </c:pt>
                <c:pt idx="109">
                  <c:v>МБОУ Гимназия  № 16</c:v>
                </c:pt>
                <c:pt idx="110">
                  <c:v>МБОУ Лицей № 2</c:v>
                </c:pt>
                <c:pt idx="111">
                  <c:v>МБОУ СШ № 4</c:v>
                </c:pt>
                <c:pt idx="112">
                  <c:v>МБОУ СШ № 10 </c:v>
                </c:pt>
                <c:pt idx="113">
                  <c:v>МБОУ СШ № 27</c:v>
                </c:pt>
                <c:pt idx="114">
                  <c:v>МБОУ СШ № 51</c:v>
                </c:pt>
                <c:pt idx="115">
                  <c:v>МАОУ СШ "Комплекс Покровский"</c:v>
                </c:pt>
                <c:pt idx="116">
                  <c:v>МАОУ СШ № 155</c:v>
                </c:pt>
              </c:strCache>
            </c:strRef>
          </c:cat>
          <c:val>
            <c:numRef>
              <c:f>'Математ-11 диаграмма по районам'!$P$5:$P$121</c:f>
              <c:numCache>
                <c:formatCode>0,00</c:formatCode>
                <c:ptCount val="117"/>
                <c:pt idx="0">
                  <c:v>53.540418899301294</c:v>
                </c:pt>
                <c:pt idx="1">
                  <c:v>48.476190476190474</c:v>
                </c:pt>
                <c:pt idx="2">
                  <c:v>59.2</c:v>
                </c:pt>
                <c:pt idx="3">
                  <c:v>68.898876404494388</c:v>
                </c:pt>
                <c:pt idx="4">
                  <c:v>54.291666666666664</c:v>
                </c:pt>
                <c:pt idx="5">
                  <c:v>37.93333333333333</c:v>
                </c:pt>
                <c:pt idx="6">
                  <c:v>55.1875</c:v>
                </c:pt>
                <c:pt idx="7">
                  <c:v>53.041666666666664</c:v>
                </c:pt>
                <c:pt idx="8">
                  <c:v>51.294117647058826</c:v>
                </c:pt>
                <c:pt idx="9">
                  <c:v>53.266666666666673</c:v>
                </c:pt>
                <c:pt idx="10">
                  <c:v>52.3</c:v>
                </c:pt>
                <c:pt idx="11">
                  <c:v>58.7</c:v>
                </c:pt>
                <c:pt idx="12">
                  <c:v>58.3</c:v>
                </c:pt>
                <c:pt idx="13">
                  <c:v>66.900000000000006</c:v>
                </c:pt>
                <c:pt idx="14">
                  <c:v>59.5</c:v>
                </c:pt>
                <c:pt idx="15">
                  <c:v>58.4</c:v>
                </c:pt>
                <c:pt idx="16">
                  <c:v>51.8</c:v>
                </c:pt>
                <c:pt idx="17">
                  <c:v>48.1</c:v>
                </c:pt>
                <c:pt idx="18">
                  <c:v>51.5</c:v>
                </c:pt>
                <c:pt idx="19">
                  <c:v>35.700000000000003</c:v>
                </c:pt>
                <c:pt idx="20">
                  <c:v>53</c:v>
                </c:pt>
                <c:pt idx="21">
                  <c:v>45</c:v>
                </c:pt>
                <c:pt idx="22">
                  <c:v>54.24</c:v>
                </c:pt>
                <c:pt idx="23">
                  <c:v>58.8</c:v>
                </c:pt>
                <c:pt idx="24">
                  <c:v>59.6</c:v>
                </c:pt>
                <c:pt idx="25">
                  <c:v>54.1</c:v>
                </c:pt>
                <c:pt idx="26">
                  <c:v>65</c:v>
                </c:pt>
                <c:pt idx="27">
                  <c:v>52.8</c:v>
                </c:pt>
                <c:pt idx="29">
                  <c:v>55.5</c:v>
                </c:pt>
                <c:pt idx="31">
                  <c:v>53.7</c:v>
                </c:pt>
                <c:pt idx="32">
                  <c:v>44</c:v>
                </c:pt>
                <c:pt idx="33">
                  <c:v>51.3</c:v>
                </c:pt>
                <c:pt idx="34">
                  <c:v>66.400000000000006</c:v>
                </c:pt>
                <c:pt idx="35">
                  <c:v>48.7</c:v>
                </c:pt>
                <c:pt idx="36">
                  <c:v>52</c:v>
                </c:pt>
                <c:pt idx="37">
                  <c:v>50.3</c:v>
                </c:pt>
                <c:pt idx="38">
                  <c:v>47.1</c:v>
                </c:pt>
                <c:pt idx="39">
                  <c:v>54.3</c:v>
                </c:pt>
                <c:pt idx="40">
                  <c:v>56.28125</c:v>
                </c:pt>
                <c:pt idx="41">
                  <c:v>61</c:v>
                </c:pt>
                <c:pt idx="42">
                  <c:v>63</c:v>
                </c:pt>
                <c:pt idx="43">
                  <c:v>66.400000000000006</c:v>
                </c:pt>
                <c:pt idx="44">
                  <c:v>61.9</c:v>
                </c:pt>
                <c:pt idx="45">
                  <c:v>58.6</c:v>
                </c:pt>
                <c:pt idx="46">
                  <c:v>59</c:v>
                </c:pt>
                <c:pt idx="47">
                  <c:v>58.6</c:v>
                </c:pt>
                <c:pt idx="48">
                  <c:v>53.3</c:v>
                </c:pt>
                <c:pt idx="50">
                  <c:v>47</c:v>
                </c:pt>
                <c:pt idx="52">
                  <c:v>35.799999999999997</c:v>
                </c:pt>
                <c:pt idx="53">
                  <c:v>72.2</c:v>
                </c:pt>
                <c:pt idx="55">
                  <c:v>60</c:v>
                </c:pt>
                <c:pt idx="56">
                  <c:v>40.799999999999997</c:v>
                </c:pt>
                <c:pt idx="57">
                  <c:v>55</c:v>
                </c:pt>
                <c:pt idx="58">
                  <c:v>57.6</c:v>
                </c:pt>
                <c:pt idx="59">
                  <c:v>50.3</c:v>
                </c:pt>
                <c:pt idx="61">
                  <c:v>54.363636363636367</c:v>
                </c:pt>
                <c:pt idx="62">
                  <c:v>60.5</c:v>
                </c:pt>
                <c:pt idx="63">
                  <c:v>62.4</c:v>
                </c:pt>
                <c:pt idx="64">
                  <c:v>51.7</c:v>
                </c:pt>
                <c:pt idx="65">
                  <c:v>57.2</c:v>
                </c:pt>
                <c:pt idx="66">
                  <c:v>50.3</c:v>
                </c:pt>
                <c:pt idx="67">
                  <c:v>42</c:v>
                </c:pt>
                <c:pt idx="68">
                  <c:v>63</c:v>
                </c:pt>
                <c:pt idx="69">
                  <c:v>48.1</c:v>
                </c:pt>
                <c:pt idx="71">
                  <c:v>59</c:v>
                </c:pt>
                <c:pt idx="73">
                  <c:v>42</c:v>
                </c:pt>
                <c:pt idx="74">
                  <c:v>61.8</c:v>
                </c:pt>
                <c:pt idx="76">
                  <c:v>53.550000000000004</c:v>
                </c:pt>
                <c:pt idx="77">
                  <c:v>57</c:v>
                </c:pt>
                <c:pt idx="79">
                  <c:v>56</c:v>
                </c:pt>
                <c:pt idx="80">
                  <c:v>64.400000000000006</c:v>
                </c:pt>
                <c:pt idx="81">
                  <c:v>54</c:v>
                </c:pt>
                <c:pt idx="82">
                  <c:v>54</c:v>
                </c:pt>
                <c:pt idx="83">
                  <c:v>48</c:v>
                </c:pt>
                <c:pt idx="84">
                  <c:v>60</c:v>
                </c:pt>
                <c:pt idx="85">
                  <c:v>59.6</c:v>
                </c:pt>
                <c:pt idx="86">
                  <c:v>49</c:v>
                </c:pt>
                <c:pt idx="87">
                  <c:v>50.6</c:v>
                </c:pt>
                <c:pt idx="88">
                  <c:v>50.1</c:v>
                </c:pt>
                <c:pt idx="89">
                  <c:v>53.9</c:v>
                </c:pt>
                <c:pt idx="90">
                  <c:v>47.8</c:v>
                </c:pt>
                <c:pt idx="91">
                  <c:v>43.9</c:v>
                </c:pt>
                <c:pt idx="92">
                  <c:v>47.4</c:v>
                </c:pt>
                <c:pt idx="93">
                  <c:v>48</c:v>
                </c:pt>
                <c:pt idx="94">
                  <c:v>49.5</c:v>
                </c:pt>
                <c:pt idx="95">
                  <c:v>52.6</c:v>
                </c:pt>
                <c:pt idx="96">
                  <c:v>55.7</c:v>
                </c:pt>
                <c:pt idx="97">
                  <c:v>62.9</c:v>
                </c:pt>
                <c:pt idx="98">
                  <c:v>62.7</c:v>
                </c:pt>
                <c:pt idx="99">
                  <c:v>50</c:v>
                </c:pt>
                <c:pt idx="100">
                  <c:v>63</c:v>
                </c:pt>
                <c:pt idx="101">
                  <c:v>53</c:v>
                </c:pt>
                <c:pt idx="102">
                  <c:v>57</c:v>
                </c:pt>
                <c:pt idx="103">
                  <c:v>72</c:v>
                </c:pt>
                <c:pt idx="104">
                  <c:v>45.8</c:v>
                </c:pt>
                <c:pt idx="105">
                  <c:v>31.5</c:v>
                </c:pt>
                <c:pt idx="107">
                  <c:v>55.976145091244753</c:v>
                </c:pt>
                <c:pt idx="108">
                  <c:v>65.558823529411768</c:v>
                </c:pt>
                <c:pt idx="109">
                  <c:v>59.357142857142854</c:v>
                </c:pt>
                <c:pt idx="110">
                  <c:v>66.367346938775512</c:v>
                </c:pt>
                <c:pt idx="111">
                  <c:v>52.571428571428569</c:v>
                </c:pt>
                <c:pt idx="112">
                  <c:v>62.560975609756099</c:v>
                </c:pt>
                <c:pt idx="113">
                  <c:v>47.761904761904759</c:v>
                </c:pt>
                <c:pt idx="115">
                  <c:v>51.71153846153846</c:v>
                </c:pt>
                <c:pt idx="116">
                  <c:v>41.92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76384"/>
        <c:axId val="41402752"/>
      </c:lineChart>
      <c:catAx>
        <c:axId val="41376384"/>
        <c:scaling>
          <c:orientation val="minMax"/>
        </c:scaling>
        <c:delete val="0"/>
        <c:axPos val="b"/>
        <c:numFmt formatCode="\О\с\н\о\в\н\о\й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1402752"/>
        <c:crosses val="autoZero"/>
        <c:auto val="1"/>
        <c:lblAlgn val="ctr"/>
        <c:lblOffset val="100"/>
        <c:noMultiLvlLbl val="0"/>
      </c:catAx>
      <c:valAx>
        <c:axId val="41402752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,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1376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883166291666245"/>
          <c:y val="8.5741714376669428E-3"/>
          <c:w val="0.60400036327096773"/>
          <c:h val="4.2843837317603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Математика</a:t>
            </a:r>
            <a:r>
              <a:rPr lang="ru-RU" baseline="0"/>
              <a:t> ЕГЭ профильный уровень  2021-2024</a:t>
            </a:r>
            <a:endParaRPr lang="ru-RU"/>
          </a:p>
        </c:rich>
      </c:tx>
      <c:layout>
        <c:manualLayout>
          <c:xMode val="edge"/>
          <c:yMode val="edge"/>
          <c:x val="2.5132704003331431E-2"/>
          <c:y val="2.518509422607280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2931213680394795E-2"/>
          <c:y val="9.3625056040078952E-2"/>
          <c:w val="0.98197264421331953"/>
          <c:h val="0.55558831366226658"/>
        </c:manualLayout>
      </c:layout>
      <c:lineChart>
        <c:grouping val="standard"/>
        <c:varyColors val="0"/>
        <c:ser>
          <c:idx val="4"/>
          <c:order val="0"/>
          <c:tx>
            <c:v>2024 ср. балл по городу</c:v>
          </c:tx>
          <c:spPr>
            <a:ln w="2540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'Математ-11 проф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Лицей № 7 </c:v>
                </c:pt>
                <c:pt idx="2">
                  <c:v>МАОУ Лицей № 28</c:v>
                </c:pt>
                <c:pt idx="3">
                  <c:v>МАОУ Гимназия № 8</c:v>
                </c:pt>
                <c:pt idx="4">
                  <c:v>МБОУ СШ № 86 </c:v>
                </c:pt>
                <c:pt idx="5">
                  <c:v>МАОУ Гимназия № 9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МАОУ СШ № 12</c:v>
                </c:pt>
                <c:pt idx="9">
                  <c:v>КИРОВСКИЙ РАЙОН</c:v>
                </c:pt>
                <c:pt idx="10">
                  <c:v>МАОУ Гимназия № 10</c:v>
                </c:pt>
                <c:pt idx="11">
                  <c:v>МАОУ СШ № 135</c:v>
                </c:pt>
                <c:pt idx="12">
                  <c:v>МАОУ Лицей № 6 "Перспектива"</c:v>
                </c:pt>
                <c:pt idx="13">
                  <c:v>МАОУ Гимназия № 4</c:v>
                </c:pt>
                <c:pt idx="14">
                  <c:v>МАОУ СШ № 90</c:v>
                </c:pt>
                <c:pt idx="15">
                  <c:v>МАОУ Лицей № 11</c:v>
                </c:pt>
                <c:pt idx="16">
                  <c:v>МАОУ СШ № 8 "Созидание"</c:v>
                </c:pt>
                <c:pt idx="17">
                  <c:v>МАОУ Гимназия № 6</c:v>
                </c:pt>
                <c:pt idx="18">
                  <c:v>МАОУ СШ № 46</c:v>
                </c:pt>
                <c:pt idx="19">
                  <c:v>МАОУ СШ № 81</c:v>
                </c:pt>
                <c:pt idx="20">
                  <c:v>МАОУ СШ № 63</c:v>
                </c:pt>
                <c:pt idx="21">
                  <c:v>МАОУ СШ № 55</c:v>
                </c:pt>
                <c:pt idx="22">
                  <c:v>ЛЕНИНСКИЙ РАЙОН</c:v>
                </c:pt>
                <c:pt idx="23">
                  <c:v>МАОУ Лицей № 3</c:v>
                </c:pt>
                <c:pt idx="24">
                  <c:v>МАОУ Гимназия № 11 </c:v>
                </c:pt>
                <c:pt idx="25">
                  <c:v>МБОУ СШ № 64</c:v>
                </c:pt>
                <c:pt idx="26">
                  <c:v>МБОУ Гимназия № 7</c:v>
                </c:pt>
                <c:pt idx="27">
                  <c:v>МАОУ СШ № 53</c:v>
                </c:pt>
                <c:pt idx="28">
                  <c:v>МАОУ СШ № 89</c:v>
                </c:pt>
                <c:pt idx="29">
                  <c:v>МБОУ СШ № 94</c:v>
                </c:pt>
                <c:pt idx="30">
                  <c:v>МАОУ Гимназия № 15</c:v>
                </c:pt>
                <c:pt idx="31">
                  <c:v>МАОУ Лицей № 12</c:v>
                </c:pt>
                <c:pt idx="32">
                  <c:v>МБОУ СШ № 79</c:v>
                </c:pt>
                <c:pt idx="33">
                  <c:v>МБОУ СШ № 44</c:v>
                </c:pt>
                <c:pt idx="34">
                  <c:v>МБОУ СШ № 31</c:v>
                </c:pt>
                <c:pt idx="35">
                  <c:v>МАОУ СШ № 148</c:v>
                </c:pt>
                <c:pt idx="36">
                  <c:v>МАОУ СШ № 65</c:v>
                </c:pt>
                <c:pt idx="37">
                  <c:v>МБОУ СШ № 13</c:v>
                </c:pt>
                <c:pt idx="38">
                  <c:v>МАОУ СШ № 16</c:v>
                </c:pt>
                <c:pt idx="39">
                  <c:v>МАОУ СШ № 50</c:v>
                </c:pt>
                <c:pt idx="40">
                  <c:v>ОКТЯБРЬСКИЙ РАЙОН</c:v>
                </c:pt>
                <c:pt idx="41">
                  <c:v>МАОУ СШ № 3</c:v>
                </c:pt>
                <c:pt idx="42">
                  <c:v>МАОУ СШ № 72 </c:v>
                </c:pt>
                <c:pt idx="43">
                  <c:v>МАОУ "КУГ № 1 - Универс"</c:v>
                </c:pt>
                <c:pt idx="44">
                  <c:v>МБОУ СШ № 133 </c:v>
                </c:pt>
                <c:pt idx="45">
                  <c:v>МБОУ Лицей № 8</c:v>
                </c:pt>
                <c:pt idx="46">
                  <c:v>МБОУ СШ № 99</c:v>
                </c:pt>
                <c:pt idx="47">
                  <c:v>МАОУ Гимназия № 13 "Академ"</c:v>
                </c:pt>
                <c:pt idx="48">
                  <c:v>МБОУ СШ № 84</c:v>
                </c:pt>
                <c:pt idx="49">
                  <c:v>МАОУ СШ № 82</c:v>
                </c:pt>
                <c:pt idx="50">
                  <c:v>МБОУ Лицей № 10</c:v>
                </c:pt>
                <c:pt idx="51">
                  <c:v>МАОУ Лицей № 1</c:v>
                </c:pt>
                <c:pt idx="52">
                  <c:v>МБОУ Гимназия № 3</c:v>
                </c:pt>
                <c:pt idx="53">
                  <c:v>МБОУ СШ № 95</c:v>
                </c:pt>
                <c:pt idx="54">
                  <c:v>МБОУ СШ № 30</c:v>
                </c:pt>
                <c:pt idx="55">
                  <c:v>МАОУ Школа-интернат № 1 </c:v>
                </c:pt>
                <c:pt idx="56">
                  <c:v>МБОУ СШ № 159</c:v>
                </c:pt>
                <c:pt idx="57">
                  <c:v>МБОУ СШ № 36</c:v>
                </c:pt>
                <c:pt idx="58">
                  <c:v>МБОУ СШ № 21</c:v>
                </c:pt>
                <c:pt idx="59">
                  <c:v>МБОУ СШ № 73</c:v>
                </c:pt>
                <c:pt idx="60">
                  <c:v>МБОУ СШ № 39</c:v>
                </c:pt>
                <c:pt idx="61">
                  <c:v>СВЕРДЛОВСКИЙ РАЙОН</c:v>
                </c:pt>
                <c:pt idx="62">
                  <c:v>МАОУ СШ № 137</c:v>
                </c:pt>
                <c:pt idx="63">
                  <c:v>МАОУ СШ № 17</c:v>
                </c:pt>
                <c:pt idx="64">
                  <c:v>МАОУ Гимназия № 14</c:v>
                </c:pt>
                <c:pt idx="65">
                  <c:v>МАОУ СШ № 23</c:v>
                </c:pt>
                <c:pt idx="66">
                  <c:v>МАОУ СШ № 45</c:v>
                </c:pt>
                <c:pt idx="67">
                  <c:v>МАОУ СШ № 93</c:v>
                </c:pt>
                <c:pt idx="68">
                  <c:v>МАОУ Лицей № 9 "Лидер"</c:v>
                </c:pt>
                <c:pt idx="69">
                  <c:v>МАОУ СШ № 6</c:v>
                </c:pt>
                <c:pt idx="70">
                  <c:v>МАОУ СШ № 158 "Грани"</c:v>
                </c:pt>
                <c:pt idx="71">
                  <c:v>МАОУ СШ № 76</c:v>
                </c:pt>
                <c:pt idx="72">
                  <c:v>МАОУ СШ № 34</c:v>
                </c:pt>
                <c:pt idx="73">
                  <c:v>МБОУ СШ № 62</c:v>
                </c:pt>
                <c:pt idx="74">
                  <c:v>МАОУ СШ № 78</c:v>
                </c:pt>
                <c:pt idx="75">
                  <c:v>МАОУ СШ № 42</c:v>
                </c:pt>
                <c:pt idx="76">
                  <c:v>СОВЕТСКИЙ РАЙОН</c:v>
                </c:pt>
                <c:pt idx="77">
                  <c:v>МАОУ СШ № 152</c:v>
                </c:pt>
                <c:pt idx="78">
                  <c:v>МАОУ СШ № 144</c:v>
                </c:pt>
                <c:pt idx="79">
                  <c:v>МАОУ СШ № 145</c:v>
                </c:pt>
                <c:pt idx="80">
                  <c:v>МАОУ СШ № 143</c:v>
                </c:pt>
                <c:pt idx="81">
                  <c:v>МАОУ СШ № 7</c:v>
                </c:pt>
                <c:pt idx="82">
                  <c:v>МАОУ СШ № 151</c:v>
                </c:pt>
                <c:pt idx="83">
                  <c:v>МАОУ СШ № 157</c:v>
                </c:pt>
                <c:pt idx="84">
                  <c:v>МАОУ СШ № 69</c:v>
                </c:pt>
                <c:pt idx="85">
                  <c:v>МАОУ СШ № 134</c:v>
                </c:pt>
                <c:pt idx="86">
                  <c:v>МАОУ СШ № 150</c:v>
                </c:pt>
                <c:pt idx="87">
                  <c:v>МАОУ СШ № 24</c:v>
                </c:pt>
                <c:pt idx="88">
                  <c:v>МАОУ СШ № 149</c:v>
                </c:pt>
                <c:pt idx="89">
                  <c:v>МАОУ СШ № 66</c:v>
                </c:pt>
                <c:pt idx="90">
                  <c:v>МАОУ СШ № 154</c:v>
                </c:pt>
                <c:pt idx="91">
                  <c:v>МАОУ СШ № 85</c:v>
                </c:pt>
                <c:pt idx="92">
                  <c:v>МАОУ СШ № 18</c:v>
                </c:pt>
                <c:pt idx="93">
                  <c:v>МАОУ СШ № 1</c:v>
                </c:pt>
                <c:pt idx="94">
                  <c:v>МАОУ СШ № 139</c:v>
                </c:pt>
                <c:pt idx="95">
                  <c:v>МАОУ СШ № 108</c:v>
                </c:pt>
                <c:pt idx="96">
                  <c:v>МАОУ СШ № 156</c:v>
                </c:pt>
                <c:pt idx="97">
                  <c:v>МАОУ СШ № 115</c:v>
                </c:pt>
                <c:pt idx="98">
                  <c:v>МАОУ СШ № 5</c:v>
                </c:pt>
                <c:pt idx="99">
                  <c:v>МАОУ СШ № 91</c:v>
                </c:pt>
                <c:pt idx="100">
                  <c:v>МАОУ СШ № 141</c:v>
                </c:pt>
                <c:pt idx="101">
                  <c:v>МАОУ СШ № 147</c:v>
                </c:pt>
                <c:pt idx="102">
                  <c:v>МБОУ СШ № 2</c:v>
                </c:pt>
                <c:pt idx="103">
                  <c:v>МАОУ СШ № 121</c:v>
                </c:pt>
                <c:pt idx="104">
                  <c:v>МАОУ СШ № 129</c:v>
                </c:pt>
                <c:pt idx="105">
                  <c:v>МАОУ СШ № 98</c:v>
                </c:pt>
                <c:pt idx="106">
                  <c:v>МБОУ СШ № 56</c:v>
                </c:pt>
                <c:pt idx="107">
                  <c:v>ЦЕНТРАЛЬНЫЙ РАЙОН</c:v>
                </c:pt>
                <c:pt idx="108">
                  <c:v>МБОУ СШ № 4</c:v>
                </c:pt>
                <c:pt idx="109">
                  <c:v>МБОУ СШ № 10 </c:v>
                </c:pt>
                <c:pt idx="110">
                  <c:v>МАОУ Гимназия № 2</c:v>
                </c:pt>
                <c:pt idx="111">
                  <c:v>МБОУ Гимназия  № 16</c:v>
                </c:pt>
                <c:pt idx="112">
                  <c:v>МБОУ Лицей № 2</c:v>
                </c:pt>
                <c:pt idx="113">
                  <c:v>МБОУ СШ № 27</c:v>
                </c:pt>
                <c:pt idx="114">
                  <c:v>МАОУ СШ "Комплекс Покровский"</c:v>
                </c:pt>
                <c:pt idx="115">
                  <c:v>МАОУ СШ № 155</c:v>
                </c:pt>
                <c:pt idx="116">
                  <c:v>МБОУ СШ № 51</c:v>
                </c:pt>
              </c:strCache>
            </c:strRef>
          </c:cat>
          <c:val>
            <c:numRef>
              <c:f>'Математ-11 проф диаграмма'!$E$5:$E$121</c:f>
              <c:numCache>
                <c:formatCode>0,00</c:formatCode>
                <c:ptCount val="117"/>
                <c:pt idx="0">
                  <c:v>57.16</c:v>
                </c:pt>
                <c:pt idx="1">
                  <c:v>57.16</c:v>
                </c:pt>
                <c:pt idx="2">
                  <c:v>57.16</c:v>
                </c:pt>
                <c:pt idx="3">
                  <c:v>57.16</c:v>
                </c:pt>
                <c:pt idx="4">
                  <c:v>57.16</c:v>
                </c:pt>
                <c:pt idx="5">
                  <c:v>57.16</c:v>
                </c:pt>
                <c:pt idx="6">
                  <c:v>57.16</c:v>
                </c:pt>
                <c:pt idx="7">
                  <c:v>57.16</c:v>
                </c:pt>
                <c:pt idx="8">
                  <c:v>57.16</c:v>
                </c:pt>
                <c:pt idx="9">
                  <c:v>57.16</c:v>
                </c:pt>
                <c:pt idx="10">
                  <c:v>57.16</c:v>
                </c:pt>
                <c:pt idx="11">
                  <c:v>57.16</c:v>
                </c:pt>
                <c:pt idx="12">
                  <c:v>57.16</c:v>
                </c:pt>
                <c:pt idx="13">
                  <c:v>57.16</c:v>
                </c:pt>
                <c:pt idx="14">
                  <c:v>57.16</c:v>
                </c:pt>
                <c:pt idx="15">
                  <c:v>57.16</c:v>
                </c:pt>
                <c:pt idx="16">
                  <c:v>57.16</c:v>
                </c:pt>
                <c:pt idx="17">
                  <c:v>57.16</c:v>
                </c:pt>
                <c:pt idx="18">
                  <c:v>57.16</c:v>
                </c:pt>
                <c:pt idx="19">
                  <c:v>57.16</c:v>
                </c:pt>
                <c:pt idx="20">
                  <c:v>57.16</c:v>
                </c:pt>
                <c:pt idx="21">
                  <c:v>57.16</c:v>
                </c:pt>
                <c:pt idx="22">
                  <c:v>57.16</c:v>
                </c:pt>
                <c:pt idx="23">
                  <c:v>57.16</c:v>
                </c:pt>
                <c:pt idx="24">
                  <c:v>57.16</c:v>
                </c:pt>
                <c:pt idx="25">
                  <c:v>57.16</c:v>
                </c:pt>
                <c:pt idx="26">
                  <c:v>57.16</c:v>
                </c:pt>
                <c:pt idx="27">
                  <c:v>57.16</c:v>
                </c:pt>
                <c:pt idx="28">
                  <c:v>57.16</c:v>
                </c:pt>
                <c:pt idx="29">
                  <c:v>57.16</c:v>
                </c:pt>
                <c:pt idx="30">
                  <c:v>57.16</c:v>
                </c:pt>
                <c:pt idx="31">
                  <c:v>57.16</c:v>
                </c:pt>
                <c:pt idx="32">
                  <c:v>57.16</c:v>
                </c:pt>
                <c:pt idx="33">
                  <c:v>57.16</c:v>
                </c:pt>
                <c:pt idx="34">
                  <c:v>57.16</c:v>
                </c:pt>
                <c:pt idx="35">
                  <c:v>57.16</c:v>
                </c:pt>
                <c:pt idx="36">
                  <c:v>57.16</c:v>
                </c:pt>
                <c:pt idx="37">
                  <c:v>57.16</c:v>
                </c:pt>
                <c:pt idx="38">
                  <c:v>57.16</c:v>
                </c:pt>
                <c:pt idx="39">
                  <c:v>57.16</c:v>
                </c:pt>
                <c:pt idx="40">
                  <c:v>57.16</c:v>
                </c:pt>
                <c:pt idx="41">
                  <c:v>57.16</c:v>
                </c:pt>
                <c:pt idx="42">
                  <c:v>57.16</c:v>
                </c:pt>
                <c:pt idx="43">
                  <c:v>57.16</c:v>
                </c:pt>
                <c:pt idx="44">
                  <c:v>57.16</c:v>
                </c:pt>
                <c:pt idx="45">
                  <c:v>57.16</c:v>
                </c:pt>
                <c:pt idx="46">
                  <c:v>57.16</c:v>
                </c:pt>
                <c:pt idx="47">
                  <c:v>57.16</c:v>
                </c:pt>
                <c:pt idx="48">
                  <c:v>57.16</c:v>
                </c:pt>
                <c:pt idx="49">
                  <c:v>57.16</c:v>
                </c:pt>
                <c:pt idx="50">
                  <c:v>57.16</c:v>
                </c:pt>
                <c:pt idx="51">
                  <c:v>57.16</c:v>
                </c:pt>
                <c:pt idx="52">
                  <c:v>57.16</c:v>
                </c:pt>
                <c:pt idx="53">
                  <c:v>57.16</c:v>
                </c:pt>
                <c:pt idx="54">
                  <c:v>57.16</c:v>
                </c:pt>
                <c:pt idx="55">
                  <c:v>57.16</c:v>
                </c:pt>
                <c:pt idx="56">
                  <c:v>57.16</c:v>
                </c:pt>
                <c:pt idx="57">
                  <c:v>57.16</c:v>
                </c:pt>
                <c:pt idx="58">
                  <c:v>57.16</c:v>
                </c:pt>
                <c:pt idx="59">
                  <c:v>57.16</c:v>
                </c:pt>
                <c:pt idx="60">
                  <c:v>57.16</c:v>
                </c:pt>
                <c:pt idx="61">
                  <c:v>57.16</c:v>
                </c:pt>
                <c:pt idx="62">
                  <c:v>57.16</c:v>
                </c:pt>
                <c:pt idx="63">
                  <c:v>57.16</c:v>
                </c:pt>
                <c:pt idx="64">
                  <c:v>57.16</c:v>
                </c:pt>
                <c:pt idx="65">
                  <c:v>57.16</c:v>
                </c:pt>
                <c:pt idx="66">
                  <c:v>57.16</c:v>
                </c:pt>
                <c:pt idx="67">
                  <c:v>57.16</c:v>
                </c:pt>
                <c:pt idx="68">
                  <c:v>57.16</c:v>
                </c:pt>
                <c:pt idx="69">
                  <c:v>57.16</c:v>
                </c:pt>
                <c:pt idx="70">
                  <c:v>57.16</c:v>
                </c:pt>
                <c:pt idx="71">
                  <c:v>57.16</c:v>
                </c:pt>
                <c:pt idx="72">
                  <c:v>57.16</c:v>
                </c:pt>
                <c:pt idx="73">
                  <c:v>57.16</c:v>
                </c:pt>
                <c:pt idx="74">
                  <c:v>57.16</c:v>
                </c:pt>
                <c:pt idx="75">
                  <c:v>57.16</c:v>
                </c:pt>
                <c:pt idx="76">
                  <c:v>57.16</c:v>
                </c:pt>
                <c:pt idx="77">
                  <c:v>57.16</c:v>
                </c:pt>
                <c:pt idx="78">
                  <c:v>57.16</c:v>
                </c:pt>
                <c:pt idx="79">
                  <c:v>57.16</c:v>
                </c:pt>
                <c:pt idx="80">
                  <c:v>57.16</c:v>
                </c:pt>
                <c:pt idx="81">
                  <c:v>57.16</c:v>
                </c:pt>
                <c:pt idx="82">
                  <c:v>57.16</c:v>
                </c:pt>
                <c:pt idx="83">
                  <c:v>57.16</c:v>
                </c:pt>
                <c:pt idx="84">
                  <c:v>57.16</c:v>
                </c:pt>
                <c:pt idx="85">
                  <c:v>57.16</c:v>
                </c:pt>
                <c:pt idx="86">
                  <c:v>57.16</c:v>
                </c:pt>
                <c:pt idx="87">
                  <c:v>57.16</c:v>
                </c:pt>
                <c:pt idx="88">
                  <c:v>57.16</c:v>
                </c:pt>
                <c:pt idx="89">
                  <c:v>57.16</c:v>
                </c:pt>
                <c:pt idx="90">
                  <c:v>57.16</c:v>
                </c:pt>
                <c:pt idx="91">
                  <c:v>57.16</c:v>
                </c:pt>
                <c:pt idx="92">
                  <c:v>57.16</c:v>
                </c:pt>
                <c:pt idx="93">
                  <c:v>57.16</c:v>
                </c:pt>
                <c:pt idx="94">
                  <c:v>57.16</c:v>
                </c:pt>
                <c:pt idx="95">
                  <c:v>57.16</c:v>
                </c:pt>
                <c:pt idx="96">
                  <c:v>57.16</c:v>
                </c:pt>
                <c:pt idx="97">
                  <c:v>57.16</c:v>
                </c:pt>
                <c:pt idx="98">
                  <c:v>57.16</c:v>
                </c:pt>
                <c:pt idx="99">
                  <c:v>57.16</c:v>
                </c:pt>
                <c:pt idx="100">
                  <c:v>57.16</c:v>
                </c:pt>
                <c:pt idx="101">
                  <c:v>57.16</c:v>
                </c:pt>
                <c:pt idx="102">
                  <c:v>57.16</c:v>
                </c:pt>
                <c:pt idx="103">
                  <c:v>57.16</c:v>
                </c:pt>
                <c:pt idx="104">
                  <c:v>57.16</c:v>
                </c:pt>
                <c:pt idx="105">
                  <c:v>57.16</c:v>
                </c:pt>
                <c:pt idx="106">
                  <c:v>57.16</c:v>
                </c:pt>
                <c:pt idx="107">
                  <c:v>57.16</c:v>
                </c:pt>
                <c:pt idx="108">
                  <c:v>57.16</c:v>
                </c:pt>
                <c:pt idx="109">
                  <c:v>57.16</c:v>
                </c:pt>
                <c:pt idx="110">
                  <c:v>57.16</c:v>
                </c:pt>
                <c:pt idx="111">
                  <c:v>57.16</c:v>
                </c:pt>
                <c:pt idx="112">
                  <c:v>57.16</c:v>
                </c:pt>
                <c:pt idx="113">
                  <c:v>57.16</c:v>
                </c:pt>
                <c:pt idx="114">
                  <c:v>57.16</c:v>
                </c:pt>
                <c:pt idx="115">
                  <c:v>57.16</c:v>
                </c:pt>
                <c:pt idx="116">
                  <c:v>57.16</c:v>
                </c:pt>
              </c:numCache>
            </c:numRef>
          </c:val>
          <c:smooth val="0"/>
        </c:ser>
        <c:ser>
          <c:idx val="5"/>
          <c:order val="1"/>
          <c:tx>
            <c:v>2024 ср. балл ОУ</c:v>
          </c:tx>
          <c:spPr>
            <a:ln w="2540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'Математ-11 проф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Лицей № 7 </c:v>
                </c:pt>
                <c:pt idx="2">
                  <c:v>МАОУ Лицей № 28</c:v>
                </c:pt>
                <c:pt idx="3">
                  <c:v>МАОУ Гимназия № 8</c:v>
                </c:pt>
                <c:pt idx="4">
                  <c:v>МБОУ СШ № 86 </c:v>
                </c:pt>
                <c:pt idx="5">
                  <c:v>МАОУ Гимназия № 9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МАОУ СШ № 12</c:v>
                </c:pt>
                <c:pt idx="9">
                  <c:v>КИРОВСКИЙ РАЙОН</c:v>
                </c:pt>
                <c:pt idx="10">
                  <c:v>МАОУ Гимназия № 10</c:v>
                </c:pt>
                <c:pt idx="11">
                  <c:v>МАОУ СШ № 135</c:v>
                </c:pt>
                <c:pt idx="12">
                  <c:v>МАОУ Лицей № 6 "Перспектива"</c:v>
                </c:pt>
                <c:pt idx="13">
                  <c:v>МАОУ Гимназия № 4</c:v>
                </c:pt>
                <c:pt idx="14">
                  <c:v>МАОУ СШ № 90</c:v>
                </c:pt>
                <c:pt idx="15">
                  <c:v>МАОУ Лицей № 11</c:v>
                </c:pt>
                <c:pt idx="16">
                  <c:v>МАОУ СШ № 8 "Созидание"</c:v>
                </c:pt>
                <c:pt idx="17">
                  <c:v>МАОУ Гимназия № 6</c:v>
                </c:pt>
                <c:pt idx="18">
                  <c:v>МАОУ СШ № 46</c:v>
                </c:pt>
                <c:pt idx="19">
                  <c:v>МАОУ СШ № 81</c:v>
                </c:pt>
                <c:pt idx="20">
                  <c:v>МАОУ СШ № 63</c:v>
                </c:pt>
                <c:pt idx="21">
                  <c:v>МАОУ СШ № 55</c:v>
                </c:pt>
                <c:pt idx="22">
                  <c:v>ЛЕНИНСКИЙ РАЙОН</c:v>
                </c:pt>
                <c:pt idx="23">
                  <c:v>МАОУ Лицей № 3</c:v>
                </c:pt>
                <c:pt idx="24">
                  <c:v>МАОУ Гимназия № 11 </c:v>
                </c:pt>
                <c:pt idx="25">
                  <c:v>МБОУ СШ № 64</c:v>
                </c:pt>
                <c:pt idx="26">
                  <c:v>МБОУ Гимназия № 7</c:v>
                </c:pt>
                <c:pt idx="27">
                  <c:v>МАОУ СШ № 53</c:v>
                </c:pt>
                <c:pt idx="28">
                  <c:v>МАОУ СШ № 89</c:v>
                </c:pt>
                <c:pt idx="29">
                  <c:v>МБОУ СШ № 94</c:v>
                </c:pt>
                <c:pt idx="30">
                  <c:v>МАОУ Гимназия № 15</c:v>
                </c:pt>
                <c:pt idx="31">
                  <c:v>МАОУ Лицей № 12</c:v>
                </c:pt>
                <c:pt idx="32">
                  <c:v>МБОУ СШ № 79</c:v>
                </c:pt>
                <c:pt idx="33">
                  <c:v>МБОУ СШ № 44</c:v>
                </c:pt>
                <c:pt idx="34">
                  <c:v>МБОУ СШ № 31</c:v>
                </c:pt>
                <c:pt idx="35">
                  <c:v>МАОУ СШ № 148</c:v>
                </c:pt>
                <c:pt idx="36">
                  <c:v>МАОУ СШ № 65</c:v>
                </c:pt>
                <c:pt idx="37">
                  <c:v>МБОУ СШ № 13</c:v>
                </c:pt>
                <c:pt idx="38">
                  <c:v>МАОУ СШ № 16</c:v>
                </c:pt>
                <c:pt idx="39">
                  <c:v>МАОУ СШ № 50</c:v>
                </c:pt>
                <c:pt idx="40">
                  <c:v>ОКТЯБРЬСКИЙ РАЙОН</c:v>
                </c:pt>
                <c:pt idx="41">
                  <c:v>МАОУ СШ № 3</c:v>
                </c:pt>
                <c:pt idx="42">
                  <c:v>МАОУ СШ № 72 </c:v>
                </c:pt>
                <c:pt idx="43">
                  <c:v>МАОУ "КУГ № 1 - Универс"</c:v>
                </c:pt>
                <c:pt idx="44">
                  <c:v>МБОУ СШ № 133 </c:v>
                </c:pt>
                <c:pt idx="45">
                  <c:v>МБОУ Лицей № 8</c:v>
                </c:pt>
                <c:pt idx="46">
                  <c:v>МБОУ СШ № 99</c:v>
                </c:pt>
                <c:pt idx="47">
                  <c:v>МАОУ Гимназия № 13 "Академ"</c:v>
                </c:pt>
                <c:pt idx="48">
                  <c:v>МБОУ СШ № 84</c:v>
                </c:pt>
                <c:pt idx="49">
                  <c:v>МАОУ СШ № 82</c:v>
                </c:pt>
                <c:pt idx="50">
                  <c:v>МБОУ Лицей № 10</c:v>
                </c:pt>
                <c:pt idx="51">
                  <c:v>МАОУ Лицей № 1</c:v>
                </c:pt>
                <c:pt idx="52">
                  <c:v>МБОУ Гимназия № 3</c:v>
                </c:pt>
                <c:pt idx="53">
                  <c:v>МБОУ СШ № 95</c:v>
                </c:pt>
                <c:pt idx="54">
                  <c:v>МБОУ СШ № 30</c:v>
                </c:pt>
                <c:pt idx="55">
                  <c:v>МАОУ Школа-интернат № 1 </c:v>
                </c:pt>
                <c:pt idx="56">
                  <c:v>МБОУ СШ № 159</c:v>
                </c:pt>
                <c:pt idx="57">
                  <c:v>МБОУ СШ № 36</c:v>
                </c:pt>
                <c:pt idx="58">
                  <c:v>МБОУ СШ № 21</c:v>
                </c:pt>
                <c:pt idx="59">
                  <c:v>МБОУ СШ № 73</c:v>
                </c:pt>
                <c:pt idx="60">
                  <c:v>МБОУ СШ № 39</c:v>
                </c:pt>
                <c:pt idx="61">
                  <c:v>СВЕРДЛОВСКИЙ РАЙОН</c:v>
                </c:pt>
                <c:pt idx="62">
                  <c:v>МАОУ СШ № 137</c:v>
                </c:pt>
                <c:pt idx="63">
                  <c:v>МАОУ СШ № 17</c:v>
                </c:pt>
                <c:pt idx="64">
                  <c:v>МАОУ Гимназия № 14</c:v>
                </c:pt>
                <c:pt idx="65">
                  <c:v>МАОУ СШ № 23</c:v>
                </c:pt>
                <c:pt idx="66">
                  <c:v>МАОУ СШ № 45</c:v>
                </c:pt>
                <c:pt idx="67">
                  <c:v>МАОУ СШ № 93</c:v>
                </c:pt>
                <c:pt idx="68">
                  <c:v>МАОУ Лицей № 9 "Лидер"</c:v>
                </c:pt>
                <c:pt idx="69">
                  <c:v>МАОУ СШ № 6</c:v>
                </c:pt>
                <c:pt idx="70">
                  <c:v>МАОУ СШ № 158 "Грани"</c:v>
                </c:pt>
                <c:pt idx="71">
                  <c:v>МАОУ СШ № 76</c:v>
                </c:pt>
                <c:pt idx="72">
                  <c:v>МАОУ СШ № 34</c:v>
                </c:pt>
                <c:pt idx="73">
                  <c:v>МБОУ СШ № 62</c:v>
                </c:pt>
                <c:pt idx="74">
                  <c:v>МАОУ СШ № 78</c:v>
                </c:pt>
                <c:pt idx="75">
                  <c:v>МАОУ СШ № 42</c:v>
                </c:pt>
                <c:pt idx="76">
                  <c:v>СОВЕТСКИЙ РАЙОН</c:v>
                </c:pt>
                <c:pt idx="77">
                  <c:v>МАОУ СШ № 152</c:v>
                </c:pt>
                <c:pt idx="78">
                  <c:v>МАОУ СШ № 144</c:v>
                </c:pt>
                <c:pt idx="79">
                  <c:v>МАОУ СШ № 145</c:v>
                </c:pt>
                <c:pt idx="80">
                  <c:v>МАОУ СШ № 143</c:v>
                </c:pt>
                <c:pt idx="81">
                  <c:v>МАОУ СШ № 7</c:v>
                </c:pt>
                <c:pt idx="82">
                  <c:v>МАОУ СШ № 151</c:v>
                </c:pt>
                <c:pt idx="83">
                  <c:v>МАОУ СШ № 157</c:v>
                </c:pt>
                <c:pt idx="84">
                  <c:v>МАОУ СШ № 69</c:v>
                </c:pt>
                <c:pt idx="85">
                  <c:v>МАОУ СШ № 134</c:v>
                </c:pt>
                <c:pt idx="86">
                  <c:v>МАОУ СШ № 150</c:v>
                </c:pt>
                <c:pt idx="87">
                  <c:v>МАОУ СШ № 24</c:v>
                </c:pt>
                <c:pt idx="88">
                  <c:v>МАОУ СШ № 149</c:v>
                </c:pt>
                <c:pt idx="89">
                  <c:v>МАОУ СШ № 66</c:v>
                </c:pt>
                <c:pt idx="90">
                  <c:v>МАОУ СШ № 154</c:v>
                </c:pt>
                <c:pt idx="91">
                  <c:v>МАОУ СШ № 85</c:v>
                </c:pt>
                <c:pt idx="92">
                  <c:v>МАОУ СШ № 18</c:v>
                </c:pt>
                <c:pt idx="93">
                  <c:v>МАОУ СШ № 1</c:v>
                </c:pt>
                <c:pt idx="94">
                  <c:v>МАОУ СШ № 139</c:v>
                </c:pt>
                <c:pt idx="95">
                  <c:v>МАОУ СШ № 108</c:v>
                </c:pt>
                <c:pt idx="96">
                  <c:v>МАОУ СШ № 156</c:v>
                </c:pt>
                <c:pt idx="97">
                  <c:v>МАОУ СШ № 115</c:v>
                </c:pt>
                <c:pt idx="98">
                  <c:v>МАОУ СШ № 5</c:v>
                </c:pt>
                <c:pt idx="99">
                  <c:v>МАОУ СШ № 91</c:v>
                </c:pt>
                <c:pt idx="100">
                  <c:v>МАОУ СШ № 141</c:v>
                </c:pt>
                <c:pt idx="101">
                  <c:v>МАОУ СШ № 147</c:v>
                </c:pt>
                <c:pt idx="102">
                  <c:v>МБОУ СШ № 2</c:v>
                </c:pt>
                <c:pt idx="103">
                  <c:v>МАОУ СШ № 121</c:v>
                </c:pt>
                <c:pt idx="104">
                  <c:v>МАОУ СШ № 129</c:v>
                </c:pt>
                <c:pt idx="105">
                  <c:v>МАОУ СШ № 98</c:v>
                </c:pt>
                <c:pt idx="106">
                  <c:v>МБОУ СШ № 56</c:v>
                </c:pt>
                <c:pt idx="107">
                  <c:v>ЦЕНТРАЛЬНЫЙ РАЙОН</c:v>
                </c:pt>
                <c:pt idx="108">
                  <c:v>МБОУ СШ № 4</c:v>
                </c:pt>
                <c:pt idx="109">
                  <c:v>МБОУ СШ № 10 </c:v>
                </c:pt>
                <c:pt idx="110">
                  <c:v>МАОУ Гимназия № 2</c:v>
                </c:pt>
                <c:pt idx="111">
                  <c:v>МБОУ Гимназия  № 16</c:v>
                </c:pt>
                <c:pt idx="112">
                  <c:v>МБОУ Лицей № 2</c:v>
                </c:pt>
                <c:pt idx="113">
                  <c:v>МБОУ СШ № 27</c:v>
                </c:pt>
                <c:pt idx="114">
                  <c:v>МАОУ СШ "Комплекс Покровский"</c:v>
                </c:pt>
                <c:pt idx="115">
                  <c:v>МАОУ СШ № 155</c:v>
                </c:pt>
                <c:pt idx="116">
                  <c:v>МБОУ СШ № 51</c:v>
                </c:pt>
              </c:strCache>
            </c:strRef>
          </c:cat>
          <c:val>
            <c:numRef>
              <c:f>'Математ-11 проф диаграмма'!$D$5:$D$121</c:f>
              <c:numCache>
                <c:formatCode>0,00</c:formatCode>
                <c:ptCount val="117"/>
                <c:pt idx="0">
                  <c:v>57.188436898468026</c:v>
                </c:pt>
                <c:pt idx="1">
                  <c:v>69.086419753086417</c:v>
                </c:pt>
                <c:pt idx="2">
                  <c:v>65.066666666666663</c:v>
                </c:pt>
                <c:pt idx="3">
                  <c:v>61.645161290322584</c:v>
                </c:pt>
                <c:pt idx="4">
                  <c:v>60.714285714285715</c:v>
                </c:pt>
                <c:pt idx="5">
                  <c:v>59.088888888888889</c:v>
                </c:pt>
                <c:pt idx="6">
                  <c:v>57.4</c:v>
                </c:pt>
                <c:pt idx="7">
                  <c:v>49.736842105263158</c:v>
                </c:pt>
                <c:pt idx="8">
                  <c:v>34.769230769230766</c:v>
                </c:pt>
                <c:pt idx="9">
                  <c:v>53.83</c:v>
                </c:pt>
                <c:pt idx="10">
                  <c:v>61</c:v>
                </c:pt>
                <c:pt idx="11">
                  <c:v>60.1</c:v>
                </c:pt>
                <c:pt idx="12">
                  <c:v>59.8</c:v>
                </c:pt>
                <c:pt idx="13">
                  <c:v>59.5</c:v>
                </c:pt>
                <c:pt idx="14">
                  <c:v>57.3</c:v>
                </c:pt>
                <c:pt idx="15">
                  <c:v>54</c:v>
                </c:pt>
                <c:pt idx="16">
                  <c:v>53</c:v>
                </c:pt>
                <c:pt idx="17">
                  <c:v>50</c:v>
                </c:pt>
                <c:pt idx="18">
                  <c:v>48.6</c:v>
                </c:pt>
                <c:pt idx="19">
                  <c:v>35</c:v>
                </c:pt>
                <c:pt idx="22">
                  <c:v>55.393333333333331</c:v>
                </c:pt>
                <c:pt idx="23">
                  <c:v>70.7</c:v>
                </c:pt>
                <c:pt idx="24">
                  <c:v>69</c:v>
                </c:pt>
                <c:pt idx="25">
                  <c:v>66.099999999999994</c:v>
                </c:pt>
                <c:pt idx="26">
                  <c:v>62.8</c:v>
                </c:pt>
                <c:pt idx="27">
                  <c:v>60.1</c:v>
                </c:pt>
                <c:pt idx="28">
                  <c:v>59.7</c:v>
                </c:pt>
                <c:pt idx="29">
                  <c:v>54.6</c:v>
                </c:pt>
                <c:pt idx="30">
                  <c:v>53.4</c:v>
                </c:pt>
                <c:pt idx="31">
                  <c:v>53.2</c:v>
                </c:pt>
                <c:pt idx="32">
                  <c:v>52.4</c:v>
                </c:pt>
                <c:pt idx="33">
                  <c:v>50.1</c:v>
                </c:pt>
                <c:pt idx="34">
                  <c:v>49</c:v>
                </c:pt>
                <c:pt idx="35">
                  <c:v>48</c:v>
                </c:pt>
                <c:pt idx="36">
                  <c:v>43</c:v>
                </c:pt>
                <c:pt idx="37">
                  <c:v>38.799999999999997</c:v>
                </c:pt>
                <c:pt idx="40">
                  <c:v>53.101111111111123</c:v>
                </c:pt>
                <c:pt idx="41">
                  <c:v>69.900000000000006</c:v>
                </c:pt>
                <c:pt idx="42">
                  <c:v>68.8</c:v>
                </c:pt>
                <c:pt idx="43">
                  <c:v>64.7</c:v>
                </c:pt>
                <c:pt idx="44">
                  <c:v>63.12</c:v>
                </c:pt>
                <c:pt idx="45">
                  <c:v>58</c:v>
                </c:pt>
                <c:pt idx="46">
                  <c:v>57.6</c:v>
                </c:pt>
                <c:pt idx="47">
                  <c:v>57.3</c:v>
                </c:pt>
                <c:pt idx="48">
                  <c:v>55</c:v>
                </c:pt>
                <c:pt idx="49">
                  <c:v>53</c:v>
                </c:pt>
                <c:pt idx="50">
                  <c:v>52.7</c:v>
                </c:pt>
                <c:pt idx="51">
                  <c:v>50.2</c:v>
                </c:pt>
                <c:pt idx="52">
                  <c:v>50</c:v>
                </c:pt>
                <c:pt idx="53">
                  <c:v>48.1</c:v>
                </c:pt>
                <c:pt idx="54">
                  <c:v>47.5</c:v>
                </c:pt>
                <c:pt idx="55">
                  <c:v>41.8</c:v>
                </c:pt>
                <c:pt idx="56">
                  <c:v>41</c:v>
                </c:pt>
                <c:pt idx="57">
                  <c:v>38.6</c:v>
                </c:pt>
                <c:pt idx="58">
                  <c:v>38.5</c:v>
                </c:pt>
                <c:pt idx="61">
                  <c:v>52.038461538461547</c:v>
                </c:pt>
                <c:pt idx="62">
                  <c:v>61.3</c:v>
                </c:pt>
                <c:pt idx="63">
                  <c:v>59.1</c:v>
                </c:pt>
                <c:pt idx="64">
                  <c:v>59</c:v>
                </c:pt>
                <c:pt idx="65">
                  <c:v>59</c:v>
                </c:pt>
                <c:pt idx="66">
                  <c:v>55.2</c:v>
                </c:pt>
                <c:pt idx="67">
                  <c:v>55.2</c:v>
                </c:pt>
                <c:pt idx="68">
                  <c:v>55</c:v>
                </c:pt>
                <c:pt idx="69">
                  <c:v>55</c:v>
                </c:pt>
                <c:pt idx="70">
                  <c:v>53.3</c:v>
                </c:pt>
                <c:pt idx="71">
                  <c:v>46</c:v>
                </c:pt>
                <c:pt idx="72">
                  <c:v>41</c:v>
                </c:pt>
                <c:pt idx="73">
                  <c:v>39.200000000000003</c:v>
                </c:pt>
                <c:pt idx="74">
                  <c:v>38.200000000000003</c:v>
                </c:pt>
                <c:pt idx="76">
                  <c:v>51.199999999999982</c:v>
                </c:pt>
                <c:pt idx="77">
                  <c:v>73.099999999999994</c:v>
                </c:pt>
                <c:pt idx="78">
                  <c:v>69.599999999999994</c:v>
                </c:pt>
                <c:pt idx="79">
                  <c:v>66</c:v>
                </c:pt>
                <c:pt idx="80">
                  <c:v>65.7</c:v>
                </c:pt>
                <c:pt idx="81">
                  <c:v>65.7</c:v>
                </c:pt>
                <c:pt idx="82">
                  <c:v>59</c:v>
                </c:pt>
                <c:pt idx="83">
                  <c:v>59</c:v>
                </c:pt>
                <c:pt idx="84">
                  <c:v>59</c:v>
                </c:pt>
                <c:pt idx="85">
                  <c:v>58.8</c:v>
                </c:pt>
                <c:pt idx="86">
                  <c:v>58.8</c:v>
                </c:pt>
                <c:pt idx="87">
                  <c:v>58.4</c:v>
                </c:pt>
                <c:pt idx="88">
                  <c:v>58</c:v>
                </c:pt>
                <c:pt idx="89">
                  <c:v>54.6</c:v>
                </c:pt>
                <c:pt idx="90">
                  <c:v>53.3</c:v>
                </c:pt>
                <c:pt idx="91">
                  <c:v>52.1</c:v>
                </c:pt>
                <c:pt idx="92">
                  <c:v>51</c:v>
                </c:pt>
                <c:pt idx="93">
                  <c:v>50</c:v>
                </c:pt>
                <c:pt idx="94">
                  <c:v>48.6</c:v>
                </c:pt>
                <c:pt idx="95">
                  <c:v>48.2</c:v>
                </c:pt>
                <c:pt idx="96">
                  <c:v>48</c:v>
                </c:pt>
                <c:pt idx="97">
                  <c:v>46.3</c:v>
                </c:pt>
                <c:pt idx="98">
                  <c:v>44.1</c:v>
                </c:pt>
                <c:pt idx="99">
                  <c:v>44.1</c:v>
                </c:pt>
                <c:pt idx="100">
                  <c:v>44</c:v>
                </c:pt>
                <c:pt idx="101">
                  <c:v>44</c:v>
                </c:pt>
                <c:pt idx="102">
                  <c:v>39.799999999999997</c:v>
                </c:pt>
                <c:pt idx="103">
                  <c:v>34</c:v>
                </c:pt>
                <c:pt idx="104">
                  <c:v>31.6</c:v>
                </c:pt>
                <c:pt idx="105">
                  <c:v>0</c:v>
                </c:pt>
                <c:pt idx="107">
                  <c:v>63.147394758293665</c:v>
                </c:pt>
                <c:pt idx="108">
                  <c:v>72.571428571428569</c:v>
                </c:pt>
                <c:pt idx="109">
                  <c:v>69.972972972972968</c:v>
                </c:pt>
                <c:pt idx="110">
                  <c:v>69.196078431372555</c:v>
                </c:pt>
                <c:pt idx="111">
                  <c:v>66.7</c:v>
                </c:pt>
                <c:pt idx="112">
                  <c:v>65.973684210526315</c:v>
                </c:pt>
                <c:pt idx="113">
                  <c:v>58</c:v>
                </c:pt>
                <c:pt idx="114">
                  <c:v>55.186046511627907</c:v>
                </c:pt>
                <c:pt idx="115">
                  <c:v>47.578947368421055</c:v>
                </c:pt>
              </c:numCache>
            </c:numRef>
          </c:val>
          <c:smooth val="0"/>
        </c:ser>
        <c:ser>
          <c:idx val="1"/>
          <c:order val="2"/>
          <c:tx>
            <c:v>2023 ср. балл по городу</c:v>
          </c:tx>
          <c:spPr>
            <a:ln w="25400"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'Математ-11 проф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Лицей № 7 </c:v>
                </c:pt>
                <c:pt idx="2">
                  <c:v>МАОУ Лицей № 28</c:v>
                </c:pt>
                <c:pt idx="3">
                  <c:v>МАОУ Гимназия № 8</c:v>
                </c:pt>
                <c:pt idx="4">
                  <c:v>МБОУ СШ № 86 </c:v>
                </c:pt>
                <c:pt idx="5">
                  <c:v>МАОУ Гимназия № 9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МАОУ СШ № 12</c:v>
                </c:pt>
                <c:pt idx="9">
                  <c:v>КИРОВСКИЙ РАЙОН</c:v>
                </c:pt>
                <c:pt idx="10">
                  <c:v>МАОУ Гимназия № 10</c:v>
                </c:pt>
                <c:pt idx="11">
                  <c:v>МАОУ СШ № 135</c:v>
                </c:pt>
                <c:pt idx="12">
                  <c:v>МАОУ Лицей № 6 "Перспектива"</c:v>
                </c:pt>
                <c:pt idx="13">
                  <c:v>МАОУ Гимназия № 4</c:v>
                </c:pt>
                <c:pt idx="14">
                  <c:v>МАОУ СШ № 90</c:v>
                </c:pt>
                <c:pt idx="15">
                  <c:v>МАОУ Лицей № 11</c:v>
                </c:pt>
                <c:pt idx="16">
                  <c:v>МАОУ СШ № 8 "Созидание"</c:v>
                </c:pt>
                <c:pt idx="17">
                  <c:v>МАОУ Гимназия № 6</c:v>
                </c:pt>
                <c:pt idx="18">
                  <c:v>МАОУ СШ № 46</c:v>
                </c:pt>
                <c:pt idx="19">
                  <c:v>МАОУ СШ № 81</c:v>
                </c:pt>
                <c:pt idx="20">
                  <c:v>МАОУ СШ № 63</c:v>
                </c:pt>
                <c:pt idx="21">
                  <c:v>МАОУ СШ № 55</c:v>
                </c:pt>
                <c:pt idx="22">
                  <c:v>ЛЕНИНСКИЙ РАЙОН</c:v>
                </c:pt>
                <c:pt idx="23">
                  <c:v>МАОУ Лицей № 3</c:v>
                </c:pt>
                <c:pt idx="24">
                  <c:v>МАОУ Гимназия № 11 </c:v>
                </c:pt>
                <c:pt idx="25">
                  <c:v>МБОУ СШ № 64</c:v>
                </c:pt>
                <c:pt idx="26">
                  <c:v>МБОУ Гимназия № 7</c:v>
                </c:pt>
                <c:pt idx="27">
                  <c:v>МАОУ СШ № 53</c:v>
                </c:pt>
                <c:pt idx="28">
                  <c:v>МАОУ СШ № 89</c:v>
                </c:pt>
                <c:pt idx="29">
                  <c:v>МБОУ СШ № 94</c:v>
                </c:pt>
                <c:pt idx="30">
                  <c:v>МАОУ Гимназия № 15</c:v>
                </c:pt>
                <c:pt idx="31">
                  <c:v>МАОУ Лицей № 12</c:v>
                </c:pt>
                <c:pt idx="32">
                  <c:v>МБОУ СШ № 79</c:v>
                </c:pt>
                <c:pt idx="33">
                  <c:v>МБОУ СШ № 44</c:v>
                </c:pt>
                <c:pt idx="34">
                  <c:v>МБОУ СШ № 31</c:v>
                </c:pt>
                <c:pt idx="35">
                  <c:v>МАОУ СШ № 148</c:v>
                </c:pt>
                <c:pt idx="36">
                  <c:v>МАОУ СШ № 65</c:v>
                </c:pt>
                <c:pt idx="37">
                  <c:v>МБОУ СШ № 13</c:v>
                </c:pt>
                <c:pt idx="38">
                  <c:v>МАОУ СШ № 16</c:v>
                </c:pt>
                <c:pt idx="39">
                  <c:v>МАОУ СШ № 50</c:v>
                </c:pt>
                <c:pt idx="40">
                  <c:v>ОКТЯБРЬСКИЙ РАЙОН</c:v>
                </c:pt>
                <c:pt idx="41">
                  <c:v>МАОУ СШ № 3</c:v>
                </c:pt>
                <c:pt idx="42">
                  <c:v>МАОУ СШ № 72 </c:v>
                </c:pt>
                <c:pt idx="43">
                  <c:v>МАОУ "КУГ № 1 - Универс"</c:v>
                </c:pt>
                <c:pt idx="44">
                  <c:v>МБОУ СШ № 133 </c:v>
                </c:pt>
                <c:pt idx="45">
                  <c:v>МБОУ Лицей № 8</c:v>
                </c:pt>
                <c:pt idx="46">
                  <c:v>МБОУ СШ № 99</c:v>
                </c:pt>
                <c:pt idx="47">
                  <c:v>МАОУ Гимназия № 13 "Академ"</c:v>
                </c:pt>
                <c:pt idx="48">
                  <c:v>МБОУ СШ № 84</c:v>
                </c:pt>
                <c:pt idx="49">
                  <c:v>МАОУ СШ № 82</c:v>
                </c:pt>
                <c:pt idx="50">
                  <c:v>МБОУ Лицей № 10</c:v>
                </c:pt>
                <c:pt idx="51">
                  <c:v>МАОУ Лицей № 1</c:v>
                </c:pt>
                <c:pt idx="52">
                  <c:v>МБОУ Гимназия № 3</c:v>
                </c:pt>
                <c:pt idx="53">
                  <c:v>МБОУ СШ № 95</c:v>
                </c:pt>
                <c:pt idx="54">
                  <c:v>МБОУ СШ № 30</c:v>
                </c:pt>
                <c:pt idx="55">
                  <c:v>МАОУ Школа-интернат № 1 </c:v>
                </c:pt>
                <c:pt idx="56">
                  <c:v>МБОУ СШ № 159</c:v>
                </c:pt>
                <c:pt idx="57">
                  <c:v>МБОУ СШ № 36</c:v>
                </c:pt>
                <c:pt idx="58">
                  <c:v>МБОУ СШ № 21</c:v>
                </c:pt>
                <c:pt idx="59">
                  <c:v>МБОУ СШ № 73</c:v>
                </c:pt>
                <c:pt idx="60">
                  <c:v>МБОУ СШ № 39</c:v>
                </c:pt>
                <c:pt idx="61">
                  <c:v>СВЕРДЛОВСКИЙ РАЙОН</c:v>
                </c:pt>
                <c:pt idx="62">
                  <c:v>МАОУ СШ № 137</c:v>
                </c:pt>
                <c:pt idx="63">
                  <c:v>МАОУ СШ № 17</c:v>
                </c:pt>
                <c:pt idx="64">
                  <c:v>МАОУ Гимназия № 14</c:v>
                </c:pt>
                <c:pt idx="65">
                  <c:v>МАОУ СШ № 23</c:v>
                </c:pt>
                <c:pt idx="66">
                  <c:v>МАОУ СШ № 45</c:v>
                </c:pt>
                <c:pt idx="67">
                  <c:v>МАОУ СШ № 93</c:v>
                </c:pt>
                <c:pt idx="68">
                  <c:v>МАОУ Лицей № 9 "Лидер"</c:v>
                </c:pt>
                <c:pt idx="69">
                  <c:v>МАОУ СШ № 6</c:v>
                </c:pt>
                <c:pt idx="70">
                  <c:v>МАОУ СШ № 158 "Грани"</c:v>
                </c:pt>
                <c:pt idx="71">
                  <c:v>МАОУ СШ № 76</c:v>
                </c:pt>
                <c:pt idx="72">
                  <c:v>МАОУ СШ № 34</c:v>
                </c:pt>
                <c:pt idx="73">
                  <c:v>МБОУ СШ № 62</c:v>
                </c:pt>
                <c:pt idx="74">
                  <c:v>МАОУ СШ № 78</c:v>
                </c:pt>
                <c:pt idx="75">
                  <c:v>МАОУ СШ № 42</c:v>
                </c:pt>
                <c:pt idx="76">
                  <c:v>СОВЕТСКИЙ РАЙОН</c:v>
                </c:pt>
                <c:pt idx="77">
                  <c:v>МАОУ СШ № 152</c:v>
                </c:pt>
                <c:pt idx="78">
                  <c:v>МАОУ СШ № 144</c:v>
                </c:pt>
                <c:pt idx="79">
                  <c:v>МАОУ СШ № 145</c:v>
                </c:pt>
                <c:pt idx="80">
                  <c:v>МАОУ СШ № 143</c:v>
                </c:pt>
                <c:pt idx="81">
                  <c:v>МАОУ СШ № 7</c:v>
                </c:pt>
                <c:pt idx="82">
                  <c:v>МАОУ СШ № 151</c:v>
                </c:pt>
                <c:pt idx="83">
                  <c:v>МАОУ СШ № 157</c:v>
                </c:pt>
                <c:pt idx="84">
                  <c:v>МАОУ СШ № 69</c:v>
                </c:pt>
                <c:pt idx="85">
                  <c:v>МАОУ СШ № 134</c:v>
                </c:pt>
                <c:pt idx="86">
                  <c:v>МАОУ СШ № 150</c:v>
                </c:pt>
                <c:pt idx="87">
                  <c:v>МАОУ СШ № 24</c:v>
                </c:pt>
                <c:pt idx="88">
                  <c:v>МАОУ СШ № 149</c:v>
                </c:pt>
                <c:pt idx="89">
                  <c:v>МАОУ СШ № 66</c:v>
                </c:pt>
                <c:pt idx="90">
                  <c:v>МАОУ СШ № 154</c:v>
                </c:pt>
                <c:pt idx="91">
                  <c:v>МАОУ СШ № 85</c:v>
                </c:pt>
                <c:pt idx="92">
                  <c:v>МАОУ СШ № 18</c:v>
                </c:pt>
                <c:pt idx="93">
                  <c:v>МАОУ СШ № 1</c:v>
                </c:pt>
                <c:pt idx="94">
                  <c:v>МАОУ СШ № 139</c:v>
                </c:pt>
                <c:pt idx="95">
                  <c:v>МАОУ СШ № 108</c:v>
                </c:pt>
                <c:pt idx="96">
                  <c:v>МАОУ СШ № 156</c:v>
                </c:pt>
                <c:pt idx="97">
                  <c:v>МАОУ СШ № 115</c:v>
                </c:pt>
                <c:pt idx="98">
                  <c:v>МАОУ СШ № 5</c:v>
                </c:pt>
                <c:pt idx="99">
                  <c:v>МАОУ СШ № 91</c:v>
                </c:pt>
                <c:pt idx="100">
                  <c:v>МАОУ СШ № 141</c:v>
                </c:pt>
                <c:pt idx="101">
                  <c:v>МАОУ СШ № 147</c:v>
                </c:pt>
                <c:pt idx="102">
                  <c:v>МБОУ СШ № 2</c:v>
                </c:pt>
                <c:pt idx="103">
                  <c:v>МАОУ СШ № 121</c:v>
                </c:pt>
                <c:pt idx="104">
                  <c:v>МАОУ СШ № 129</c:v>
                </c:pt>
                <c:pt idx="105">
                  <c:v>МАОУ СШ № 98</c:v>
                </c:pt>
                <c:pt idx="106">
                  <c:v>МБОУ СШ № 56</c:v>
                </c:pt>
                <c:pt idx="107">
                  <c:v>ЦЕНТРАЛЬНЫЙ РАЙОН</c:v>
                </c:pt>
                <c:pt idx="108">
                  <c:v>МБОУ СШ № 4</c:v>
                </c:pt>
                <c:pt idx="109">
                  <c:v>МБОУ СШ № 10 </c:v>
                </c:pt>
                <c:pt idx="110">
                  <c:v>МАОУ Гимназия № 2</c:v>
                </c:pt>
                <c:pt idx="111">
                  <c:v>МБОУ Гимназия  № 16</c:v>
                </c:pt>
                <c:pt idx="112">
                  <c:v>МБОУ Лицей № 2</c:v>
                </c:pt>
                <c:pt idx="113">
                  <c:v>МБОУ СШ № 27</c:v>
                </c:pt>
                <c:pt idx="114">
                  <c:v>МАОУ СШ "Комплекс Покровский"</c:v>
                </c:pt>
                <c:pt idx="115">
                  <c:v>МАОУ СШ № 155</c:v>
                </c:pt>
                <c:pt idx="116">
                  <c:v>МБОУ СШ № 51</c:v>
                </c:pt>
              </c:strCache>
            </c:strRef>
          </c:cat>
          <c:val>
            <c:numRef>
              <c:f>'Математ-11 проф диаграмма'!$I$5:$I$121</c:f>
              <c:numCache>
                <c:formatCode>0,00</c:formatCode>
                <c:ptCount val="117"/>
                <c:pt idx="0">
                  <c:v>54.03</c:v>
                </c:pt>
                <c:pt idx="1">
                  <c:v>54.03</c:v>
                </c:pt>
                <c:pt idx="2">
                  <c:v>54.03</c:v>
                </c:pt>
                <c:pt idx="3">
                  <c:v>54.03</c:v>
                </c:pt>
                <c:pt idx="4">
                  <c:v>54.03</c:v>
                </c:pt>
                <c:pt idx="5">
                  <c:v>54.03</c:v>
                </c:pt>
                <c:pt idx="6">
                  <c:v>54.03</c:v>
                </c:pt>
                <c:pt idx="7">
                  <c:v>54.03</c:v>
                </c:pt>
                <c:pt idx="8">
                  <c:v>54.03</c:v>
                </c:pt>
                <c:pt idx="9">
                  <c:v>54.03</c:v>
                </c:pt>
                <c:pt idx="10">
                  <c:v>54.03</c:v>
                </c:pt>
                <c:pt idx="11">
                  <c:v>54.03</c:v>
                </c:pt>
                <c:pt idx="12">
                  <c:v>54.03</c:v>
                </c:pt>
                <c:pt idx="13">
                  <c:v>54.03</c:v>
                </c:pt>
                <c:pt idx="14">
                  <c:v>54.03</c:v>
                </c:pt>
                <c:pt idx="15">
                  <c:v>54.03</c:v>
                </c:pt>
                <c:pt idx="16">
                  <c:v>54.03</c:v>
                </c:pt>
                <c:pt idx="17">
                  <c:v>54.03</c:v>
                </c:pt>
                <c:pt idx="18">
                  <c:v>54.03</c:v>
                </c:pt>
                <c:pt idx="19">
                  <c:v>54.03</c:v>
                </c:pt>
                <c:pt idx="20">
                  <c:v>54.03</c:v>
                </c:pt>
                <c:pt idx="21">
                  <c:v>54.03</c:v>
                </c:pt>
                <c:pt idx="22">
                  <c:v>54.03</c:v>
                </c:pt>
                <c:pt idx="23">
                  <c:v>54.03</c:v>
                </c:pt>
                <c:pt idx="24">
                  <c:v>54.03</c:v>
                </c:pt>
                <c:pt idx="25">
                  <c:v>54.03</c:v>
                </c:pt>
                <c:pt idx="26">
                  <c:v>54.03</c:v>
                </c:pt>
                <c:pt idx="27">
                  <c:v>54.03</c:v>
                </c:pt>
                <c:pt idx="28">
                  <c:v>54.03</c:v>
                </c:pt>
                <c:pt idx="29">
                  <c:v>54.03</c:v>
                </c:pt>
                <c:pt idx="30">
                  <c:v>54.03</c:v>
                </c:pt>
                <c:pt idx="31">
                  <c:v>54.03</c:v>
                </c:pt>
                <c:pt idx="32">
                  <c:v>54.03</c:v>
                </c:pt>
                <c:pt idx="33">
                  <c:v>54.03</c:v>
                </c:pt>
                <c:pt idx="34">
                  <c:v>54.03</c:v>
                </c:pt>
                <c:pt idx="35">
                  <c:v>54.03</c:v>
                </c:pt>
                <c:pt idx="36">
                  <c:v>54.03</c:v>
                </c:pt>
                <c:pt idx="37">
                  <c:v>54.03</c:v>
                </c:pt>
                <c:pt idx="38">
                  <c:v>54.03</c:v>
                </c:pt>
                <c:pt idx="39">
                  <c:v>54.03</c:v>
                </c:pt>
                <c:pt idx="40">
                  <c:v>54.03</c:v>
                </c:pt>
                <c:pt idx="41">
                  <c:v>54.03</c:v>
                </c:pt>
                <c:pt idx="42">
                  <c:v>54.03</c:v>
                </c:pt>
                <c:pt idx="43">
                  <c:v>54.03</c:v>
                </c:pt>
                <c:pt idx="44">
                  <c:v>54.03</c:v>
                </c:pt>
                <c:pt idx="45">
                  <c:v>54.03</c:v>
                </c:pt>
                <c:pt idx="46">
                  <c:v>54.03</c:v>
                </c:pt>
                <c:pt idx="47">
                  <c:v>54.03</c:v>
                </c:pt>
                <c:pt idx="48">
                  <c:v>54.03</c:v>
                </c:pt>
                <c:pt idx="49">
                  <c:v>54.03</c:v>
                </c:pt>
                <c:pt idx="50">
                  <c:v>54.03</c:v>
                </c:pt>
                <c:pt idx="51">
                  <c:v>54.03</c:v>
                </c:pt>
                <c:pt idx="52">
                  <c:v>54.03</c:v>
                </c:pt>
                <c:pt idx="53">
                  <c:v>54.03</c:v>
                </c:pt>
                <c:pt idx="54">
                  <c:v>54.03</c:v>
                </c:pt>
                <c:pt idx="55">
                  <c:v>54.03</c:v>
                </c:pt>
                <c:pt idx="56">
                  <c:v>54.03</c:v>
                </c:pt>
                <c:pt idx="57">
                  <c:v>54.03</c:v>
                </c:pt>
                <c:pt idx="58">
                  <c:v>54.03</c:v>
                </c:pt>
                <c:pt idx="59">
                  <c:v>54.03</c:v>
                </c:pt>
                <c:pt idx="60">
                  <c:v>54.03</c:v>
                </c:pt>
                <c:pt idx="61">
                  <c:v>54.03</c:v>
                </c:pt>
                <c:pt idx="62">
                  <c:v>54.03</c:v>
                </c:pt>
                <c:pt idx="63">
                  <c:v>54.03</c:v>
                </c:pt>
                <c:pt idx="64">
                  <c:v>54.03</c:v>
                </c:pt>
                <c:pt idx="65">
                  <c:v>54.03</c:v>
                </c:pt>
                <c:pt idx="66">
                  <c:v>54.03</c:v>
                </c:pt>
                <c:pt idx="67">
                  <c:v>54.03</c:v>
                </c:pt>
                <c:pt idx="68">
                  <c:v>54.03</c:v>
                </c:pt>
                <c:pt idx="69">
                  <c:v>54.03</c:v>
                </c:pt>
                <c:pt idx="70">
                  <c:v>54.03</c:v>
                </c:pt>
                <c:pt idx="71">
                  <c:v>54.03</c:v>
                </c:pt>
                <c:pt idx="72">
                  <c:v>54.03</c:v>
                </c:pt>
                <c:pt idx="73">
                  <c:v>54.03</c:v>
                </c:pt>
                <c:pt idx="74">
                  <c:v>54.03</c:v>
                </c:pt>
                <c:pt idx="75">
                  <c:v>54.03</c:v>
                </c:pt>
                <c:pt idx="76">
                  <c:v>54.03</c:v>
                </c:pt>
                <c:pt idx="77">
                  <c:v>54.03</c:v>
                </c:pt>
                <c:pt idx="78">
                  <c:v>54.03</c:v>
                </c:pt>
                <c:pt idx="79">
                  <c:v>54.03</c:v>
                </c:pt>
                <c:pt idx="80">
                  <c:v>54.03</c:v>
                </c:pt>
                <c:pt idx="81">
                  <c:v>54.03</c:v>
                </c:pt>
                <c:pt idx="82">
                  <c:v>54.03</c:v>
                </c:pt>
                <c:pt idx="83">
                  <c:v>54.03</c:v>
                </c:pt>
                <c:pt idx="84">
                  <c:v>54.03</c:v>
                </c:pt>
                <c:pt idx="85">
                  <c:v>54.03</c:v>
                </c:pt>
                <c:pt idx="86">
                  <c:v>54.03</c:v>
                </c:pt>
                <c:pt idx="87">
                  <c:v>54.03</c:v>
                </c:pt>
                <c:pt idx="88">
                  <c:v>54.03</c:v>
                </c:pt>
                <c:pt idx="89">
                  <c:v>54.03</c:v>
                </c:pt>
                <c:pt idx="90">
                  <c:v>54.03</c:v>
                </c:pt>
                <c:pt idx="91">
                  <c:v>54.03</c:v>
                </c:pt>
                <c:pt idx="92">
                  <c:v>54.03</c:v>
                </c:pt>
                <c:pt idx="93">
                  <c:v>54.03</c:v>
                </c:pt>
                <c:pt idx="94">
                  <c:v>54.03</c:v>
                </c:pt>
                <c:pt idx="95">
                  <c:v>54.03</c:v>
                </c:pt>
                <c:pt idx="96">
                  <c:v>54.03</c:v>
                </c:pt>
                <c:pt idx="97">
                  <c:v>54.03</c:v>
                </c:pt>
                <c:pt idx="98">
                  <c:v>54.03</c:v>
                </c:pt>
                <c:pt idx="99">
                  <c:v>54.03</c:v>
                </c:pt>
                <c:pt idx="100">
                  <c:v>54.03</c:v>
                </c:pt>
                <c:pt idx="101">
                  <c:v>54.03</c:v>
                </c:pt>
                <c:pt idx="102">
                  <c:v>54.03</c:v>
                </c:pt>
                <c:pt idx="103">
                  <c:v>54.03</c:v>
                </c:pt>
                <c:pt idx="104">
                  <c:v>54.03</c:v>
                </c:pt>
                <c:pt idx="105">
                  <c:v>54.03</c:v>
                </c:pt>
                <c:pt idx="106">
                  <c:v>54.03</c:v>
                </c:pt>
                <c:pt idx="107">
                  <c:v>54.03</c:v>
                </c:pt>
                <c:pt idx="108">
                  <c:v>54.03</c:v>
                </c:pt>
                <c:pt idx="109">
                  <c:v>54.03</c:v>
                </c:pt>
                <c:pt idx="110">
                  <c:v>54.03</c:v>
                </c:pt>
                <c:pt idx="111">
                  <c:v>54.03</c:v>
                </c:pt>
                <c:pt idx="112">
                  <c:v>54.03</c:v>
                </c:pt>
                <c:pt idx="113">
                  <c:v>54.03</c:v>
                </c:pt>
                <c:pt idx="114">
                  <c:v>54.03</c:v>
                </c:pt>
                <c:pt idx="115">
                  <c:v>54.03</c:v>
                </c:pt>
                <c:pt idx="116">
                  <c:v>54.03</c:v>
                </c:pt>
              </c:numCache>
            </c:numRef>
          </c:val>
          <c:smooth val="0"/>
        </c:ser>
        <c:ser>
          <c:idx val="3"/>
          <c:order val="3"/>
          <c:tx>
            <c:v>2023 ср. балл ОУ</c:v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'Математ-11 проф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Лицей № 7 </c:v>
                </c:pt>
                <c:pt idx="2">
                  <c:v>МАОУ Лицей № 28</c:v>
                </c:pt>
                <c:pt idx="3">
                  <c:v>МАОУ Гимназия № 8</c:v>
                </c:pt>
                <c:pt idx="4">
                  <c:v>МБОУ СШ № 86 </c:v>
                </c:pt>
                <c:pt idx="5">
                  <c:v>МАОУ Гимназия № 9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МАОУ СШ № 12</c:v>
                </c:pt>
                <c:pt idx="9">
                  <c:v>КИРОВСКИЙ РАЙОН</c:v>
                </c:pt>
                <c:pt idx="10">
                  <c:v>МАОУ Гимназия № 10</c:v>
                </c:pt>
                <c:pt idx="11">
                  <c:v>МАОУ СШ № 135</c:v>
                </c:pt>
                <c:pt idx="12">
                  <c:v>МАОУ Лицей № 6 "Перспектива"</c:v>
                </c:pt>
                <c:pt idx="13">
                  <c:v>МАОУ Гимназия № 4</c:v>
                </c:pt>
                <c:pt idx="14">
                  <c:v>МАОУ СШ № 90</c:v>
                </c:pt>
                <c:pt idx="15">
                  <c:v>МАОУ Лицей № 11</c:v>
                </c:pt>
                <c:pt idx="16">
                  <c:v>МАОУ СШ № 8 "Созидание"</c:v>
                </c:pt>
                <c:pt idx="17">
                  <c:v>МАОУ Гимназия № 6</c:v>
                </c:pt>
                <c:pt idx="18">
                  <c:v>МАОУ СШ № 46</c:v>
                </c:pt>
                <c:pt idx="19">
                  <c:v>МАОУ СШ № 81</c:v>
                </c:pt>
                <c:pt idx="20">
                  <c:v>МАОУ СШ № 63</c:v>
                </c:pt>
                <c:pt idx="21">
                  <c:v>МАОУ СШ № 55</c:v>
                </c:pt>
                <c:pt idx="22">
                  <c:v>ЛЕНИНСКИЙ РАЙОН</c:v>
                </c:pt>
                <c:pt idx="23">
                  <c:v>МАОУ Лицей № 3</c:v>
                </c:pt>
                <c:pt idx="24">
                  <c:v>МАОУ Гимназия № 11 </c:v>
                </c:pt>
                <c:pt idx="25">
                  <c:v>МБОУ СШ № 64</c:v>
                </c:pt>
                <c:pt idx="26">
                  <c:v>МБОУ Гимназия № 7</c:v>
                </c:pt>
                <c:pt idx="27">
                  <c:v>МАОУ СШ № 53</c:v>
                </c:pt>
                <c:pt idx="28">
                  <c:v>МАОУ СШ № 89</c:v>
                </c:pt>
                <c:pt idx="29">
                  <c:v>МБОУ СШ № 94</c:v>
                </c:pt>
                <c:pt idx="30">
                  <c:v>МАОУ Гимназия № 15</c:v>
                </c:pt>
                <c:pt idx="31">
                  <c:v>МАОУ Лицей № 12</c:v>
                </c:pt>
                <c:pt idx="32">
                  <c:v>МБОУ СШ № 79</c:v>
                </c:pt>
                <c:pt idx="33">
                  <c:v>МБОУ СШ № 44</c:v>
                </c:pt>
                <c:pt idx="34">
                  <c:v>МБОУ СШ № 31</c:v>
                </c:pt>
                <c:pt idx="35">
                  <c:v>МАОУ СШ № 148</c:v>
                </c:pt>
                <c:pt idx="36">
                  <c:v>МАОУ СШ № 65</c:v>
                </c:pt>
                <c:pt idx="37">
                  <c:v>МБОУ СШ № 13</c:v>
                </c:pt>
                <c:pt idx="38">
                  <c:v>МАОУ СШ № 16</c:v>
                </c:pt>
                <c:pt idx="39">
                  <c:v>МАОУ СШ № 50</c:v>
                </c:pt>
                <c:pt idx="40">
                  <c:v>ОКТЯБРЬСКИЙ РАЙОН</c:v>
                </c:pt>
                <c:pt idx="41">
                  <c:v>МАОУ СШ № 3</c:v>
                </c:pt>
                <c:pt idx="42">
                  <c:v>МАОУ СШ № 72 </c:v>
                </c:pt>
                <c:pt idx="43">
                  <c:v>МАОУ "КУГ № 1 - Универс"</c:v>
                </c:pt>
                <c:pt idx="44">
                  <c:v>МБОУ СШ № 133 </c:v>
                </c:pt>
                <c:pt idx="45">
                  <c:v>МБОУ Лицей № 8</c:v>
                </c:pt>
                <c:pt idx="46">
                  <c:v>МБОУ СШ № 99</c:v>
                </c:pt>
                <c:pt idx="47">
                  <c:v>МАОУ Гимназия № 13 "Академ"</c:v>
                </c:pt>
                <c:pt idx="48">
                  <c:v>МБОУ СШ № 84</c:v>
                </c:pt>
                <c:pt idx="49">
                  <c:v>МАОУ СШ № 82</c:v>
                </c:pt>
                <c:pt idx="50">
                  <c:v>МБОУ Лицей № 10</c:v>
                </c:pt>
                <c:pt idx="51">
                  <c:v>МАОУ Лицей № 1</c:v>
                </c:pt>
                <c:pt idx="52">
                  <c:v>МБОУ Гимназия № 3</c:v>
                </c:pt>
                <c:pt idx="53">
                  <c:v>МБОУ СШ № 95</c:v>
                </c:pt>
                <c:pt idx="54">
                  <c:v>МБОУ СШ № 30</c:v>
                </c:pt>
                <c:pt idx="55">
                  <c:v>МАОУ Школа-интернат № 1 </c:v>
                </c:pt>
                <c:pt idx="56">
                  <c:v>МБОУ СШ № 159</c:v>
                </c:pt>
                <c:pt idx="57">
                  <c:v>МБОУ СШ № 36</c:v>
                </c:pt>
                <c:pt idx="58">
                  <c:v>МБОУ СШ № 21</c:v>
                </c:pt>
                <c:pt idx="59">
                  <c:v>МБОУ СШ № 73</c:v>
                </c:pt>
                <c:pt idx="60">
                  <c:v>МБОУ СШ № 39</c:v>
                </c:pt>
                <c:pt idx="61">
                  <c:v>СВЕРДЛОВСКИЙ РАЙОН</c:v>
                </c:pt>
                <c:pt idx="62">
                  <c:v>МАОУ СШ № 137</c:v>
                </c:pt>
                <c:pt idx="63">
                  <c:v>МАОУ СШ № 17</c:v>
                </c:pt>
                <c:pt idx="64">
                  <c:v>МАОУ Гимназия № 14</c:v>
                </c:pt>
                <c:pt idx="65">
                  <c:v>МАОУ СШ № 23</c:v>
                </c:pt>
                <c:pt idx="66">
                  <c:v>МАОУ СШ № 45</c:v>
                </c:pt>
                <c:pt idx="67">
                  <c:v>МАОУ СШ № 93</c:v>
                </c:pt>
                <c:pt idx="68">
                  <c:v>МАОУ Лицей № 9 "Лидер"</c:v>
                </c:pt>
                <c:pt idx="69">
                  <c:v>МАОУ СШ № 6</c:v>
                </c:pt>
                <c:pt idx="70">
                  <c:v>МАОУ СШ № 158 "Грани"</c:v>
                </c:pt>
                <c:pt idx="71">
                  <c:v>МАОУ СШ № 76</c:v>
                </c:pt>
                <c:pt idx="72">
                  <c:v>МАОУ СШ № 34</c:v>
                </c:pt>
                <c:pt idx="73">
                  <c:v>МБОУ СШ № 62</c:v>
                </c:pt>
                <c:pt idx="74">
                  <c:v>МАОУ СШ № 78</c:v>
                </c:pt>
                <c:pt idx="75">
                  <c:v>МАОУ СШ № 42</c:v>
                </c:pt>
                <c:pt idx="76">
                  <c:v>СОВЕТСКИЙ РАЙОН</c:v>
                </c:pt>
                <c:pt idx="77">
                  <c:v>МАОУ СШ № 152</c:v>
                </c:pt>
                <c:pt idx="78">
                  <c:v>МАОУ СШ № 144</c:v>
                </c:pt>
                <c:pt idx="79">
                  <c:v>МАОУ СШ № 145</c:v>
                </c:pt>
                <c:pt idx="80">
                  <c:v>МАОУ СШ № 143</c:v>
                </c:pt>
                <c:pt idx="81">
                  <c:v>МАОУ СШ № 7</c:v>
                </c:pt>
                <c:pt idx="82">
                  <c:v>МАОУ СШ № 151</c:v>
                </c:pt>
                <c:pt idx="83">
                  <c:v>МАОУ СШ № 157</c:v>
                </c:pt>
                <c:pt idx="84">
                  <c:v>МАОУ СШ № 69</c:v>
                </c:pt>
                <c:pt idx="85">
                  <c:v>МАОУ СШ № 134</c:v>
                </c:pt>
                <c:pt idx="86">
                  <c:v>МАОУ СШ № 150</c:v>
                </c:pt>
                <c:pt idx="87">
                  <c:v>МАОУ СШ № 24</c:v>
                </c:pt>
                <c:pt idx="88">
                  <c:v>МАОУ СШ № 149</c:v>
                </c:pt>
                <c:pt idx="89">
                  <c:v>МАОУ СШ № 66</c:v>
                </c:pt>
                <c:pt idx="90">
                  <c:v>МАОУ СШ № 154</c:v>
                </c:pt>
                <c:pt idx="91">
                  <c:v>МАОУ СШ № 85</c:v>
                </c:pt>
                <c:pt idx="92">
                  <c:v>МАОУ СШ № 18</c:v>
                </c:pt>
                <c:pt idx="93">
                  <c:v>МАОУ СШ № 1</c:v>
                </c:pt>
                <c:pt idx="94">
                  <c:v>МАОУ СШ № 139</c:v>
                </c:pt>
                <c:pt idx="95">
                  <c:v>МАОУ СШ № 108</c:v>
                </c:pt>
                <c:pt idx="96">
                  <c:v>МАОУ СШ № 156</c:v>
                </c:pt>
                <c:pt idx="97">
                  <c:v>МАОУ СШ № 115</c:v>
                </c:pt>
                <c:pt idx="98">
                  <c:v>МАОУ СШ № 5</c:v>
                </c:pt>
                <c:pt idx="99">
                  <c:v>МАОУ СШ № 91</c:v>
                </c:pt>
                <c:pt idx="100">
                  <c:v>МАОУ СШ № 141</c:v>
                </c:pt>
                <c:pt idx="101">
                  <c:v>МАОУ СШ № 147</c:v>
                </c:pt>
                <c:pt idx="102">
                  <c:v>МБОУ СШ № 2</c:v>
                </c:pt>
                <c:pt idx="103">
                  <c:v>МАОУ СШ № 121</c:v>
                </c:pt>
                <c:pt idx="104">
                  <c:v>МАОУ СШ № 129</c:v>
                </c:pt>
                <c:pt idx="105">
                  <c:v>МАОУ СШ № 98</c:v>
                </c:pt>
                <c:pt idx="106">
                  <c:v>МБОУ СШ № 56</c:v>
                </c:pt>
                <c:pt idx="107">
                  <c:v>ЦЕНТРАЛЬНЫЙ РАЙОН</c:v>
                </c:pt>
                <c:pt idx="108">
                  <c:v>МБОУ СШ № 4</c:v>
                </c:pt>
                <c:pt idx="109">
                  <c:v>МБОУ СШ № 10 </c:v>
                </c:pt>
                <c:pt idx="110">
                  <c:v>МАОУ Гимназия № 2</c:v>
                </c:pt>
                <c:pt idx="111">
                  <c:v>МБОУ Гимназия  № 16</c:v>
                </c:pt>
                <c:pt idx="112">
                  <c:v>МБОУ Лицей № 2</c:v>
                </c:pt>
                <c:pt idx="113">
                  <c:v>МБОУ СШ № 27</c:v>
                </c:pt>
                <c:pt idx="114">
                  <c:v>МАОУ СШ "Комплекс Покровский"</c:v>
                </c:pt>
                <c:pt idx="115">
                  <c:v>МАОУ СШ № 155</c:v>
                </c:pt>
                <c:pt idx="116">
                  <c:v>МБОУ СШ № 51</c:v>
                </c:pt>
              </c:strCache>
            </c:strRef>
          </c:cat>
          <c:val>
            <c:numRef>
              <c:f>'Математ-11 проф диаграмма'!$H$5:$H$121</c:f>
              <c:numCache>
                <c:formatCode>0,00</c:formatCode>
                <c:ptCount val="117"/>
                <c:pt idx="0">
                  <c:v>51.34941176470587</c:v>
                </c:pt>
                <c:pt idx="1">
                  <c:v>66.400000000000006</c:v>
                </c:pt>
                <c:pt idx="2">
                  <c:v>54.85</c:v>
                </c:pt>
                <c:pt idx="3">
                  <c:v>52.75</c:v>
                </c:pt>
                <c:pt idx="5">
                  <c:v>50.58</c:v>
                </c:pt>
                <c:pt idx="6">
                  <c:v>54</c:v>
                </c:pt>
                <c:pt idx="7">
                  <c:v>40.705882352941174</c:v>
                </c:pt>
                <c:pt idx="8">
                  <c:v>40.159999999999997</c:v>
                </c:pt>
                <c:pt idx="9">
                  <c:v>47.75454545454545</c:v>
                </c:pt>
                <c:pt idx="10">
                  <c:v>61.9</c:v>
                </c:pt>
                <c:pt idx="11">
                  <c:v>37</c:v>
                </c:pt>
                <c:pt idx="12">
                  <c:v>64</c:v>
                </c:pt>
                <c:pt idx="13">
                  <c:v>45.1</c:v>
                </c:pt>
                <c:pt idx="14">
                  <c:v>49</c:v>
                </c:pt>
                <c:pt idx="15">
                  <c:v>54</c:v>
                </c:pt>
                <c:pt idx="16">
                  <c:v>42</c:v>
                </c:pt>
                <c:pt idx="17">
                  <c:v>41</c:v>
                </c:pt>
                <c:pt idx="18">
                  <c:v>48.3</c:v>
                </c:pt>
                <c:pt idx="20">
                  <c:v>48</c:v>
                </c:pt>
                <c:pt idx="21">
                  <c:v>35</c:v>
                </c:pt>
                <c:pt idx="22">
                  <c:v>51.121428571428574</c:v>
                </c:pt>
                <c:pt idx="23">
                  <c:v>59</c:v>
                </c:pt>
                <c:pt idx="24">
                  <c:v>58.3</c:v>
                </c:pt>
                <c:pt idx="25">
                  <c:v>64.3</c:v>
                </c:pt>
                <c:pt idx="26">
                  <c:v>62.9</c:v>
                </c:pt>
                <c:pt idx="27">
                  <c:v>36</c:v>
                </c:pt>
                <c:pt idx="28">
                  <c:v>51.4</c:v>
                </c:pt>
                <c:pt idx="29">
                  <c:v>51.1</c:v>
                </c:pt>
                <c:pt idx="30">
                  <c:v>66.2</c:v>
                </c:pt>
                <c:pt idx="31">
                  <c:v>41</c:v>
                </c:pt>
                <c:pt idx="32">
                  <c:v>58</c:v>
                </c:pt>
                <c:pt idx="33">
                  <c:v>33.4</c:v>
                </c:pt>
                <c:pt idx="35">
                  <c:v>49.9</c:v>
                </c:pt>
                <c:pt idx="36">
                  <c:v>47.7</c:v>
                </c:pt>
                <c:pt idx="37">
                  <c:v>36.5</c:v>
                </c:pt>
                <c:pt idx="40">
                  <c:v>52.587500000000006</c:v>
                </c:pt>
                <c:pt idx="41">
                  <c:v>54.8</c:v>
                </c:pt>
                <c:pt idx="42">
                  <c:v>50.3</c:v>
                </c:pt>
                <c:pt idx="43">
                  <c:v>61.7</c:v>
                </c:pt>
                <c:pt idx="44">
                  <c:v>44.8</c:v>
                </c:pt>
                <c:pt idx="45">
                  <c:v>54.1</c:v>
                </c:pt>
                <c:pt idx="46">
                  <c:v>55.3</c:v>
                </c:pt>
                <c:pt idx="47">
                  <c:v>58.7</c:v>
                </c:pt>
                <c:pt idx="48">
                  <c:v>41.2</c:v>
                </c:pt>
                <c:pt idx="49">
                  <c:v>50</c:v>
                </c:pt>
                <c:pt idx="50">
                  <c:v>51.1</c:v>
                </c:pt>
                <c:pt idx="51">
                  <c:v>55</c:v>
                </c:pt>
                <c:pt idx="52">
                  <c:v>59</c:v>
                </c:pt>
                <c:pt idx="53">
                  <c:v>53.7</c:v>
                </c:pt>
                <c:pt idx="55">
                  <c:v>54.7</c:v>
                </c:pt>
                <c:pt idx="57">
                  <c:v>41</c:v>
                </c:pt>
                <c:pt idx="58">
                  <c:v>56</c:v>
                </c:pt>
                <c:pt idx="61">
                  <c:v>54.261538461538457</c:v>
                </c:pt>
                <c:pt idx="62">
                  <c:v>55.8</c:v>
                </c:pt>
                <c:pt idx="63">
                  <c:v>58.6</c:v>
                </c:pt>
                <c:pt idx="64">
                  <c:v>60.2</c:v>
                </c:pt>
                <c:pt idx="65">
                  <c:v>59.2</c:v>
                </c:pt>
                <c:pt idx="66">
                  <c:v>44.6</c:v>
                </c:pt>
                <c:pt idx="67">
                  <c:v>49</c:v>
                </c:pt>
                <c:pt idx="68">
                  <c:v>57.7</c:v>
                </c:pt>
                <c:pt idx="69">
                  <c:v>62.1</c:v>
                </c:pt>
                <c:pt idx="70">
                  <c:v>51.7</c:v>
                </c:pt>
                <c:pt idx="71">
                  <c:v>58.2</c:v>
                </c:pt>
                <c:pt idx="72">
                  <c:v>46</c:v>
                </c:pt>
                <c:pt idx="73">
                  <c:v>43.3</c:v>
                </c:pt>
                <c:pt idx="75">
                  <c:v>59</c:v>
                </c:pt>
                <c:pt idx="76">
                  <c:v>51.925216516902012</c:v>
                </c:pt>
                <c:pt idx="77">
                  <c:v>67.34210526315789</c:v>
                </c:pt>
                <c:pt idx="78">
                  <c:v>56.97</c:v>
                </c:pt>
                <c:pt idx="79">
                  <c:v>61.71</c:v>
                </c:pt>
                <c:pt idx="80">
                  <c:v>54.15</c:v>
                </c:pt>
                <c:pt idx="81">
                  <c:v>61.024390243902438</c:v>
                </c:pt>
                <c:pt idx="82">
                  <c:v>59</c:v>
                </c:pt>
                <c:pt idx="83">
                  <c:v>51.87</c:v>
                </c:pt>
                <c:pt idx="84">
                  <c:v>44.58</c:v>
                </c:pt>
                <c:pt idx="85">
                  <c:v>43.84</c:v>
                </c:pt>
                <c:pt idx="86">
                  <c:v>48.51</c:v>
                </c:pt>
                <c:pt idx="87">
                  <c:v>55.36</c:v>
                </c:pt>
                <c:pt idx="88">
                  <c:v>55.4</c:v>
                </c:pt>
                <c:pt idx="89">
                  <c:v>53.6</c:v>
                </c:pt>
                <c:pt idx="90">
                  <c:v>55.53</c:v>
                </c:pt>
                <c:pt idx="91">
                  <c:v>41.91</c:v>
                </c:pt>
                <c:pt idx="92">
                  <c:v>53.83</c:v>
                </c:pt>
                <c:pt idx="93">
                  <c:v>41.68</c:v>
                </c:pt>
                <c:pt idx="94">
                  <c:v>68.67</c:v>
                </c:pt>
                <c:pt idx="95">
                  <c:v>47.8</c:v>
                </c:pt>
                <c:pt idx="96">
                  <c:v>40.549999999999997</c:v>
                </c:pt>
                <c:pt idx="97">
                  <c:v>59.63</c:v>
                </c:pt>
                <c:pt idx="98">
                  <c:v>42.5</c:v>
                </c:pt>
                <c:pt idx="99">
                  <c:v>46.94</c:v>
                </c:pt>
                <c:pt idx="100">
                  <c:v>46.91</c:v>
                </c:pt>
                <c:pt idx="101">
                  <c:v>46.52</c:v>
                </c:pt>
                <c:pt idx="102">
                  <c:v>55.8</c:v>
                </c:pt>
                <c:pt idx="103">
                  <c:v>46</c:v>
                </c:pt>
                <c:pt idx="104">
                  <c:v>50.4</c:v>
                </c:pt>
                <c:pt idx="105">
                  <c:v>51.53</c:v>
                </c:pt>
                <c:pt idx="106">
                  <c:v>48.2</c:v>
                </c:pt>
                <c:pt idx="107">
                  <c:v>52.618996652572235</c:v>
                </c:pt>
                <c:pt idx="108">
                  <c:v>57</c:v>
                </c:pt>
                <c:pt idx="109">
                  <c:v>59.953488372093027</c:v>
                </c:pt>
                <c:pt idx="110">
                  <c:v>61.7</c:v>
                </c:pt>
                <c:pt idx="111">
                  <c:v>50.233333333333334</c:v>
                </c:pt>
                <c:pt idx="112">
                  <c:v>61.8</c:v>
                </c:pt>
                <c:pt idx="113">
                  <c:v>38.18181818181818</c:v>
                </c:pt>
                <c:pt idx="114">
                  <c:v>48.958333333333336</c:v>
                </c:pt>
                <c:pt idx="115">
                  <c:v>43.125</c:v>
                </c:pt>
              </c:numCache>
            </c:numRef>
          </c:val>
          <c:smooth val="0"/>
        </c:ser>
        <c:ser>
          <c:idx val="13"/>
          <c:order val="4"/>
          <c:tx>
            <c:v>2022 ср. балл по городу</c:v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'Математ-11 проф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Лицей № 7 </c:v>
                </c:pt>
                <c:pt idx="2">
                  <c:v>МАОУ Лицей № 28</c:v>
                </c:pt>
                <c:pt idx="3">
                  <c:v>МАОУ Гимназия № 8</c:v>
                </c:pt>
                <c:pt idx="4">
                  <c:v>МБОУ СШ № 86 </c:v>
                </c:pt>
                <c:pt idx="5">
                  <c:v>МАОУ Гимназия № 9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МАОУ СШ № 12</c:v>
                </c:pt>
                <c:pt idx="9">
                  <c:v>КИРОВСКИЙ РАЙОН</c:v>
                </c:pt>
                <c:pt idx="10">
                  <c:v>МАОУ Гимназия № 10</c:v>
                </c:pt>
                <c:pt idx="11">
                  <c:v>МАОУ СШ № 135</c:v>
                </c:pt>
                <c:pt idx="12">
                  <c:v>МАОУ Лицей № 6 "Перспектива"</c:v>
                </c:pt>
                <c:pt idx="13">
                  <c:v>МАОУ Гимназия № 4</c:v>
                </c:pt>
                <c:pt idx="14">
                  <c:v>МАОУ СШ № 90</c:v>
                </c:pt>
                <c:pt idx="15">
                  <c:v>МАОУ Лицей № 11</c:v>
                </c:pt>
                <c:pt idx="16">
                  <c:v>МАОУ СШ № 8 "Созидание"</c:v>
                </c:pt>
                <c:pt idx="17">
                  <c:v>МАОУ Гимназия № 6</c:v>
                </c:pt>
                <c:pt idx="18">
                  <c:v>МАОУ СШ № 46</c:v>
                </c:pt>
                <c:pt idx="19">
                  <c:v>МАОУ СШ № 81</c:v>
                </c:pt>
                <c:pt idx="20">
                  <c:v>МАОУ СШ № 63</c:v>
                </c:pt>
                <c:pt idx="21">
                  <c:v>МАОУ СШ № 55</c:v>
                </c:pt>
                <c:pt idx="22">
                  <c:v>ЛЕНИНСКИЙ РАЙОН</c:v>
                </c:pt>
                <c:pt idx="23">
                  <c:v>МАОУ Лицей № 3</c:v>
                </c:pt>
                <c:pt idx="24">
                  <c:v>МАОУ Гимназия № 11 </c:v>
                </c:pt>
                <c:pt idx="25">
                  <c:v>МБОУ СШ № 64</c:v>
                </c:pt>
                <c:pt idx="26">
                  <c:v>МБОУ Гимназия № 7</c:v>
                </c:pt>
                <c:pt idx="27">
                  <c:v>МАОУ СШ № 53</c:v>
                </c:pt>
                <c:pt idx="28">
                  <c:v>МАОУ СШ № 89</c:v>
                </c:pt>
                <c:pt idx="29">
                  <c:v>МБОУ СШ № 94</c:v>
                </c:pt>
                <c:pt idx="30">
                  <c:v>МАОУ Гимназия № 15</c:v>
                </c:pt>
                <c:pt idx="31">
                  <c:v>МАОУ Лицей № 12</c:v>
                </c:pt>
                <c:pt idx="32">
                  <c:v>МБОУ СШ № 79</c:v>
                </c:pt>
                <c:pt idx="33">
                  <c:v>МБОУ СШ № 44</c:v>
                </c:pt>
                <c:pt idx="34">
                  <c:v>МБОУ СШ № 31</c:v>
                </c:pt>
                <c:pt idx="35">
                  <c:v>МАОУ СШ № 148</c:v>
                </c:pt>
                <c:pt idx="36">
                  <c:v>МАОУ СШ № 65</c:v>
                </c:pt>
                <c:pt idx="37">
                  <c:v>МБОУ СШ № 13</c:v>
                </c:pt>
                <c:pt idx="38">
                  <c:v>МАОУ СШ № 16</c:v>
                </c:pt>
                <c:pt idx="39">
                  <c:v>МАОУ СШ № 50</c:v>
                </c:pt>
                <c:pt idx="40">
                  <c:v>ОКТЯБРЬСКИЙ РАЙОН</c:v>
                </c:pt>
                <c:pt idx="41">
                  <c:v>МАОУ СШ № 3</c:v>
                </c:pt>
                <c:pt idx="42">
                  <c:v>МАОУ СШ № 72 </c:v>
                </c:pt>
                <c:pt idx="43">
                  <c:v>МАОУ "КУГ № 1 - Универс"</c:v>
                </c:pt>
                <c:pt idx="44">
                  <c:v>МБОУ СШ № 133 </c:v>
                </c:pt>
                <c:pt idx="45">
                  <c:v>МБОУ Лицей № 8</c:v>
                </c:pt>
                <c:pt idx="46">
                  <c:v>МБОУ СШ № 99</c:v>
                </c:pt>
                <c:pt idx="47">
                  <c:v>МАОУ Гимназия № 13 "Академ"</c:v>
                </c:pt>
                <c:pt idx="48">
                  <c:v>МБОУ СШ № 84</c:v>
                </c:pt>
                <c:pt idx="49">
                  <c:v>МАОУ СШ № 82</c:v>
                </c:pt>
                <c:pt idx="50">
                  <c:v>МБОУ Лицей № 10</c:v>
                </c:pt>
                <c:pt idx="51">
                  <c:v>МАОУ Лицей № 1</c:v>
                </c:pt>
                <c:pt idx="52">
                  <c:v>МБОУ Гимназия № 3</c:v>
                </c:pt>
                <c:pt idx="53">
                  <c:v>МБОУ СШ № 95</c:v>
                </c:pt>
                <c:pt idx="54">
                  <c:v>МБОУ СШ № 30</c:v>
                </c:pt>
                <c:pt idx="55">
                  <c:v>МАОУ Школа-интернат № 1 </c:v>
                </c:pt>
                <c:pt idx="56">
                  <c:v>МБОУ СШ № 159</c:v>
                </c:pt>
                <c:pt idx="57">
                  <c:v>МБОУ СШ № 36</c:v>
                </c:pt>
                <c:pt idx="58">
                  <c:v>МБОУ СШ № 21</c:v>
                </c:pt>
                <c:pt idx="59">
                  <c:v>МБОУ СШ № 73</c:v>
                </c:pt>
                <c:pt idx="60">
                  <c:v>МБОУ СШ № 39</c:v>
                </c:pt>
                <c:pt idx="61">
                  <c:v>СВЕРДЛОВСКИЙ РАЙОН</c:v>
                </c:pt>
                <c:pt idx="62">
                  <c:v>МАОУ СШ № 137</c:v>
                </c:pt>
                <c:pt idx="63">
                  <c:v>МАОУ СШ № 17</c:v>
                </c:pt>
                <c:pt idx="64">
                  <c:v>МАОУ Гимназия № 14</c:v>
                </c:pt>
                <c:pt idx="65">
                  <c:v>МАОУ СШ № 23</c:v>
                </c:pt>
                <c:pt idx="66">
                  <c:v>МАОУ СШ № 45</c:v>
                </c:pt>
                <c:pt idx="67">
                  <c:v>МАОУ СШ № 93</c:v>
                </c:pt>
                <c:pt idx="68">
                  <c:v>МАОУ Лицей № 9 "Лидер"</c:v>
                </c:pt>
                <c:pt idx="69">
                  <c:v>МАОУ СШ № 6</c:v>
                </c:pt>
                <c:pt idx="70">
                  <c:v>МАОУ СШ № 158 "Грани"</c:v>
                </c:pt>
                <c:pt idx="71">
                  <c:v>МАОУ СШ № 76</c:v>
                </c:pt>
                <c:pt idx="72">
                  <c:v>МАОУ СШ № 34</c:v>
                </c:pt>
                <c:pt idx="73">
                  <c:v>МБОУ СШ № 62</c:v>
                </c:pt>
                <c:pt idx="74">
                  <c:v>МАОУ СШ № 78</c:v>
                </c:pt>
                <c:pt idx="75">
                  <c:v>МАОУ СШ № 42</c:v>
                </c:pt>
                <c:pt idx="76">
                  <c:v>СОВЕТСКИЙ РАЙОН</c:v>
                </c:pt>
                <c:pt idx="77">
                  <c:v>МАОУ СШ № 152</c:v>
                </c:pt>
                <c:pt idx="78">
                  <c:v>МАОУ СШ № 144</c:v>
                </c:pt>
                <c:pt idx="79">
                  <c:v>МАОУ СШ № 145</c:v>
                </c:pt>
                <c:pt idx="80">
                  <c:v>МАОУ СШ № 143</c:v>
                </c:pt>
                <c:pt idx="81">
                  <c:v>МАОУ СШ № 7</c:v>
                </c:pt>
                <c:pt idx="82">
                  <c:v>МАОУ СШ № 151</c:v>
                </c:pt>
                <c:pt idx="83">
                  <c:v>МАОУ СШ № 157</c:v>
                </c:pt>
                <c:pt idx="84">
                  <c:v>МАОУ СШ № 69</c:v>
                </c:pt>
                <c:pt idx="85">
                  <c:v>МАОУ СШ № 134</c:v>
                </c:pt>
                <c:pt idx="86">
                  <c:v>МАОУ СШ № 150</c:v>
                </c:pt>
                <c:pt idx="87">
                  <c:v>МАОУ СШ № 24</c:v>
                </c:pt>
                <c:pt idx="88">
                  <c:v>МАОУ СШ № 149</c:v>
                </c:pt>
                <c:pt idx="89">
                  <c:v>МАОУ СШ № 66</c:v>
                </c:pt>
                <c:pt idx="90">
                  <c:v>МАОУ СШ № 154</c:v>
                </c:pt>
                <c:pt idx="91">
                  <c:v>МАОУ СШ № 85</c:v>
                </c:pt>
                <c:pt idx="92">
                  <c:v>МАОУ СШ № 18</c:v>
                </c:pt>
                <c:pt idx="93">
                  <c:v>МАОУ СШ № 1</c:v>
                </c:pt>
                <c:pt idx="94">
                  <c:v>МАОУ СШ № 139</c:v>
                </c:pt>
                <c:pt idx="95">
                  <c:v>МАОУ СШ № 108</c:v>
                </c:pt>
                <c:pt idx="96">
                  <c:v>МАОУ СШ № 156</c:v>
                </c:pt>
                <c:pt idx="97">
                  <c:v>МАОУ СШ № 115</c:v>
                </c:pt>
                <c:pt idx="98">
                  <c:v>МАОУ СШ № 5</c:v>
                </c:pt>
                <c:pt idx="99">
                  <c:v>МАОУ СШ № 91</c:v>
                </c:pt>
                <c:pt idx="100">
                  <c:v>МАОУ СШ № 141</c:v>
                </c:pt>
                <c:pt idx="101">
                  <c:v>МАОУ СШ № 147</c:v>
                </c:pt>
                <c:pt idx="102">
                  <c:v>МБОУ СШ № 2</c:v>
                </c:pt>
                <c:pt idx="103">
                  <c:v>МАОУ СШ № 121</c:v>
                </c:pt>
                <c:pt idx="104">
                  <c:v>МАОУ СШ № 129</c:v>
                </c:pt>
                <c:pt idx="105">
                  <c:v>МАОУ СШ № 98</c:v>
                </c:pt>
                <c:pt idx="106">
                  <c:v>МБОУ СШ № 56</c:v>
                </c:pt>
                <c:pt idx="107">
                  <c:v>ЦЕНТРАЛЬНЫЙ РАЙОН</c:v>
                </c:pt>
                <c:pt idx="108">
                  <c:v>МБОУ СШ № 4</c:v>
                </c:pt>
                <c:pt idx="109">
                  <c:v>МБОУ СШ № 10 </c:v>
                </c:pt>
                <c:pt idx="110">
                  <c:v>МАОУ Гимназия № 2</c:v>
                </c:pt>
                <c:pt idx="111">
                  <c:v>МБОУ Гимназия  № 16</c:v>
                </c:pt>
                <c:pt idx="112">
                  <c:v>МБОУ Лицей № 2</c:v>
                </c:pt>
                <c:pt idx="113">
                  <c:v>МБОУ СШ № 27</c:v>
                </c:pt>
                <c:pt idx="114">
                  <c:v>МАОУ СШ "Комплекс Покровский"</c:v>
                </c:pt>
                <c:pt idx="115">
                  <c:v>МАОУ СШ № 155</c:v>
                </c:pt>
                <c:pt idx="116">
                  <c:v>МБОУ СШ № 51</c:v>
                </c:pt>
              </c:strCache>
            </c:strRef>
          </c:cat>
          <c:val>
            <c:numRef>
              <c:f>'Математ-11 проф диаграмма'!$M$5:$M$121</c:f>
              <c:numCache>
                <c:formatCode>0,00</c:formatCode>
                <c:ptCount val="117"/>
                <c:pt idx="0">
                  <c:v>56.1</c:v>
                </c:pt>
                <c:pt idx="1">
                  <c:v>56.1</c:v>
                </c:pt>
                <c:pt idx="2">
                  <c:v>56.1</c:v>
                </c:pt>
                <c:pt idx="3">
                  <c:v>56.1</c:v>
                </c:pt>
                <c:pt idx="4">
                  <c:v>56.1</c:v>
                </c:pt>
                <c:pt idx="5">
                  <c:v>56.1</c:v>
                </c:pt>
                <c:pt idx="6">
                  <c:v>56.1</c:v>
                </c:pt>
                <c:pt idx="7">
                  <c:v>56.1</c:v>
                </c:pt>
                <c:pt idx="8">
                  <c:v>56.1</c:v>
                </c:pt>
                <c:pt idx="9">
                  <c:v>56.1</c:v>
                </c:pt>
                <c:pt idx="10">
                  <c:v>56.1</c:v>
                </c:pt>
                <c:pt idx="11">
                  <c:v>56.1</c:v>
                </c:pt>
                <c:pt idx="12">
                  <c:v>56.1</c:v>
                </c:pt>
                <c:pt idx="13">
                  <c:v>56.1</c:v>
                </c:pt>
                <c:pt idx="14">
                  <c:v>56.1</c:v>
                </c:pt>
                <c:pt idx="15">
                  <c:v>56.1</c:v>
                </c:pt>
                <c:pt idx="16">
                  <c:v>56.1</c:v>
                </c:pt>
                <c:pt idx="17">
                  <c:v>56.1</c:v>
                </c:pt>
                <c:pt idx="18">
                  <c:v>56.1</c:v>
                </c:pt>
                <c:pt idx="19">
                  <c:v>56.1</c:v>
                </c:pt>
                <c:pt idx="20">
                  <c:v>56.1</c:v>
                </c:pt>
                <c:pt idx="21">
                  <c:v>56.1</c:v>
                </c:pt>
                <c:pt idx="22">
                  <c:v>56.1</c:v>
                </c:pt>
                <c:pt idx="23">
                  <c:v>56.1</c:v>
                </c:pt>
                <c:pt idx="24">
                  <c:v>56.1</c:v>
                </c:pt>
                <c:pt idx="25">
                  <c:v>56.1</c:v>
                </c:pt>
                <c:pt idx="26">
                  <c:v>56.1</c:v>
                </c:pt>
                <c:pt idx="27">
                  <c:v>56.1</c:v>
                </c:pt>
                <c:pt idx="28">
                  <c:v>56.1</c:v>
                </c:pt>
                <c:pt idx="29">
                  <c:v>56.1</c:v>
                </c:pt>
                <c:pt idx="30">
                  <c:v>56.1</c:v>
                </c:pt>
                <c:pt idx="31">
                  <c:v>56.1</c:v>
                </c:pt>
                <c:pt idx="32">
                  <c:v>56.1</c:v>
                </c:pt>
                <c:pt idx="33">
                  <c:v>56.1</c:v>
                </c:pt>
                <c:pt idx="34">
                  <c:v>56.1</c:v>
                </c:pt>
                <c:pt idx="35">
                  <c:v>56.1</c:v>
                </c:pt>
                <c:pt idx="36">
                  <c:v>56.1</c:v>
                </c:pt>
                <c:pt idx="37">
                  <c:v>56.1</c:v>
                </c:pt>
                <c:pt idx="38">
                  <c:v>56.1</c:v>
                </c:pt>
                <c:pt idx="39">
                  <c:v>56.1</c:v>
                </c:pt>
                <c:pt idx="40">
                  <c:v>56.1</c:v>
                </c:pt>
                <c:pt idx="41">
                  <c:v>56.1</c:v>
                </c:pt>
                <c:pt idx="42">
                  <c:v>56.1</c:v>
                </c:pt>
                <c:pt idx="43">
                  <c:v>56.1</c:v>
                </c:pt>
                <c:pt idx="44">
                  <c:v>56.1</c:v>
                </c:pt>
                <c:pt idx="45">
                  <c:v>56.1</c:v>
                </c:pt>
                <c:pt idx="46">
                  <c:v>56.1</c:v>
                </c:pt>
                <c:pt idx="47">
                  <c:v>56.1</c:v>
                </c:pt>
                <c:pt idx="48">
                  <c:v>56.1</c:v>
                </c:pt>
                <c:pt idx="49">
                  <c:v>56.1</c:v>
                </c:pt>
                <c:pt idx="50">
                  <c:v>56.1</c:v>
                </c:pt>
                <c:pt idx="51">
                  <c:v>56.1</c:v>
                </c:pt>
                <c:pt idx="52">
                  <c:v>56.1</c:v>
                </c:pt>
                <c:pt idx="53">
                  <c:v>56.1</c:v>
                </c:pt>
                <c:pt idx="54">
                  <c:v>56.1</c:v>
                </c:pt>
                <c:pt idx="55">
                  <c:v>56.1</c:v>
                </c:pt>
                <c:pt idx="56">
                  <c:v>56.1</c:v>
                </c:pt>
                <c:pt idx="57">
                  <c:v>56.1</c:v>
                </c:pt>
                <c:pt idx="58">
                  <c:v>56.1</c:v>
                </c:pt>
                <c:pt idx="59">
                  <c:v>56.1</c:v>
                </c:pt>
                <c:pt idx="60">
                  <c:v>56.1</c:v>
                </c:pt>
                <c:pt idx="61">
                  <c:v>56.1</c:v>
                </c:pt>
                <c:pt idx="62">
                  <c:v>56.1</c:v>
                </c:pt>
                <c:pt idx="63">
                  <c:v>56.1</c:v>
                </c:pt>
                <c:pt idx="64">
                  <c:v>56.1</c:v>
                </c:pt>
                <c:pt idx="65">
                  <c:v>56.1</c:v>
                </c:pt>
                <c:pt idx="66">
                  <c:v>56.1</c:v>
                </c:pt>
                <c:pt idx="67">
                  <c:v>56.1</c:v>
                </c:pt>
                <c:pt idx="68">
                  <c:v>56.1</c:v>
                </c:pt>
                <c:pt idx="69">
                  <c:v>56.1</c:v>
                </c:pt>
                <c:pt idx="70">
                  <c:v>56.1</c:v>
                </c:pt>
                <c:pt idx="71">
                  <c:v>56.1</c:v>
                </c:pt>
                <c:pt idx="72">
                  <c:v>56.1</c:v>
                </c:pt>
                <c:pt idx="73">
                  <c:v>56.1</c:v>
                </c:pt>
                <c:pt idx="74">
                  <c:v>56.1</c:v>
                </c:pt>
                <c:pt idx="75">
                  <c:v>56.1</c:v>
                </c:pt>
                <c:pt idx="76">
                  <c:v>56.1</c:v>
                </c:pt>
                <c:pt idx="77">
                  <c:v>56.1</c:v>
                </c:pt>
                <c:pt idx="78">
                  <c:v>56.1</c:v>
                </c:pt>
                <c:pt idx="79">
                  <c:v>56.1</c:v>
                </c:pt>
                <c:pt idx="80">
                  <c:v>56.1</c:v>
                </c:pt>
                <c:pt idx="81">
                  <c:v>56.1</c:v>
                </c:pt>
                <c:pt idx="82">
                  <c:v>56.1</c:v>
                </c:pt>
                <c:pt idx="83">
                  <c:v>56.1</c:v>
                </c:pt>
                <c:pt idx="84">
                  <c:v>56.1</c:v>
                </c:pt>
                <c:pt idx="85">
                  <c:v>56.1</c:v>
                </c:pt>
                <c:pt idx="86">
                  <c:v>56.1</c:v>
                </c:pt>
                <c:pt idx="87">
                  <c:v>56.1</c:v>
                </c:pt>
                <c:pt idx="88">
                  <c:v>56.1</c:v>
                </c:pt>
                <c:pt idx="89">
                  <c:v>56.1</c:v>
                </c:pt>
                <c:pt idx="90">
                  <c:v>56.1</c:v>
                </c:pt>
                <c:pt idx="91">
                  <c:v>56.1</c:v>
                </c:pt>
                <c:pt idx="92">
                  <c:v>56.1</c:v>
                </c:pt>
                <c:pt idx="93">
                  <c:v>56.1</c:v>
                </c:pt>
                <c:pt idx="94">
                  <c:v>56.1</c:v>
                </c:pt>
                <c:pt idx="95">
                  <c:v>56.1</c:v>
                </c:pt>
                <c:pt idx="96">
                  <c:v>56.1</c:v>
                </c:pt>
                <c:pt idx="97">
                  <c:v>56.1</c:v>
                </c:pt>
                <c:pt idx="98">
                  <c:v>56.1</c:v>
                </c:pt>
                <c:pt idx="99">
                  <c:v>56.1</c:v>
                </c:pt>
                <c:pt idx="100">
                  <c:v>56.1</c:v>
                </c:pt>
                <c:pt idx="101">
                  <c:v>56.1</c:v>
                </c:pt>
                <c:pt idx="102">
                  <c:v>56.1</c:v>
                </c:pt>
                <c:pt idx="103">
                  <c:v>56.1</c:v>
                </c:pt>
                <c:pt idx="104">
                  <c:v>56.1</c:v>
                </c:pt>
                <c:pt idx="105">
                  <c:v>56.1</c:v>
                </c:pt>
                <c:pt idx="106">
                  <c:v>56.1</c:v>
                </c:pt>
                <c:pt idx="107">
                  <c:v>56.1</c:v>
                </c:pt>
                <c:pt idx="108">
                  <c:v>56.1</c:v>
                </c:pt>
                <c:pt idx="109">
                  <c:v>56.1</c:v>
                </c:pt>
                <c:pt idx="110">
                  <c:v>56.1</c:v>
                </c:pt>
                <c:pt idx="111">
                  <c:v>56.1</c:v>
                </c:pt>
                <c:pt idx="112">
                  <c:v>56.1</c:v>
                </c:pt>
                <c:pt idx="113">
                  <c:v>56.1</c:v>
                </c:pt>
                <c:pt idx="114">
                  <c:v>56.1</c:v>
                </c:pt>
                <c:pt idx="115">
                  <c:v>56.1</c:v>
                </c:pt>
                <c:pt idx="116">
                  <c:v>56.1</c:v>
                </c:pt>
              </c:numCache>
            </c:numRef>
          </c:val>
          <c:smooth val="0"/>
        </c:ser>
        <c:ser>
          <c:idx val="12"/>
          <c:order val="5"/>
          <c:tx>
            <c:v>2022 ср. балл ОУ</c:v>
          </c:tx>
          <c:spPr>
            <a:ln w="25400"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'Математ-11 проф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Лицей № 7 </c:v>
                </c:pt>
                <c:pt idx="2">
                  <c:v>МАОУ Лицей № 28</c:v>
                </c:pt>
                <c:pt idx="3">
                  <c:v>МАОУ Гимназия № 8</c:v>
                </c:pt>
                <c:pt idx="4">
                  <c:v>МБОУ СШ № 86 </c:v>
                </c:pt>
                <c:pt idx="5">
                  <c:v>МАОУ Гимназия № 9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МАОУ СШ № 12</c:v>
                </c:pt>
                <c:pt idx="9">
                  <c:v>КИРОВСКИЙ РАЙОН</c:v>
                </c:pt>
                <c:pt idx="10">
                  <c:v>МАОУ Гимназия № 10</c:v>
                </c:pt>
                <c:pt idx="11">
                  <c:v>МАОУ СШ № 135</c:v>
                </c:pt>
                <c:pt idx="12">
                  <c:v>МАОУ Лицей № 6 "Перспектива"</c:v>
                </c:pt>
                <c:pt idx="13">
                  <c:v>МАОУ Гимназия № 4</c:v>
                </c:pt>
                <c:pt idx="14">
                  <c:v>МАОУ СШ № 90</c:v>
                </c:pt>
                <c:pt idx="15">
                  <c:v>МАОУ Лицей № 11</c:v>
                </c:pt>
                <c:pt idx="16">
                  <c:v>МАОУ СШ № 8 "Созидание"</c:v>
                </c:pt>
                <c:pt idx="17">
                  <c:v>МАОУ Гимназия № 6</c:v>
                </c:pt>
                <c:pt idx="18">
                  <c:v>МАОУ СШ № 46</c:v>
                </c:pt>
                <c:pt idx="19">
                  <c:v>МАОУ СШ № 81</c:v>
                </c:pt>
                <c:pt idx="20">
                  <c:v>МАОУ СШ № 63</c:v>
                </c:pt>
                <c:pt idx="21">
                  <c:v>МАОУ СШ № 55</c:v>
                </c:pt>
                <c:pt idx="22">
                  <c:v>ЛЕНИНСКИЙ РАЙОН</c:v>
                </c:pt>
                <c:pt idx="23">
                  <c:v>МАОУ Лицей № 3</c:v>
                </c:pt>
                <c:pt idx="24">
                  <c:v>МАОУ Гимназия № 11 </c:v>
                </c:pt>
                <c:pt idx="25">
                  <c:v>МБОУ СШ № 64</c:v>
                </c:pt>
                <c:pt idx="26">
                  <c:v>МБОУ Гимназия № 7</c:v>
                </c:pt>
                <c:pt idx="27">
                  <c:v>МАОУ СШ № 53</c:v>
                </c:pt>
                <c:pt idx="28">
                  <c:v>МАОУ СШ № 89</c:v>
                </c:pt>
                <c:pt idx="29">
                  <c:v>МБОУ СШ № 94</c:v>
                </c:pt>
                <c:pt idx="30">
                  <c:v>МАОУ Гимназия № 15</c:v>
                </c:pt>
                <c:pt idx="31">
                  <c:v>МАОУ Лицей № 12</c:v>
                </c:pt>
                <c:pt idx="32">
                  <c:v>МБОУ СШ № 79</c:v>
                </c:pt>
                <c:pt idx="33">
                  <c:v>МБОУ СШ № 44</c:v>
                </c:pt>
                <c:pt idx="34">
                  <c:v>МБОУ СШ № 31</c:v>
                </c:pt>
                <c:pt idx="35">
                  <c:v>МАОУ СШ № 148</c:v>
                </c:pt>
                <c:pt idx="36">
                  <c:v>МАОУ СШ № 65</c:v>
                </c:pt>
                <c:pt idx="37">
                  <c:v>МБОУ СШ № 13</c:v>
                </c:pt>
                <c:pt idx="38">
                  <c:v>МАОУ СШ № 16</c:v>
                </c:pt>
                <c:pt idx="39">
                  <c:v>МАОУ СШ № 50</c:v>
                </c:pt>
                <c:pt idx="40">
                  <c:v>ОКТЯБРЬСКИЙ РАЙОН</c:v>
                </c:pt>
                <c:pt idx="41">
                  <c:v>МАОУ СШ № 3</c:v>
                </c:pt>
                <c:pt idx="42">
                  <c:v>МАОУ СШ № 72 </c:v>
                </c:pt>
                <c:pt idx="43">
                  <c:v>МАОУ "КУГ № 1 - Универс"</c:v>
                </c:pt>
                <c:pt idx="44">
                  <c:v>МБОУ СШ № 133 </c:v>
                </c:pt>
                <c:pt idx="45">
                  <c:v>МБОУ Лицей № 8</c:v>
                </c:pt>
                <c:pt idx="46">
                  <c:v>МБОУ СШ № 99</c:v>
                </c:pt>
                <c:pt idx="47">
                  <c:v>МАОУ Гимназия № 13 "Академ"</c:v>
                </c:pt>
                <c:pt idx="48">
                  <c:v>МБОУ СШ № 84</c:v>
                </c:pt>
                <c:pt idx="49">
                  <c:v>МАОУ СШ № 82</c:v>
                </c:pt>
                <c:pt idx="50">
                  <c:v>МБОУ Лицей № 10</c:v>
                </c:pt>
                <c:pt idx="51">
                  <c:v>МАОУ Лицей № 1</c:v>
                </c:pt>
                <c:pt idx="52">
                  <c:v>МБОУ Гимназия № 3</c:v>
                </c:pt>
                <c:pt idx="53">
                  <c:v>МБОУ СШ № 95</c:v>
                </c:pt>
                <c:pt idx="54">
                  <c:v>МБОУ СШ № 30</c:v>
                </c:pt>
                <c:pt idx="55">
                  <c:v>МАОУ Школа-интернат № 1 </c:v>
                </c:pt>
                <c:pt idx="56">
                  <c:v>МБОУ СШ № 159</c:v>
                </c:pt>
                <c:pt idx="57">
                  <c:v>МБОУ СШ № 36</c:v>
                </c:pt>
                <c:pt idx="58">
                  <c:v>МБОУ СШ № 21</c:v>
                </c:pt>
                <c:pt idx="59">
                  <c:v>МБОУ СШ № 73</c:v>
                </c:pt>
                <c:pt idx="60">
                  <c:v>МБОУ СШ № 39</c:v>
                </c:pt>
                <c:pt idx="61">
                  <c:v>СВЕРДЛОВСКИЙ РАЙОН</c:v>
                </c:pt>
                <c:pt idx="62">
                  <c:v>МАОУ СШ № 137</c:v>
                </c:pt>
                <c:pt idx="63">
                  <c:v>МАОУ СШ № 17</c:v>
                </c:pt>
                <c:pt idx="64">
                  <c:v>МАОУ Гимназия № 14</c:v>
                </c:pt>
                <c:pt idx="65">
                  <c:v>МАОУ СШ № 23</c:v>
                </c:pt>
                <c:pt idx="66">
                  <c:v>МАОУ СШ № 45</c:v>
                </c:pt>
                <c:pt idx="67">
                  <c:v>МАОУ СШ № 93</c:v>
                </c:pt>
                <c:pt idx="68">
                  <c:v>МАОУ Лицей № 9 "Лидер"</c:v>
                </c:pt>
                <c:pt idx="69">
                  <c:v>МАОУ СШ № 6</c:v>
                </c:pt>
                <c:pt idx="70">
                  <c:v>МАОУ СШ № 158 "Грани"</c:v>
                </c:pt>
                <c:pt idx="71">
                  <c:v>МАОУ СШ № 76</c:v>
                </c:pt>
                <c:pt idx="72">
                  <c:v>МАОУ СШ № 34</c:v>
                </c:pt>
                <c:pt idx="73">
                  <c:v>МБОУ СШ № 62</c:v>
                </c:pt>
                <c:pt idx="74">
                  <c:v>МАОУ СШ № 78</c:v>
                </c:pt>
                <c:pt idx="75">
                  <c:v>МАОУ СШ № 42</c:v>
                </c:pt>
                <c:pt idx="76">
                  <c:v>СОВЕТСКИЙ РАЙОН</c:v>
                </c:pt>
                <c:pt idx="77">
                  <c:v>МАОУ СШ № 152</c:v>
                </c:pt>
                <c:pt idx="78">
                  <c:v>МАОУ СШ № 144</c:v>
                </c:pt>
                <c:pt idx="79">
                  <c:v>МАОУ СШ № 145</c:v>
                </c:pt>
                <c:pt idx="80">
                  <c:v>МАОУ СШ № 143</c:v>
                </c:pt>
                <c:pt idx="81">
                  <c:v>МАОУ СШ № 7</c:v>
                </c:pt>
                <c:pt idx="82">
                  <c:v>МАОУ СШ № 151</c:v>
                </c:pt>
                <c:pt idx="83">
                  <c:v>МАОУ СШ № 157</c:v>
                </c:pt>
                <c:pt idx="84">
                  <c:v>МАОУ СШ № 69</c:v>
                </c:pt>
                <c:pt idx="85">
                  <c:v>МАОУ СШ № 134</c:v>
                </c:pt>
                <c:pt idx="86">
                  <c:v>МАОУ СШ № 150</c:v>
                </c:pt>
                <c:pt idx="87">
                  <c:v>МАОУ СШ № 24</c:v>
                </c:pt>
                <c:pt idx="88">
                  <c:v>МАОУ СШ № 149</c:v>
                </c:pt>
                <c:pt idx="89">
                  <c:v>МАОУ СШ № 66</c:v>
                </c:pt>
                <c:pt idx="90">
                  <c:v>МАОУ СШ № 154</c:v>
                </c:pt>
                <c:pt idx="91">
                  <c:v>МАОУ СШ № 85</c:v>
                </c:pt>
                <c:pt idx="92">
                  <c:v>МАОУ СШ № 18</c:v>
                </c:pt>
                <c:pt idx="93">
                  <c:v>МАОУ СШ № 1</c:v>
                </c:pt>
                <c:pt idx="94">
                  <c:v>МАОУ СШ № 139</c:v>
                </c:pt>
                <c:pt idx="95">
                  <c:v>МАОУ СШ № 108</c:v>
                </c:pt>
                <c:pt idx="96">
                  <c:v>МАОУ СШ № 156</c:v>
                </c:pt>
                <c:pt idx="97">
                  <c:v>МАОУ СШ № 115</c:v>
                </c:pt>
                <c:pt idx="98">
                  <c:v>МАОУ СШ № 5</c:v>
                </c:pt>
                <c:pt idx="99">
                  <c:v>МАОУ СШ № 91</c:v>
                </c:pt>
                <c:pt idx="100">
                  <c:v>МАОУ СШ № 141</c:v>
                </c:pt>
                <c:pt idx="101">
                  <c:v>МАОУ СШ № 147</c:v>
                </c:pt>
                <c:pt idx="102">
                  <c:v>МБОУ СШ № 2</c:v>
                </c:pt>
                <c:pt idx="103">
                  <c:v>МАОУ СШ № 121</c:v>
                </c:pt>
                <c:pt idx="104">
                  <c:v>МАОУ СШ № 129</c:v>
                </c:pt>
                <c:pt idx="105">
                  <c:v>МАОУ СШ № 98</c:v>
                </c:pt>
                <c:pt idx="106">
                  <c:v>МБОУ СШ № 56</c:v>
                </c:pt>
                <c:pt idx="107">
                  <c:v>ЦЕНТРАЛЬНЫЙ РАЙОН</c:v>
                </c:pt>
                <c:pt idx="108">
                  <c:v>МБОУ СШ № 4</c:v>
                </c:pt>
                <c:pt idx="109">
                  <c:v>МБОУ СШ № 10 </c:v>
                </c:pt>
                <c:pt idx="110">
                  <c:v>МАОУ Гимназия № 2</c:v>
                </c:pt>
                <c:pt idx="111">
                  <c:v>МБОУ Гимназия  № 16</c:v>
                </c:pt>
                <c:pt idx="112">
                  <c:v>МБОУ Лицей № 2</c:v>
                </c:pt>
                <c:pt idx="113">
                  <c:v>МБОУ СШ № 27</c:v>
                </c:pt>
                <c:pt idx="114">
                  <c:v>МАОУ СШ "Комплекс Покровский"</c:v>
                </c:pt>
                <c:pt idx="115">
                  <c:v>МАОУ СШ № 155</c:v>
                </c:pt>
                <c:pt idx="116">
                  <c:v>МБОУ СШ № 51</c:v>
                </c:pt>
              </c:strCache>
            </c:strRef>
          </c:cat>
          <c:val>
            <c:numRef>
              <c:f>'Математ-11 проф диаграмма'!$L$5:$L$121</c:f>
              <c:numCache>
                <c:formatCode>0,00</c:formatCode>
                <c:ptCount val="117"/>
                <c:pt idx="0">
                  <c:v>53.889431764199571</c:v>
                </c:pt>
                <c:pt idx="1">
                  <c:v>70.577777777777783</c:v>
                </c:pt>
                <c:pt idx="2">
                  <c:v>57.370370370370374</c:v>
                </c:pt>
                <c:pt idx="3">
                  <c:v>56.757575757575758</c:v>
                </c:pt>
                <c:pt idx="4">
                  <c:v>42.89473684210526</c:v>
                </c:pt>
                <c:pt idx="5">
                  <c:v>60.4</c:v>
                </c:pt>
                <c:pt idx="6">
                  <c:v>53.235294117647058</c:v>
                </c:pt>
                <c:pt idx="7">
                  <c:v>49.736842105263158</c:v>
                </c:pt>
                <c:pt idx="8">
                  <c:v>40.142857142857146</c:v>
                </c:pt>
                <c:pt idx="9">
                  <c:v>55.42</c:v>
                </c:pt>
                <c:pt idx="10">
                  <c:v>60.6</c:v>
                </c:pt>
                <c:pt idx="11">
                  <c:v>62</c:v>
                </c:pt>
                <c:pt idx="12">
                  <c:v>62.4</c:v>
                </c:pt>
                <c:pt idx="13">
                  <c:v>51.6</c:v>
                </c:pt>
                <c:pt idx="14">
                  <c:v>51.4</c:v>
                </c:pt>
                <c:pt idx="15">
                  <c:v>63.3</c:v>
                </c:pt>
                <c:pt idx="16">
                  <c:v>51.2</c:v>
                </c:pt>
                <c:pt idx="17">
                  <c:v>47.5</c:v>
                </c:pt>
                <c:pt idx="18">
                  <c:v>49.2</c:v>
                </c:pt>
                <c:pt idx="19">
                  <c:v>55</c:v>
                </c:pt>
                <c:pt idx="22">
                  <c:v>52.913333333333327</c:v>
                </c:pt>
                <c:pt idx="23">
                  <c:v>56.3</c:v>
                </c:pt>
                <c:pt idx="24">
                  <c:v>60.2</c:v>
                </c:pt>
                <c:pt idx="25">
                  <c:v>54.1</c:v>
                </c:pt>
                <c:pt idx="26">
                  <c:v>64.3</c:v>
                </c:pt>
                <c:pt idx="27">
                  <c:v>47.8</c:v>
                </c:pt>
                <c:pt idx="28">
                  <c:v>59.8</c:v>
                </c:pt>
                <c:pt idx="29">
                  <c:v>48.9</c:v>
                </c:pt>
                <c:pt idx="30">
                  <c:v>60.3</c:v>
                </c:pt>
                <c:pt idx="31">
                  <c:v>53.1</c:v>
                </c:pt>
                <c:pt idx="32">
                  <c:v>47</c:v>
                </c:pt>
                <c:pt idx="33">
                  <c:v>42.2</c:v>
                </c:pt>
                <c:pt idx="34">
                  <c:v>52.1</c:v>
                </c:pt>
                <c:pt idx="35">
                  <c:v>47.8</c:v>
                </c:pt>
                <c:pt idx="36">
                  <c:v>55</c:v>
                </c:pt>
                <c:pt idx="37">
                  <c:v>44.8</c:v>
                </c:pt>
                <c:pt idx="40">
                  <c:v>54.038750000000007</c:v>
                </c:pt>
                <c:pt idx="41">
                  <c:v>58.3</c:v>
                </c:pt>
                <c:pt idx="42">
                  <c:v>55</c:v>
                </c:pt>
                <c:pt idx="43">
                  <c:v>59.6</c:v>
                </c:pt>
                <c:pt idx="44">
                  <c:v>62.1</c:v>
                </c:pt>
                <c:pt idx="45">
                  <c:v>55.5</c:v>
                </c:pt>
                <c:pt idx="46">
                  <c:v>53.42</c:v>
                </c:pt>
                <c:pt idx="47">
                  <c:v>66</c:v>
                </c:pt>
                <c:pt idx="48">
                  <c:v>48</c:v>
                </c:pt>
                <c:pt idx="49">
                  <c:v>54</c:v>
                </c:pt>
                <c:pt idx="50">
                  <c:v>62.3</c:v>
                </c:pt>
                <c:pt idx="51">
                  <c:v>57.3</c:v>
                </c:pt>
                <c:pt idx="52">
                  <c:v>52</c:v>
                </c:pt>
                <c:pt idx="53">
                  <c:v>42.7</c:v>
                </c:pt>
                <c:pt idx="55">
                  <c:v>50.2</c:v>
                </c:pt>
                <c:pt idx="57">
                  <c:v>44.2</c:v>
                </c:pt>
                <c:pt idx="59">
                  <c:v>44</c:v>
                </c:pt>
                <c:pt idx="61">
                  <c:v>50.378571428571426</c:v>
                </c:pt>
                <c:pt idx="62">
                  <c:v>59.6</c:v>
                </c:pt>
                <c:pt idx="63">
                  <c:v>46.1</c:v>
                </c:pt>
                <c:pt idx="64">
                  <c:v>66</c:v>
                </c:pt>
                <c:pt idx="65">
                  <c:v>60.1</c:v>
                </c:pt>
                <c:pt idx="66">
                  <c:v>46.4</c:v>
                </c:pt>
                <c:pt idx="67">
                  <c:v>38</c:v>
                </c:pt>
                <c:pt idx="68">
                  <c:v>58.2</c:v>
                </c:pt>
                <c:pt idx="69">
                  <c:v>53.6</c:v>
                </c:pt>
                <c:pt idx="70">
                  <c:v>59</c:v>
                </c:pt>
                <c:pt idx="71">
                  <c:v>59.2</c:v>
                </c:pt>
                <c:pt idx="72">
                  <c:v>49.8</c:v>
                </c:pt>
                <c:pt idx="73">
                  <c:v>36.5</c:v>
                </c:pt>
                <c:pt idx="74">
                  <c:v>18.3</c:v>
                </c:pt>
                <c:pt idx="75">
                  <c:v>54.5</c:v>
                </c:pt>
                <c:pt idx="76">
                  <c:v>52.775862068965516</c:v>
                </c:pt>
                <c:pt idx="77">
                  <c:v>69.900000000000006</c:v>
                </c:pt>
                <c:pt idx="78">
                  <c:v>63.8</c:v>
                </c:pt>
                <c:pt idx="79">
                  <c:v>67</c:v>
                </c:pt>
                <c:pt idx="80">
                  <c:v>52.6</c:v>
                </c:pt>
                <c:pt idx="81">
                  <c:v>57.4</c:v>
                </c:pt>
                <c:pt idx="82">
                  <c:v>57.7</c:v>
                </c:pt>
                <c:pt idx="83">
                  <c:v>31.5</c:v>
                </c:pt>
                <c:pt idx="84">
                  <c:v>48</c:v>
                </c:pt>
                <c:pt idx="85">
                  <c:v>44.7</c:v>
                </c:pt>
                <c:pt idx="86">
                  <c:v>59</c:v>
                </c:pt>
                <c:pt idx="87">
                  <c:v>51</c:v>
                </c:pt>
                <c:pt idx="88">
                  <c:v>61</c:v>
                </c:pt>
                <c:pt idx="89">
                  <c:v>52.1</c:v>
                </c:pt>
                <c:pt idx="90">
                  <c:v>57</c:v>
                </c:pt>
                <c:pt idx="91">
                  <c:v>53</c:v>
                </c:pt>
                <c:pt idx="92">
                  <c:v>51</c:v>
                </c:pt>
                <c:pt idx="93">
                  <c:v>47</c:v>
                </c:pt>
                <c:pt idx="94">
                  <c:v>39</c:v>
                </c:pt>
                <c:pt idx="95">
                  <c:v>55.9</c:v>
                </c:pt>
                <c:pt idx="96">
                  <c:v>50</c:v>
                </c:pt>
                <c:pt idx="97">
                  <c:v>52.4</c:v>
                </c:pt>
                <c:pt idx="98">
                  <c:v>51</c:v>
                </c:pt>
                <c:pt idx="99">
                  <c:v>55.6</c:v>
                </c:pt>
                <c:pt idx="100">
                  <c:v>53.3</c:v>
                </c:pt>
                <c:pt idx="101">
                  <c:v>50.9</c:v>
                </c:pt>
                <c:pt idx="103">
                  <c:v>56</c:v>
                </c:pt>
                <c:pt idx="104">
                  <c:v>49.2</c:v>
                </c:pt>
                <c:pt idx="105">
                  <c:v>41.8</c:v>
                </c:pt>
                <c:pt idx="106">
                  <c:v>51.7</c:v>
                </c:pt>
                <c:pt idx="107">
                  <c:v>52.666044075509809</c:v>
                </c:pt>
                <c:pt idx="108">
                  <c:v>49.8</c:v>
                </c:pt>
                <c:pt idx="109">
                  <c:v>60.122448979591837</c:v>
                </c:pt>
                <c:pt idx="110">
                  <c:v>62.75</c:v>
                </c:pt>
                <c:pt idx="111">
                  <c:v>49.097560975609753</c:v>
                </c:pt>
                <c:pt idx="112">
                  <c:v>58.590909090909093</c:v>
                </c:pt>
                <c:pt idx="113">
                  <c:v>49.222222222222221</c:v>
                </c:pt>
                <c:pt idx="114">
                  <c:v>46.363636363636367</c:v>
                </c:pt>
                <c:pt idx="115">
                  <c:v>38.047619047619051</c:v>
                </c:pt>
                <c:pt idx="116">
                  <c:v>60</c:v>
                </c:pt>
              </c:numCache>
            </c:numRef>
          </c:val>
          <c:smooth val="0"/>
        </c:ser>
        <c:ser>
          <c:idx val="0"/>
          <c:order val="6"/>
          <c:tx>
            <c:v>2021 ср. балл по городу</c:v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'Математ-11 проф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Лицей № 7 </c:v>
                </c:pt>
                <c:pt idx="2">
                  <c:v>МАОУ Лицей № 28</c:v>
                </c:pt>
                <c:pt idx="3">
                  <c:v>МАОУ Гимназия № 8</c:v>
                </c:pt>
                <c:pt idx="4">
                  <c:v>МБОУ СШ № 86 </c:v>
                </c:pt>
                <c:pt idx="5">
                  <c:v>МАОУ Гимназия № 9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МАОУ СШ № 12</c:v>
                </c:pt>
                <c:pt idx="9">
                  <c:v>КИРОВСКИЙ РАЙОН</c:v>
                </c:pt>
                <c:pt idx="10">
                  <c:v>МАОУ Гимназия № 10</c:v>
                </c:pt>
                <c:pt idx="11">
                  <c:v>МАОУ СШ № 135</c:v>
                </c:pt>
                <c:pt idx="12">
                  <c:v>МАОУ Лицей № 6 "Перспектива"</c:v>
                </c:pt>
                <c:pt idx="13">
                  <c:v>МАОУ Гимназия № 4</c:v>
                </c:pt>
                <c:pt idx="14">
                  <c:v>МАОУ СШ № 90</c:v>
                </c:pt>
                <c:pt idx="15">
                  <c:v>МАОУ Лицей № 11</c:v>
                </c:pt>
                <c:pt idx="16">
                  <c:v>МАОУ СШ № 8 "Созидание"</c:v>
                </c:pt>
                <c:pt idx="17">
                  <c:v>МАОУ Гимназия № 6</c:v>
                </c:pt>
                <c:pt idx="18">
                  <c:v>МАОУ СШ № 46</c:v>
                </c:pt>
                <c:pt idx="19">
                  <c:v>МАОУ СШ № 81</c:v>
                </c:pt>
                <c:pt idx="20">
                  <c:v>МАОУ СШ № 63</c:v>
                </c:pt>
                <c:pt idx="21">
                  <c:v>МАОУ СШ № 55</c:v>
                </c:pt>
                <c:pt idx="22">
                  <c:v>ЛЕНИНСКИЙ РАЙОН</c:v>
                </c:pt>
                <c:pt idx="23">
                  <c:v>МАОУ Лицей № 3</c:v>
                </c:pt>
                <c:pt idx="24">
                  <c:v>МАОУ Гимназия № 11 </c:v>
                </c:pt>
                <c:pt idx="25">
                  <c:v>МБОУ СШ № 64</c:v>
                </c:pt>
                <c:pt idx="26">
                  <c:v>МБОУ Гимназия № 7</c:v>
                </c:pt>
                <c:pt idx="27">
                  <c:v>МАОУ СШ № 53</c:v>
                </c:pt>
                <c:pt idx="28">
                  <c:v>МАОУ СШ № 89</c:v>
                </c:pt>
                <c:pt idx="29">
                  <c:v>МБОУ СШ № 94</c:v>
                </c:pt>
                <c:pt idx="30">
                  <c:v>МАОУ Гимназия № 15</c:v>
                </c:pt>
                <c:pt idx="31">
                  <c:v>МАОУ Лицей № 12</c:v>
                </c:pt>
                <c:pt idx="32">
                  <c:v>МБОУ СШ № 79</c:v>
                </c:pt>
                <c:pt idx="33">
                  <c:v>МБОУ СШ № 44</c:v>
                </c:pt>
                <c:pt idx="34">
                  <c:v>МБОУ СШ № 31</c:v>
                </c:pt>
                <c:pt idx="35">
                  <c:v>МАОУ СШ № 148</c:v>
                </c:pt>
                <c:pt idx="36">
                  <c:v>МАОУ СШ № 65</c:v>
                </c:pt>
                <c:pt idx="37">
                  <c:v>МБОУ СШ № 13</c:v>
                </c:pt>
                <c:pt idx="38">
                  <c:v>МАОУ СШ № 16</c:v>
                </c:pt>
                <c:pt idx="39">
                  <c:v>МАОУ СШ № 50</c:v>
                </c:pt>
                <c:pt idx="40">
                  <c:v>ОКТЯБРЬСКИЙ РАЙОН</c:v>
                </c:pt>
                <c:pt idx="41">
                  <c:v>МАОУ СШ № 3</c:v>
                </c:pt>
                <c:pt idx="42">
                  <c:v>МАОУ СШ № 72 </c:v>
                </c:pt>
                <c:pt idx="43">
                  <c:v>МАОУ "КУГ № 1 - Универс"</c:v>
                </c:pt>
                <c:pt idx="44">
                  <c:v>МБОУ СШ № 133 </c:v>
                </c:pt>
                <c:pt idx="45">
                  <c:v>МБОУ Лицей № 8</c:v>
                </c:pt>
                <c:pt idx="46">
                  <c:v>МБОУ СШ № 99</c:v>
                </c:pt>
                <c:pt idx="47">
                  <c:v>МАОУ Гимназия № 13 "Академ"</c:v>
                </c:pt>
                <c:pt idx="48">
                  <c:v>МБОУ СШ № 84</c:v>
                </c:pt>
                <c:pt idx="49">
                  <c:v>МАОУ СШ № 82</c:v>
                </c:pt>
                <c:pt idx="50">
                  <c:v>МБОУ Лицей № 10</c:v>
                </c:pt>
                <c:pt idx="51">
                  <c:v>МАОУ Лицей № 1</c:v>
                </c:pt>
                <c:pt idx="52">
                  <c:v>МБОУ Гимназия № 3</c:v>
                </c:pt>
                <c:pt idx="53">
                  <c:v>МБОУ СШ № 95</c:v>
                </c:pt>
                <c:pt idx="54">
                  <c:v>МБОУ СШ № 30</c:v>
                </c:pt>
                <c:pt idx="55">
                  <c:v>МАОУ Школа-интернат № 1 </c:v>
                </c:pt>
                <c:pt idx="56">
                  <c:v>МБОУ СШ № 159</c:v>
                </c:pt>
                <c:pt idx="57">
                  <c:v>МБОУ СШ № 36</c:v>
                </c:pt>
                <c:pt idx="58">
                  <c:v>МБОУ СШ № 21</c:v>
                </c:pt>
                <c:pt idx="59">
                  <c:v>МБОУ СШ № 73</c:v>
                </c:pt>
                <c:pt idx="60">
                  <c:v>МБОУ СШ № 39</c:v>
                </c:pt>
                <c:pt idx="61">
                  <c:v>СВЕРДЛОВСКИЙ РАЙОН</c:v>
                </c:pt>
                <c:pt idx="62">
                  <c:v>МАОУ СШ № 137</c:v>
                </c:pt>
                <c:pt idx="63">
                  <c:v>МАОУ СШ № 17</c:v>
                </c:pt>
                <c:pt idx="64">
                  <c:v>МАОУ Гимназия № 14</c:v>
                </c:pt>
                <c:pt idx="65">
                  <c:v>МАОУ СШ № 23</c:v>
                </c:pt>
                <c:pt idx="66">
                  <c:v>МАОУ СШ № 45</c:v>
                </c:pt>
                <c:pt idx="67">
                  <c:v>МАОУ СШ № 93</c:v>
                </c:pt>
                <c:pt idx="68">
                  <c:v>МАОУ Лицей № 9 "Лидер"</c:v>
                </c:pt>
                <c:pt idx="69">
                  <c:v>МАОУ СШ № 6</c:v>
                </c:pt>
                <c:pt idx="70">
                  <c:v>МАОУ СШ № 158 "Грани"</c:v>
                </c:pt>
                <c:pt idx="71">
                  <c:v>МАОУ СШ № 76</c:v>
                </c:pt>
                <c:pt idx="72">
                  <c:v>МАОУ СШ № 34</c:v>
                </c:pt>
                <c:pt idx="73">
                  <c:v>МБОУ СШ № 62</c:v>
                </c:pt>
                <c:pt idx="74">
                  <c:v>МАОУ СШ № 78</c:v>
                </c:pt>
                <c:pt idx="75">
                  <c:v>МАОУ СШ № 42</c:v>
                </c:pt>
                <c:pt idx="76">
                  <c:v>СОВЕТСКИЙ РАЙОН</c:v>
                </c:pt>
                <c:pt idx="77">
                  <c:v>МАОУ СШ № 152</c:v>
                </c:pt>
                <c:pt idx="78">
                  <c:v>МАОУ СШ № 144</c:v>
                </c:pt>
                <c:pt idx="79">
                  <c:v>МАОУ СШ № 145</c:v>
                </c:pt>
                <c:pt idx="80">
                  <c:v>МАОУ СШ № 143</c:v>
                </c:pt>
                <c:pt idx="81">
                  <c:v>МАОУ СШ № 7</c:v>
                </c:pt>
                <c:pt idx="82">
                  <c:v>МАОУ СШ № 151</c:v>
                </c:pt>
                <c:pt idx="83">
                  <c:v>МАОУ СШ № 157</c:v>
                </c:pt>
                <c:pt idx="84">
                  <c:v>МАОУ СШ № 69</c:v>
                </c:pt>
                <c:pt idx="85">
                  <c:v>МАОУ СШ № 134</c:v>
                </c:pt>
                <c:pt idx="86">
                  <c:v>МАОУ СШ № 150</c:v>
                </c:pt>
                <c:pt idx="87">
                  <c:v>МАОУ СШ № 24</c:v>
                </c:pt>
                <c:pt idx="88">
                  <c:v>МАОУ СШ № 149</c:v>
                </c:pt>
                <c:pt idx="89">
                  <c:v>МАОУ СШ № 66</c:v>
                </c:pt>
                <c:pt idx="90">
                  <c:v>МАОУ СШ № 154</c:v>
                </c:pt>
                <c:pt idx="91">
                  <c:v>МАОУ СШ № 85</c:v>
                </c:pt>
                <c:pt idx="92">
                  <c:v>МАОУ СШ № 18</c:v>
                </c:pt>
                <c:pt idx="93">
                  <c:v>МАОУ СШ № 1</c:v>
                </c:pt>
                <c:pt idx="94">
                  <c:v>МАОУ СШ № 139</c:v>
                </c:pt>
                <c:pt idx="95">
                  <c:v>МАОУ СШ № 108</c:v>
                </c:pt>
                <c:pt idx="96">
                  <c:v>МАОУ СШ № 156</c:v>
                </c:pt>
                <c:pt idx="97">
                  <c:v>МАОУ СШ № 115</c:v>
                </c:pt>
                <c:pt idx="98">
                  <c:v>МАОУ СШ № 5</c:v>
                </c:pt>
                <c:pt idx="99">
                  <c:v>МАОУ СШ № 91</c:v>
                </c:pt>
                <c:pt idx="100">
                  <c:v>МАОУ СШ № 141</c:v>
                </c:pt>
                <c:pt idx="101">
                  <c:v>МАОУ СШ № 147</c:v>
                </c:pt>
                <c:pt idx="102">
                  <c:v>МБОУ СШ № 2</c:v>
                </c:pt>
                <c:pt idx="103">
                  <c:v>МАОУ СШ № 121</c:v>
                </c:pt>
                <c:pt idx="104">
                  <c:v>МАОУ СШ № 129</c:v>
                </c:pt>
                <c:pt idx="105">
                  <c:v>МАОУ СШ № 98</c:v>
                </c:pt>
                <c:pt idx="106">
                  <c:v>МБОУ СШ № 56</c:v>
                </c:pt>
                <c:pt idx="107">
                  <c:v>ЦЕНТРАЛЬНЫЙ РАЙОН</c:v>
                </c:pt>
                <c:pt idx="108">
                  <c:v>МБОУ СШ № 4</c:v>
                </c:pt>
                <c:pt idx="109">
                  <c:v>МБОУ СШ № 10 </c:v>
                </c:pt>
                <c:pt idx="110">
                  <c:v>МАОУ Гимназия № 2</c:v>
                </c:pt>
                <c:pt idx="111">
                  <c:v>МБОУ Гимназия  № 16</c:v>
                </c:pt>
                <c:pt idx="112">
                  <c:v>МБОУ Лицей № 2</c:v>
                </c:pt>
                <c:pt idx="113">
                  <c:v>МБОУ СШ № 27</c:v>
                </c:pt>
                <c:pt idx="114">
                  <c:v>МАОУ СШ "Комплекс Покровский"</c:v>
                </c:pt>
                <c:pt idx="115">
                  <c:v>МАОУ СШ № 155</c:v>
                </c:pt>
                <c:pt idx="116">
                  <c:v>МБОУ СШ № 51</c:v>
                </c:pt>
              </c:strCache>
            </c:strRef>
          </c:cat>
          <c:val>
            <c:numRef>
              <c:f>'Математ-11 проф диаграмма'!$Q$5:$Q$121</c:f>
              <c:numCache>
                <c:formatCode>0,00</c:formatCode>
                <c:ptCount val="117"/>
                <c:pt idx="0">
                  <c:v>56.84</c:v>
                </c:pt>
                <c:pt idx="1">
                  <c:v>56.84</c:v>
                </c:pt>
                <c:pt idx="2">
                  <c:v>56.84</c:v>
                </c:pt>
                <c:pt idx="3">
                  <c:v>56.84</c:v>
                </c:pt>
                <c:pt idx="4">
                  <c:v>56.84</c:v>
                </c:pt>
                <c:pt idx="5">
                  <c:v>56.84</c:v>
                </c:pt>
                <c:pt idx="6">
                  <c:v>56.84</c:v>
                </c:pt>
                <c:pt idx="7">
                  <c:v>56.84</c:v>
                </c:pt>
                <c:pt idx="8">
                  <c:v>56.84</c:v>
                </c:pt>
                <c:pt idx="9">
                  <c:v>56.84</c:v>
                </c:pt>
                <c:pt idx="10">
                  <c:v>56.84</c:v>
                </c:pt>
                <c:pt idx="11">
                  <c:v>56.84</c:v>
                </c:pt>
                <c:pt idx="12">
                  <c:v>56.84</c:v>
                </c:pt>
                <c:pt idx="13">
                  <c:v>56.84</c:v>
                </c:pt>
                <c:pt idx="14">
                  <c:v>56.84</c:v>
                </c:pt>
                <c:pt idx="15">
                  <c:v>56.84</c:v>
                </c:pt>
                <c:pt idx="16">
                  <c:v>56.84</c:v>
                </c:pt>
                <c:pt idx="17">
                  <c:v>56.84</c:v>
                </c:pt>
                <c:pt idx="18">
                  <c:v>56.84</c:v>
                </c:pt>
                <c:pt idx="19">
                  <c:v>56.84</c:v>
                </c:pt>
                <c:pt idx="20">
                  <c:v>56.84</c:v>
                </c:pt>
                <c:pt idx="21">
                  <c:v>56.84</c:v>
                </c:pt>
                <c:pt idx="22">
                  <c:v>56.84</c:v>
                </c:pt>
                <c:pt idx="23">
                  <c:v>56.84</c:v>
                </c:pt>
                <c:pt idx="24">
                  <c:v>56.84</c:v>
                </c:pt>
                <c:pt idx="25">
                  <c:v>56.84</c:v>
                </c:pt>
                <c:pt idx="26">
                  <c:v>56.84</c:v>
                </c:pt>
                <c:pt idx="27">
                  <c:v>56.84</c:v>
                </c:pt>
                <c:pt idx="28">
                  <c:v>56.84</c:v>
                </c:pt>
                <c:pt idx="29">
                  <c:v>56.84</c:v>
                </c:pt>
                <c:pt idx="30">
                  <c:v>56.84</c:v>
                </c:pt>
                <c:pt idx="31">
                  <c:v>56.84</c:v>
                </c:pt>
                <c:pt idx="32">
                  <c:v>56.84</c:v>
                </c:pt>
                <c:pt idx="33">
                  <c:v>56.84</c:v>
                </c:pt>
                <c:pt idx="34">
                  <c:v>56.84</c:v>
                </c:pt>
                <c:pt idx="35">
                  <c:v>56.84</c:v>
                </c:pt>
                <c:pt idx="36">
                  <c:v>56.84</c:v>
                </c:pt>
                <c:pt idx="37">
                  <c:v>56.84</c:v>
                </c:pt>
                <c:pt idx="38">
                  <c:v>56.84</c:v>
                </c:pt>
                <c:pt idx="39">
                  <c:v>56.84</c:v>
                </c:pt>
                <c:pt idx="40">
                  <c:v>56.84</c:v>
                </c:pt>
                <c:pt idx="41">
                  <c:v>56.84</c:v>
                </c:pt>
                <c:pt idx="42">
                  <c:v>56.84</c:v>
                </c:pt>
                <c:pt idx="43">
                  <c:v>56.84</c:v>
                </c:pt>
                <c:pt idx="44">
                  <c:v>56.84</c:v>
                </c:pt>
                <c:pt idx="45">
                  <c:v>56.84</c:v>
                </c:pt>
                <c:pt idx="46">
                  <c:v>56.84</c:v>
                </c:pt>
                <c:pt idx="47">
                  <c:v>56.84</c:v>
                </c:pt>
                <c:pt idx="48">
                  <c:v>56.84</c:v>
                </c:pt>
                <c:pt idx="49">
                  <c:v>56.84</c:v>
                </c:pt>
                <c:pt idx="50">
                  <c:v>56.84</c:v>
                </c:pt>
                <c:pt idx="51">
                  <c:v>56.84</c:v>
                </c:pt>
                <c:pt idx="52">
                  <c:v>56.84</c:v>
                </c:pt>
                <c:pt idx="53">
                  <c:v>56.84</c:v>
                </c:pt>
                <c:pt idx="54">
                  <c:v>56.84</c:v>
                </c:pt>
                <c:pt idx="55">
                  <c:v>56.84</c:v>
                </c:pt>
                <c:pt idx="56">
                  <c:v>56.84</c:v>
                </c:pt>
                <c:pt idx="57">
                  <c:v>56.84</c:v>
                </c:pt>
                <c:pt idx="58">
                  <c:v>56.84</c:v>
                </c:pt>
                <c:pt idx="59">
                  <c:v>56.84</c:v>
                </c:pt>
                <c:pt idx="60">
                  <c:v>56.84</c:v>
                </c:pt>
                <c:pt idx="61">
                  <c:v>56.84</c:v>
                </c:pt>
                <c:pt idx="62">
                  <c:v>56.84</c:v>
                </c:pt>
                <c:pt idx="63">
                  <c:v>56.84</c:v>
                </c:pt>
                <c:pt idx="64">
                  <c:v>56.84</c:v>
                </c:pt>
                <c:pt idx="65">
                  <c:v>56.84</c:v>
                </c:pt>
                <c:pt idx="66">
                  <c:v>56.84</c:v>
                </c:pt>
                <c:pt idx="67">
                  <c:v>56.84</c:v>
                </c:pt>
                <c:pt idx="68">
                  <c:v>56.84</c:v>
                </c:pt>
                <c:pt idx="69">
                  <c:v>56.84</c:v>
                </c:pt>
                <c:pt idx="70">
                  <c:v>56.84</c:v>
                </c:pt>
                <c:pt idx="71">
                  <c:v>56.84</c:v>
                </c:pt>
                <c:pt idx="72">
                  <c:v>56.84</c:v>
                </c:pt>
                <c:pt idx="73">
                  <c:v>56.84</c:v>
                </c:pt>
                <c:pt idx="74">
                  <c:v>56.84</c:v>
                </c:pt>
                <c:pt idx="75">
                  <c:v>56.84</c:v>
                </c:pt>
                <c:pt idx="76">
                  <c:v>56.84</c:v>
                </c:pt>
                <c:pt idx="77">
                  <c:v>56.84</c:v>
                </c:pt>
                <c:pt idx="78">
                  <c:v>56.84</c:v>
                </c:pt>
                <c:pt idx="79">
                  <c:v>56.84</c:v>
                </c:pt>
                <c:pt idx="80">
                  <c:v>56.84</c:v>
                </c:pt>
                <c:pt idx="81">
                  <c:v>56.84</c:v>
                </c:pt>
                <c:pt idx="82">
                  <c:v>56.84</c:v>
                </c:pt>
                <c:pt idx="83">
                  <c:v>56.84</c:v>
                </c:pt>
                <c:pt idx="84">
                  <c:v>56.84</c:v>
                </c:pt>
                <c:pt idx="85">
                  <c:v>56.84</c:v>
                </c:pt>
                <c:pt idx="86">
                  <c:v>56.84</c:v>
                </c:pt>
                <c:pt idx="87">
                  <c:v>56.84</c:v>
                </c:pt>
                <c:pt idx="88">
                  <c:v>56.84</c:v>
                </c:pt>
                <c:pt idx="89">
                  <c:v>56.84</c:v>
                </c:pt>
                <c:pt idx="90">
                  <c:v>56.84</c:v>
                </c:pt>
                <c:pt idx="91">
                  <c:v>56.84</c:v>
                </c:pt>
                <c:pt idx="92">
                  <c:v>56.84</c:v>
                </c:pt>
                <c:pt idx="93">
                  <c:v>56.84</c:v>
                </c:pt>
                <c:pt idx="94">
                  <c:v>56.84</c:v>
                </c:pt>
                <c:pt idx="95">
                  <c:v>56.84</c:v>
                </c:pt>
                <c:pt idx="96">
                  <c:v>56.84</c:v>
                </c:pt>
                <c:pt idx="97">
                  <c:v>56.84</c:v>
                </c:pt>
                <c:pt idx="98">
                  <c:v>56.84</c:v>
                </c:pt>
                <c:pt idx="99">
                  <c:v>56.84</c:v>
                </c:pt>
                <c:pt idx="100">
                  <c:v>56.84</c:v>
                </c:pt>
                <c:pt idx="101">
                  <c:v>56.84</c:v>
                </c:pt>
                <c:pt idx="102">
                  <c:v>56.84</c:v>
                </c:pt>
                <c:pt idx="103">
                  <c:v>56.84</c:v>
                </c:pt>
                <c:pt idx="104">
                  <c:v>56.84</c:v>
                </c:pt>
                <c:pt idx="105">
                  <c:v>56.84</c:v>
                </c:pt>
                <c:pt idx="106">
                  <c:v>56.84</c:v>
                </c:pt>
                <c:pt idx="107">
                  <c:v>56.84</c:v>
                </c:pt>
                <c:pt idx="108">
                  <c:v>56.84</c:v>
                </c:pt>
                <c:pt idx="109">
                  <c:v>56.84</c:v>
                </c:pt>
                <c:pt idx="110">
                  <c:v>56.84</c:v>
                </c:pt>
                <c:pt idx="111">
                  <c:v>56.84</c:v>
                </c:pt>
                <c:pt idx="112">
                  <c:v>56.84</c:v>
                </c:pt>
                <c:pt idx="113">
                  <c:v>56.84</c:v>
                </c:pt>
                <c:pt idx="114">
                  <c:v>56.84</c:v>
                </c:pt>
                <c:pt idx="115">
                  <c:v>56.84</c:v>
                </c:pt>
                <c:pt idx="116">
                  <c:v>56.84</c:v>
                </c:pt>
              </c:numCache>
            </c:numRef>
          </c:val>
          <c:smooth val="0"/>
        </c:ser>
        <c:ser>
          <c:idx val="2"/>
          <c:order val="7"/>
          <c:tx>
            <c:v>2021 ср. балл ОУ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'Математ-11 проф диаграмма'!$B$5:$B$121</c:f>
              <c:strCache>
                <c:ptCount val="117"/>
                <c:pt idx="0">
                  <c:v>ЖЕЛЕЗНОДОРОЖНЫЙ РАЙОН</c:v>
                </c:pt>
                <c:pt idx="1">
                  <c:v>МАОУ Лицей № 7 </c:v>
                </c:pt>
                <c:pt idx="2">
                  <c:v>МАОУ Лицей № 28</c:v>
                </c:pt>
                <c:pt idx="3">
                  <c:v>МАОУ Гимназия № 8</c:v>
                </c:pt>
                <c:pt idx="4">
                  <c:v>МБОУ СШ № 86 </c:v>
                </c:pt>
                <c:pt idx="5">
                  <c:v>МАОУ Гимназия № 9</c:v>
                </c:pt>
                <c:pt idx="6">
                  <c:v>МАОУ СШ № 19</c:v>
                </c:pt>
                <c:pt idx="7">
                  <c:v>МАОУ СШ № 32</c:v>
                </c:pt>
                <c:pt idx="8">
                  <c:v>МАОУ СШ № 12</c:v>
                </c:pt>
                <c:pt idx="9">
                  <c:v>КИРОВСКИЙ РАЙОН</c:v>
                </c:pt>
                <c:pt idx="10">
                  <c:v>МАОУ Гимназия № 10</c:v>
                </c:pt>
                <c:pt idx="11">
                  <c:v>МАОУ СШ № 135</c:v>
                </c:pt>
                <c:pt idx="12">
                  <c:v>МАОУ Лицей № 6 "Перспектива"</c:v>
                </c:pt>
                <c:pt idx="13">
                  <c:v>МАОУ Гимназия № 4</c:v>
                </c:pt>
                <c:pt idx="14">
                  <c:v>МАОУ СШ № 90</c:v>
                </c:pt>
                <c:pt idx="15">
                  <c:v>МАОУ Лицей № 11</c:v>
                </c:pt>
                <c:pt idx="16">
                  <c:v>МАОУ СШ № 8 "Созидание"</c:v>
                </c:pt>
                <c:pt idx="17">
                  <c:v>МАОУ Гимназия № 6</c:v>
                </c:pt>
                <c:pt idx="18">
                  <c:v>МАОУ СШ № 46</c:v>
                </c:pt>
                <c:pt idx="19">
                  <c:v>МАОУ СШ № 81</c:v>
                </c:pt>
                <c:pt idx="20">
                  <c:v>МАОУ СШ № 63</c:v>
                </c:pt>
                <c:pt idx="21">
                  <c:v>МАОУ СШ № 55</c:v>
                </c:pt>
                <c:pt idx="22">
                  <c:v>ЛЕНИНСКИЙ РАЙОН</c:v>
                </c:pt>
                <c:pt idx="23">
                  <c:v>МАОУ Лицей № 3</c:v>
                </c:pt>
                <c:pt idx="24">
                  <c:v>МАОУ Гимназия № 11 </c:v>
                </c:pt>
                <c:pt idx="25">
                  <c:v>МБОУ СШ № 64</c:v>
                </c:pt>
                <c:pt idx="26">
                  <c:v>МБОУ Гимназия № 7</c:v>
                </c:pt>
                <c:pt idx="27">
                  <c:v>МАОУ СШ № 53</c:v>
                </c:pt>
                <c:pt idx="28">
                  <c:v>МАОУ СШ № 89</c:v>
                </c:pt>
                <c:pt idx="29">
                  <c:v>МБОУ СШ № 94</c:v>
                </c:pt>
                <c:pt idx="30">
                  <c:v>МАОУ Гимназия № 15</c:v>
                </c:pt>
                <c:pt idx="31">
                  <c:v>МАОУ Лицей № 12</c:v>
                </c:pt>
                <c:pt idx="32">
                  <c:v>МБОУ СШ № 79</c:v>
                </c:pt>
                <c:pt idx="33">
                  <c:v>МБОУ СШ № 44</c:v>
                </c:pt>
                <c:pt idx="34">
                  <c:v>МБОУ СШ № 31</c:v>
                </c:pt>
                <c:pt idx="35">
                  <c:v>МАОУ СШ № 148</c:v>
                </c:pt>
                <c:pt idx="36">
                  <c:v>МАОУ СШ № 65</c:v>
                </c:pt>
                <c:pt idx="37">
                  <c:v>МБОУ СШ № 13</c:v>
                </c:pt>
                <c:pt idx="38">
                  <c:v>МАОУ СШ № 16</c:v>
                </c:pt>
                <c:pt idx="39">
                  <c:v>МАОУ СШ № 50</c:v>
                </c:pt>
                <c:pt idx="40">
                  <c:v>ОКТЯБРЬСКИЙ РАЙОН</c:v>
                </c:pt>
                <c:pt idx="41">
                  <c:v>МАОУ СШ № 3</c:v>
                </c:pt>
                <c:pt idx="42">
                  <c:v>МАОУ СШ № 72 </c:v>
                </c:pt>
                <c:pt idx="43">
                  <c:v>МАОУ "КУГ № 1 - Универс"</c:v>
                </c:pt>
                <c:pt idx="44">
                  <c:v>МБОУ СШ № 133 </c:v>
                </c:pt>
                <c:pt idx="45">
                  <c:v>МБОУ Лицей № 8</c:v>
                </c:pt>
                <c:pt idx="46">
                  <c:v>МБОУ СШ № 99</c:v>
                </c:pt>
                <c:pt idx="47">
                  <c:v>МАОУ Гимназия № 13 "Академ"</c:v>
                </c:pt>
                <c:pt idx="48">
                  <c:v>МБОУ СШ № 84</c:v>
                </c:pt>
                <c:pt idx="49">
                  <c:v>МАОУ СШ № 82</c:v>
                </c:pt>
                <c:pt idx="50">
                  <c:v>МБОУ Лицей № 10</c:v>
                </c:pt>
                <c:pt idx="51">
                  <c:v>МАОУ Лицей № 1</c:v>
                </c:pt>
                <c:pt idx="52">
                  <c:v>МБОУ Гимназия № 3</c:v>
                </c:pt>
                <c:pt idx="53">
                  <c:v>МБОУ СШ № 95</c:v>
                </c:pt>
                <c:pt idx="54">
                  <c:v>МБОУ СШ № 30</c:v>
                </c:pt>
                <c:pt idx="55">
                  <c:v>МАОУ Школа-интернат № 1 </c:v>
                </c:pt>
                <c:pt idx="56">
                  <c:v>МБОУ СШ № 159</c:v>
                </c:pt>
                <c:pt idx="57">
                  <c:v>МБОУ СШ № 36</c:v>
                </c:pt>
                <c:pt idx="58">
                  <c:v>МБОУ СШ № 21</c:v>
                </c:pt>
                <c:pt idx="59">
                  <c:v>МБОУ СШ № 73</c:v>
                </c:pt>
                <c:pt idx="60">
                  <c:v>МБОУ СШ № 39</c:v>
                </c:pt>
                <c:pt idx="61">
                  <c:v>СВЕРДЛОВСКИЙ РАЙОН</c:v>
                </c:pt>
                <c:pt idx="62">
                  <c:v>МАОУ СШ № 137</c:v>
                </c:pt>
                <c:pt idx="63">
                  <c:v>МАОУ СШ № 17</c:v>
                </c:pt>
                <c:pt idx="64">
                  <c:v>МАОУ Гимназия № 14</c:v>
                </c:pt>
                <c:pt idx="65">
                  <c:v>МАОУ СШ № 23</c:v>
                </c:pt>
                <c:pt idx="66">
                  <c:v>МАОУ СШ № 45</c:v>
                </c:pt>
                <c:pt idx="67">
                  <c:v>МАОУ СШ № 93</c:v>
                </c:pt>
                <c:pt idx="68">
                  <c:v>МАОУ Лицей № 9 "Лидер"</c:v>
                </c:pt>
                <c:pt idx="69">
                  <c:v>МАОУ СШ № 6</c:v>
                </c:pt>
                <c:pt idx="70">
                  <c:v>МАОУ СШ № 158 "Грани"</c:v>
                </c:pt>
                <c:pt idx="71">
                  <c:v>МАОУ СШ № 76</c:v>
                </c:pt>
                <c:pt idx="72">
                  <c:v>МАОУ СШ № 34</c:v>
                </c:pt>
                <c:pt idx="73">
                  <c:v>МБОУ СШ № 62</c:v>
                </c:pt>
                <c:pt idx="74">
                  <c:v>МАОУ СШ № 78</c:v>
                </c:pt>
                <c:pt idx="75">
                  <c:v>МАОУ СШ № 42</c:v>
                </c:pt>
                <c:pt idx="76">
                  <c:v>СОВЕТСКИЙ РАЙОН</c:v>
                </c:pt>
                <c:pt idx="77">
                  <c:v>МАОУ СШ № 152</c:v>
                </c:pt>
                <c:pt idx="78">
                  <c:v>МАОУ СШ № 144</c:v>
                </c:pt>
                <c:pt idx="79">
                  <c:v>МАОУ СШ № 145</c:v>
                </c:pt>
                <c:pt idx="80">
                  <c:v>МАОУ СШ № 143</c:v>
                </c:pt>
                <c:pt idx="81">
                  <c:v>МАОУ СШ № 7</c:v>
                </c:pt>
                <c:pt idx="82">
                  <c:v>МАОУ СШ № 151</c:v>
                </c:pt>
                <c:pt idx="83">
                  <c:v>МАОУ СШ № 157</c:v>
                </c:pt>
                <c:pt idx="84">
                  <c:v>МАОУ СШ № 69</c:v>
                </c:pt>
                <c:pt idx="85">
                  <c:v>МАОУ СШ № 134</c:v>
                </c:pt>
                <c:pt idx="86">
                  <c:v>МАОУ СШ № 150</c:v>
                </c:pt>
                <c:pt idx="87">
                  <c:v>МАОУ СШ № 24</c:v>
                </c:pt>
                <c:pt idx="88">
                  <c:v>МАОУ СШ № 149</c:v>
                </c:pt>
                <c:pt idx="89">
                  <c:v>МАОУ СШ № 66</c:v>
                </c:pt>
                <c:pt idx="90">
                  <c:v>МАОУ СШ № 154</c:v>
                </c:pt>
                <c:pt idx="91">
                  <c:v>МАОУ СШ № 85</c:v>
                </c:pt>
                <c:pt idx="92">
                  <c:v>МАОУ СШ № 18</c:v>
                </c:pt>
                <c:pt idx="93">
                  <c:v>МАОУ СШ № 1</c:v>
                </c:pt>
                <c:pt idx="94">
                  <c:v>МАОУ СШ № 139</c:v>
                </c:pt>
                <c:pt idx="95">
                  <c:v>МАОУ СШ № 108</c:v>
                </c:pt>
                <c:pt idx="96">
                  <c:v>МАОУ СШ № 156</c:v>
                </c:pt>
                <c:pt idx="97">
                  <c:v>МАОУ СШ № 115</c:v>
                </c:pt>
                <c:pt idx="98">
                  <c:v>МАОУ СШ № 5</c:v>
                </c:pt>
                <c:pt idx="99">
                  <c:v>МАОУ СШ № 91</c:v>
                </c:pt>
                <c:pt idx="100">
                  <c:v>МАОУ СШ № 141</c:v>
                </c:pt>
                <c:pt idx="101">
                  <c:v>МАОУ СШ № 147</c:v>
                </c:pt>
                <c:pt idx="102">
                  <c:v>МБОУ СШ № 2</c:v>
                </c:pt>
                <c:pt idx="103">
                  <c:v>МАОУ СШ № 121</c:v>
                </c:pt>
                <c:pt idx="104">
                  <c:v>МАОУ СШ № 129</c:v>
                </c:pt>
                <c:pt idx="105">
                  <c:v>МАОУ СШ № 98</c:v>
                </c:pt>
                <c:pt idx="106">
                  <c:v>МБОУ СШ № 56</c:v>
                </c:pt>
                <c:pt idx="107">
                  <c:v>ЦЕНТРАЛЬНЫЙ РАЙОН</c:v>
                </c:pt>
                <c:pt idx="108">
                  <c:v>МБОУ СШ № 4</c:v>
                </c:pt>
                <c:pt idx="109">
                  <c:v>МБОУ СШ № 10 </c:v>
                </c:pt>
                <c:pt idx="110">
                  <c:v>МАОУ Гимназия № 2</c:v>
                </c:pt>
                <c:pt idx="111">
                  <c:v>МБОУ Гимназия  № 16</c:v>
                </c:pt>
                <c:pt idx="112">
                  <c:v>МБОУ Лицей № 2</c:v>
                </c:pt>
                <c:pt idx="113">
                  <c:v>МБОУ СШ № 27</c:v>
                </c:pt>
                <c:pt idx="114">
                  <c:v>МАОУ СШ "Комплекс Покровский"</c:v>
                </c:pt>
                <c:pt idx="115">
                  <c:v>МАОУ СШ № 155</c:v>
                </c:pt>
                <c:pt idx="116">
                  <c:v>МБОУ СШ № 51</c:v>
                </c:pt>
              </c:strCache>
            </c:strRef>
          </c:cat>
          <c:val>
            <c:numRef>
              <c:f>'Математ-11 проф диаграмма'!$P$5:$P$121</c:f>
              <c:numCache>
                <c:formatCode>0,00</c:formatCode>
                <c:ptCount val="117"/>
                <c:pt idx="0">
                  <c:v>53.540418899301294</c:v>
                </c:pt>
                <c:pt idx="1">
                  <c:v>68.898876404494388</c:v>
                </c:pt>
                <c:pt idx="2">
                  <c:v>54.291666666666664</c:v>
                </c:pt>
                <c:pt idx="3">
                  <c:v>48.476190476190474</c:v>
                </c:pt>
                <c:pt idx="4">
                  <c:v>51.294117647058826</c:v>
                </c:pt>
                <c:pt idx="5">
                  <c:v>59.2</c:v>
                </c:pt>
                <c:pt idx="6">
                  <c:v>55.1875</c:v>
                </c:pt>
                <c:pt idx="7">
                  <c:v>53.041666666666664</c:v>
                </c:pt>
                <c:pt idx="8">
                  <c:v>37.93333333333333</c:v>
                </c:pt>
                <c:pt idx="9">
                  <c:v>53.266666666666673</c:v>
                </c:pt>
                <c:pt idx="10">
                  <c:v>58.3</c:v>
                </c:pt>
                <c:pt idx="11">
                  <c:v>45</c:v>
                </c:pt>
                <c:pt idx="12">
                  <c:v>66.900000000000006</c:v>
                </c:pt>
                <c:pt idx="13">
                  <c:v>52.3</c:v>
                </c:pt>
                <c:pt idx="14">
                  <c:v>53</c:v>
                </c:pt>
                <c:pt idx="15">
                  <c:v>59.5</c:v>
                </c:pt>
                <c:pt idx="16">
                  <c:v>58.4</c:v>
                </c:pt>
                <c:pt idx="17">
                  <c:v>58.7</c:v>
                </c:pt>
                <c:pt idx="18">
                  <c:v>51.8</c:v>
                </c:pt>
                <c:pt idx="19">
                  <c:v>35.700000000000003</c:v>
                </c:pt>
                <c:pt idx="20">
                  <c:v>51.5</c:v>
                </c:pt>
                <c:pt idx="21">
                  <c:v>48.1</c:v>
                </c:pt>
                <c:pt idx="22">
                  <c:v>54.240000000000009</c:v>
                </c:pt>
                <c:pt idx="23">
                  <c:v>65</c:v>
                </c:pt>
                <c:pt idx="24">
                  <c:v>59.6</c:v>
                </c:pt>
                <c:pt idx="25">
                  <c:v>66.400000000000006</c:v>
                </c:pt>
                <c:pt idx="26">
                  <c:v>58.8</c:v>
                </c:pt>
                <c:pt idx="27">
                  <c:v>51.3</c:v>
                </c:pt>
                <c:pt idx="28">
                  <c:v>50.3</c:v>
                </c:pt>
                <c:pt idx="29">
                  <c:v>47.1</c:v>
                </c:pt>
                <c:pt idx="30">
                  <c:v>54.1</c:v>
                </c:pt>
                <c:pt idx="31">
                  <c:v>52.8</c:v>
                </c:pt>
                <c:pt idx="32">
                  <c:v>52</c:v>
                </c:pt>
                <c:pt idx="33">
                  <c:v>53.7</c:v>
                </c:pt>
                <c:pt idx="35">
                  <c:v>54.3</c:v>
                </c:pt>
                <c:pt idx="36">
                  <c:v>48.7</c:v>
                </c:pt>
                <c:pt idx="38">
                  <c:v>55.5</c:v>
                </c:pt>
                <c:pt idx="39">
                  <c:v>44</c:v>
                </c:pt>
                <c:pt idx="40">
                  <c:v>56.28125</c:v>
                </c:pt>
                <c:pt idx="41">
                  <c:v>53.3</c:v>
                </c:pt>
                <c:pt idx="42">
                  <c:v>72.2</c:v>
                </c:pt>
                <c:pt idx="43">
                  <c:v>61</c:v>
                </c:pt>
                <c:pt idx="44">
                  <c:v>50.3</c:v>
                </c:pt>
                <c:pt idx="45">
                  <c:v>58.6</c:v>
                </c:pt>
                <c:pt idx="46">
                  <c:v>57.6</c:v>
                </c:pt>
                <c:pt idx="47">
                  <c:v>66.400000000000006</c:v>
                </c:pt>
                <c:pt idx="48">
                  <c:v>40.799999999999997</c:v>
                </c:pt>
                <c:pt idx="49">
                  <c:v>60</c:v>
                </c:pt>
                <c:pt idx="50">
                  <c:v>59</c:v>
                </c:pt>
                <c:pt idx="51">
                  <c:v>61.9</c:v>
                </c:pt>
                <c:pt idx="52">
                  <c:v>63</c:v>
                </c:pt>
                <c:pt idx="53">
                  <c:v>55</c:v>
                </c:pt>
                <c:pt idx="54">
                  <c:v>47</c:v>
                </c:pt>
                <c:pt idx="55">
                  <c:v>58.6</c:v>
                </c:pt>
                <c:pt idx="60">
                  <c:v>35.799999999999997</c:v>
                </c:pt>
                <c:pt idx="61">
                  <c:v>54.363636363636367</c:v>
                </c:pt>
                <c:pt idx="62">
                  <c:v>61.8</c:v>
                </c:pt>
                <c:pt idx="63">
                  <c:v>57.2</c:v>
                </c:pt>
                <c:pt idx="64">
                  <c:v>60.5</c:v>
                </c:pt>
                <c:pt idx="65">
                  <c:v>50.3</c:v>
                </c:pt>
                <c:pt idx="66">
                  <c:v>48.1</c:v>
                </c:pt>
                <c:pt idx="67">
                  <c:v>42</c:v>
                </c:pt>
                <c:pt idx="68">
                  <c:v>62.4</c:v>
                </c:pt>
                <c:pt idx="69">
                  <c:v>51.7</c:v>
                </c:pt>
                <c:pt idx="71">
                  <c:v>59</c:v>
                </c:pt>
                <c:pt idx="72">
                  <c:v>42</c:v>
                </c:pt>
                <c:pt idx="75">
                  <c:v>63</c:v>
                </c:pt>
                <c:pt idx="76">
                  <c:v>53.55</c:v>
                </c:pt>
                <c:pt idx="77">
                  <c:v>72</c:v>
                </c:pt>
                <c:pt idx="78">
                  <c:v>62.9</c:v>
                </c:pt>
                <c:pt idx="79">
                  <c:v>62.7</c:v>
                </c:pt>
                <c:pt idx="80">
                  <c:v>55.7</c:v>
                </c:pt>
                <c:pt idx="81">
                  <c:v>64.400000000000006</c:v>
                </c:pt>
                <c:pt idx="82">
                  <c:v>57</c:v>
                </c:pt>
                <c:pt idx="84">
                  <c:v>59.6</c:v>
                </c:pt>
                <c:pt idx="85">
                  <c:v>48</c:v>
                </c:pt>
                <c:pt idx="86">
                  <c:v>53</c:v>
                </c:pt>
                <c:pt idx="87">
                  <c:v>54</c:v>
                </c:pt>
                <c:pt idx="88">
                  <c:v>63</c:v>
                </c:pt>
                <c:pt idx="89">
                  <c:v>60</c:v>
                </c:pt>
                <c:pt idx="90">
                  <c:v>45.8</c:v>
                </c:pt>
                <c:pt idx="91">
                  <c:v>49</c:v>
                </c:pt>
                <c:pt idx="92">
                  <c:v>54</c:v>
                </c:pt>
                <c:pt idx="93">
                  <c:v>57</c:v>
                </c:pt>
                <c:pt idx="94">
                  <c:v>49.5</c:v>
                </c:pt>
                <c:pt idx="95">
                  <c:v>53.9</c:v>
                </c:pt>
                <c:pt idx="96">
                  <c:v>31.5</c:v>
                </c:pt>
                <c:pt idx="97">
                  <c:v>47.8</c:v>
                </c:pt>
                <c:pt idx="98">
                  <c:v>56</c:v>
                </c:pt>
                <c:pt idx="99">
                  <c:v>50.6</c:v>
                </c:pt>
                <c:pt idx="100">
                  <c:v>52.6</c:v>
                </c:pt>
                <c:pt idx="101">
                  <c:v>50</c:v>
                </c:pt>
                <c:pt idx="103">
                  <c:v>43.9</c:v>
                </c:pt>
                <c:pt idx="104">
                  <c:v>47.4</c:v>
                </c:pt>
                <c:pt idx="105">
                  <c:v>50.1</c:v>
                </c:pt>
                <c:pt idx="106">
                  <c:v>48</c:v>
                </c:pt>
                <c:pt idx="107">
                  <c:v>55.976145091244753</c:v>
                </c:pt>
                <c:pt idx="108">
                  <c:v>52.571428571428569</c:v>
                </c:pt>
                <c:pt idx="109">
                  <c:v>62.560975609756099</c:v>
                </c:pt>
                <c:pt idx="110">
                  <c:v>65.558823529411768</c:v>
                </c:pt>
                <c:pt idx="111">
                  <c:v>59.357142857142854</c:v>
                </c:pt>
                <c:pt idx="112">
                  <c:v>66.367346938775512</c:v>
                </c:pt>
                <c:pt idx="113">
                  <c:v>47.761904761904759</c:v>
                </c:pt>
                <c:pt idx="114">
                  <c:v>51.71153846153846</c:v>
                </c:pt>
                <c:pt idx="115">
                  <c:v>41.92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988672"/>
        <c:axId val="47006848"/>
      </c:lineChart>
      <c:catAx>
        <c:axId val="46988672"/>
        <c:scaling>
          <c:orientation val="minMax"/>
        </c:scaling>
        <c:delete val="0"/>
        <c:axPos val="b"/>
        <c:numFmt formatCode="\О\с\н\о\в\н\о\й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7006848"/>
        <c:crosses val="autoZero"/>
        <c:auto val="1"/>
        <c:lblAlgn val="ctr"/>
        <c:lblOffset val="100"/>
        <c:noMultiLvlLbl val="0"/>
      </c:catAx>
      <c:valAx>
        <c:axId val="47006848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,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6988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5053175064188"/>
          <c:y val="1.6169045384041739E-2"/>
          <c:w val="0.60116550255512269"/>
          <c:h val="4.24197847361297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46037</xdr:rowOff>
    </xdr:from>
    <xdr:to>
      <xdr:col>33</xdr:col>
      <xdr:colOff>586052</xdr:colOff>
      <xdr:row>0</xdr:row>
      <xdr:rowOff>5048250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4893A542-78A6-449C-9F01-EC1460327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0.09931</cdr:x>
      <cdr:y>0.11279</cdr:y>
    </cdr:from>
    <cdr:to>
      <cdr:x>0.09947</cdr:x>
      <cdr:y>0.66043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>
          <a:off x="2039364" y="564220"/>
          <a:ext cx="3286" cy="273941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0.20883</cdr:x>
      <cdr:y>0.11574</cdr:y>
    </cdr:from>
    <cdr:to>
      <cdr:x>0.20902</cdr:x>
      <cdr:y>0.66942</cdr:y>
    </cdr:to>
    <cdr:cxnSp macro="">
      <cdr:nvCxnSpPr>
        <cdr:cNvPr id="5" name="Прямая соединительная линия 4">
          <a:extLst xmlns:a="http://schemas.openxmlformats.org/drawingml/2006/main">
            <a:ext uri="{FF2B5EF4-FFF2-40B4-BE49-F238E27FC236}">
              <a16:creationId xmlns="" xmlns:a16="http://schemas.microsoft.com/office/drawing/2014/main" id="{D28AE512-1B33-45A9-804C-371B7C77E461}"/>
            </a:ext>
          </a:extLst>
        </cdr:cNvPr>
        <cdr:cNvCxnSpPr/>
      </cdr:nvCxnSpPr>
      <cdr:spPr>
        <a:xfrm xmlns:a="http://schemas.openxmlformats.org/drawingml/2006/main" flipH="1">
          <a:off x="4288537" y="578956"/>
          <a:ext cx="3902" cy="27696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0.35909</cdr:x>
      <cdr:y>0.11782</cdr:y>
    </cdr:from>
    <cdr:to>
      <cdr:x>0.35914</cdr:x>
      <cdr:y>0.66972</cdr:y>
    </cdr:to>
    <cdr:cxnSp macro="">
      <cdr:nvCxnSpPr>
        <cdr:cNvPr id="6" name="Прямая соединительная линия 5">
          <a:extLst xmlns:a="http://schemas.openxmlformats.org/drawingml/2006/main">
            <a:ext uri="{FF2B5EF4-FFF2-40B4-BE49-F238E27FC236}">
              <a16:creationId xmlns="" xmlns:a16="http://schemas.microsoft.com/office/drawing/2014/main" id="{CE70001F-D757-4D82-BE10-4F2B74A73388}"/>
            </a:ext>
          </a:extLst>
        </cdr:cNvPr>
        <cdr:cNvCxnSpPr/>
      </cdr:nvCxnSpPr>
      <cdr:spPr>
        <a:xfrm xmlns:a="http://schemas.openxmlformats.org/drawingml/2006/main">
          <a:off x="7374192" y="589382"/>
          <a:ext cx="1027" cy="276072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0.53413</cdr:x>
      <cdr:y>0.1187</cdr:y>
    </cdr:from>
    <cdr:to>
      <cdr:x>0.5355</cdr:x>
      <cdr:y>0.67004</cdr:y>
    </cdr:to>
    <cdr:cxnSp macro="">
      <cdr:nvCxnSpPr>
        <cdr:cNvPr id="7" name="Прямая соединительная линия 6">
          <a:extLst xmlns:a="http://schemas.openxmlformats.org/drawingml/2006/main">
            <a:ext uri="{FF2B5EF4-FFF2-40B4-BE49-F238E27FC236}">
              <a16:creationId xmlns="" xmlns:a16="http://schemas.microsoft.com/office/drawing/2014/main" id="{D9BB3FF8-3C56-42D3-AA33-D969C0CED666}"/>
            </a:ext>
          </a:extLst>
        </cdr:cNvPr>
        <cdr:cNvCxnSpPr/>
      </cdr:nvCxnSpPr>
      <cdr:spPr>
        <a:xfrm xmlns:a="http://schemas.openxmlformats.org/drawingml/2006/main">
          <a:off x="10968663" y="593770"/>
          <a:ext cx="28134" cy="275792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0.65869</cdr:x>
      <cdr:y>0.10989</cdr:y>
    </cdr:from>
    <cdr:to>
      <cdr:x>0.66029</cdr:x>
      <cdr:y>0.66362</cdr:y>
    </cdr:to>
    <cdr:cxnSp macro="">
      <cdr:nvCxnSpPr>
        <cdr:cNvPr id="8" name="Прямая соединительная линия 7">
          <a:extLst xmlns:a="http://schemas.openxmlformats.org/drawingml/2006/main">
            <a:ext uri="{FF2B5EF4-FFF2-40B4-BE49-F238E27FC236}">
              <a16:creationId xmlns="" xmlns:a16="http://schemas.microsoft.com/office/drawing/2014/main" id="{7BB290B6-15AE-45EB-9A8A-919B64987878}"/>
            </a:ext>
          </a:extLst>
        </cdr:cNvPr>
        <cdr:cNvCxnSpPr/>
      </cdr:nvCxnSpPr>
      <cdr:spPr>
        <a:xfrm xmlns:a="http://schemas.openxmlformats.org/drawingml/2006/main">
          <a:off x="13526648" y="549693"/>
          <a:ext cx="32857" cy="276987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0.91929</cdr:x>
      <cdr:y>0.1202</cdr:y>
    </cdr:from>
    <cdr:to>
      <cdr:x>0.92052</cdr:x>
      <cdr:y>0.67129</cdr:y>
    </cdr:to>
    <cdr:cxnSp macro="">
      <cdr:nvCxnSpPr>
        <cdr:cNvPr id="9" name="Прямая соединительная линия 8">
          <a:extLst xmlns:a="http://schemas.openxmlformats.org/drawingml/2006/main">
            <a:ext uri="{FF2B5EF4-FFF2-40B4-BE49-F238E27FC236}">
              <a16:creationId xmlns="" xmlns:a16="http://schemas.microsoft.com/office/drawing/2014/main" id="{80FE0DEE-CC5C-4143-BE8B-02CB46498D4C}"/>
            </a:ext>
          </a:extLst>
        </cdr:cNvPr>
        <cdr:cNvCxnSpPr/>
      </cdr:nvCxnSpPr>
      <cdr:spPr>
        <a:xfrm xmlns:a="http://schemas.openxmlformats.org/drawingml/2006/main">
          <a:off x="18878219" y="601266"/>
          <a:ext cx="25259" cy="275667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0.02338</cdr:x>
      <cdr:y>0.11584</cdr:y>
    </cdr:from>
    <cdr:to>
      <cdr:x>0.02443</cdr:x>
      <cdr:y>0.6631</cdr:y>
    </cdr:to>
    <cdr:cxnSp macro="">
      <cdr:nvCxnSpPr>
        <cdr:cNvPr id="15" name="Прямая соединительная линия 14"/>
        <cdr:cNvCxnSpPr/>
      </cdr:nvCxnSpPr>
      <cdr:spPr>
        <a:xfrm xmlns:a="http://schemas.openxmlformats.org/drawingml/2006/main">
          <a:off x="431632" y="579456"/>
          <a:ext cx="19384" cy="273751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59266</xdr:colOff>
      <xdr:row>0</xdr:row>
      <xdr:rowOff>79376</xdr:rowOff>
    </xdr:from>
    <xdr:to>
      <xdr:col>34</xdr:col>
      <xdr:colOff>11906</xdr:colOff>
      <xdr:row>0</xdr:row>
      <xdr:rowOff>5131594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4893A542-78A6-449C-9F01-EC1460327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0.09628</cdr:x>
      <cdr:y>0.07798</cdr:y>
    </cdr:from>
    <cdr:to>
      <cdr:x>0.09848</cdr:x>
      <cdr:y>0.64718</cdr:y>
    </cdr:to>
    <cdr:cxnSp macro="">
      <cdr:nvCxnSpPr>
        <cdr:cNvPr id="3" name="Прямая соединительная линия 2">
          <a:extLst xmlns:a="http://schemas.openxmlformats.org/drawingml/2006/main">
            <a:ext uri="{FF2B5EF4-FFF2-40B4-BE49-F238E27FC236}">
              <a16:creationId xmlns="" xmlns:a16="http://schemas.microsoft.com/office/drawing/2014/main" id="{B130E91A-9E75-41E5-80E4-F449D3C7ABEF}"/>
            </a:ext>
          </a:extLst>
        </cdr:cNvPr>
        <cdr:cNvCxnSpPr/>
      </cdr:nvCxnSpPr>
      <cdr:spPr>
        <a:xfrm xmlns:a="http://schemas.openxmlformats.org/drawingml/2006/main">
          <a:off x="1986543" y="393953"/>
          <a:ext cx="45391" cy="287572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0.20762</cdr:x>
      <cdr:y>0.09135</cdr:y>
    </cdr:from>
    <cdr:to>
      <cdr:x>0.2081</cdr:x>
      <cdr:y>0.65672</cdr:y>
    </cdr:to>
    <cdr:cxnSp macro="">
      <cdr:nvCxnSpPr>
        <cdr:cNvPr id="5" name="Прямая соединительная линия 4">
          <a:extLst xmlns:a="http://schemas.openxmlformats.org/drawingml/2006/main">
            <a:ext uri="{FF2B5EF4-FFF2-40B4-BE49-F238E27FC236}">
              <a16:creationId xmlns="" xmlns:a16="http://schemas.microsoft.com/office/drawing/2014/main" id="{D28AE512-1B33-45A9-804C-371B7C77E461}"/>
            </a:ext>
          </a:extLst>
        </cdr:cNvPr>
        <cdr:cNvCxnSpPr/>
      </cdr:nvCxnSpPr>
      <cdr:spPr>
        <a:xfrm xmlns:a="http://schemas.openxmlformats.org/drawingml/2006/main">
          <a:off x="4283616" y="461520"/>
          <a:ext cx="9904" cy="285637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0.35779</cdr:x>
      <cdr:y>0.09134</cdr:y>
    </cdr:from>
    <cdr:to>
      <cdr:x>0.35825</cdr:x>
      <cdr:y>0.67105</cdr:y>
    </cdr:to>
    <cdr:cxnSp macro="">
      <cdr:nvCxnSpPr>
        <cdr:cNvPr id="6" name="Прямая соединительная линия 5">
          <a:extLst xmlns:a="http://schemas.openxmlformats.org/drawingml/2006/main">
            <a:ext uri="{FF2B5EF4-FFF2-40B4-BE49-F238E27FC236}">
              <a16:creationId xmlns="" xmlns:a16="http://schemas.microsoft.com/office/drawing/2014/main" id="{CE70001F-D757-4D82-BE10-4F2B74A73388}"/>
            </a:ext>
          </a:extLst>
        </cdr:cNvPr>
        <cdr:cNvCxnSpPr/>
      </cdr:nvCxnSpPr>
      <cdr:spPr>
        <a:xfrm xmlns:a="http://schemas.openxmlformats.org/drawingml/2006/main">
          <a:off x="7382019" y="461470"/>
          <a:ext cx="9491" cy="292882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0.53348</cdr:x>
      <cdr:y>0.09841</cdr:y>
    </cdr:from>
    <cdr:to>
      <cdr:x>0.53395</cdr:x>
      <cdr:y>0.6609</cdr:y>
    </cdr:to>
    <cdr:cxnSp macro="">
      <cdr:nvCxnSpPr>
        <cdr:cNvPr id="7" name="Прямая соединительная линия 6">
          <a:extLst xmlns:a="http://schemas.openxmlformats.org/drawingml/2006/main">
            <a:ext uri="{FF2B5EF4-FFF2-40B4-BE49-F238E27FC236}">
              <a16:creationId xmlns="" xmlns:a16="http://schemas.microsoft.com/office/drawing/2014/main" id="{D9BB3FF8-3C56-42D3-AA33-D969C0CED666}"/>
            </a:ext>
          </a:extLst>
        </cdr:cNvPr>
        <cdr:cNvCxnSpPr/>
      </cdr:nvCxnSpPr>
      <cdr:spPr>
        <a:xfrm xmlns:a="http://schemas.openxmlformats.org/drawingml/2006/main" flipH="1">
          <a:off x="11007109" y="497213"/>
          <a:ext cx="9697" cy="284182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0.6594</cdr:x>
      <cdr:y>0.08951</cdr:y>
    </cdr:from>
    <cdr:to>
      <cdr:x>0.66008</cdr:x>
      <cdr:y>0.65138</cdr:y>
    </cdr:to>
    <cdr:cxnSp macro="">
      <cdr:nvCxnSpPr>
        <cdr:cNvPr id="8" name="Прямая соединительная линия 7">
          <a:extLst xmlns:a="http://schemas.openxmlformats.org/drawingml/2006/main">
            <a:ext uri="{FF2B5EF4-FFF2-40B4-BE49-F238E27FC236}">
              <a16:creationId xmlns="" xmlns:a16="http://schemas.microsoft.com/office/drawing/2014/main" id="{7BB290B6-15AE-45EB-9A8A-919B64987878}"/>
            </a:ext>
          </a:extLst>
        </cdr:cNvPr>
        <cdr:cNvCxnSpPr/>
      </cdr:nvCxnSpPr>
      <cdr:spPr>
        <a:xfrm xmlns:a="http://schemas.openxmlformats.org/drawingml/2006/main">
          <a:off x="13605150" y="452224"/>
          <a:ext cx="14030" cy="283869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0.91891</cdr:x>
      <cdr:y>0.08945</cdr:y>
    </cdr:from>
    <cdr:to>
      <cdr:x>0.92021</cdr:x>
      <cdr:y>0.65794</cdr:y>
    </cdr:to>
    <cdr:cxnSp macro="">
      <cdr:nvCxnSpPr>
        <cdr:cNvPr id="9" name="Прямая соединительная линия 8">
          <a:extLst xmlns:a="http://schemas.openxmlformats.org/drawingml/2006/main">
            <a:ext uri="{FF2B5EF4-FFF2-40B4-BE49-F238E27FC236}">
              <a16:creationId xmlns="" xmlns:a16="http://schemas.microsoft.com/office/drawing/2014/main" id="{80FE0DEE-CC5C-4143-BE8B-02CB46498D4C}"/>
            </a:ext>
          </a:extLst>
        </cdr:cNvPr>
        <cdr:cNvCxnSpPr/>
      </cdr:nvCxnSpPr>
      <cdr:spPr>
        <a:xfrm xmlns:a="http://schemas.openxmlformats.org/drawingml/2006/main">
          <a:off x="18959362" y="451943"/>
          <a:ext cx="26822" cy="287213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0.02158</cdr:x>
      <cdr:y>0.09175</cdr:y>
    </cdr:from>
    <cdr:to>
      <cdr:x>0.02208</cdr:x>
      <cdr:y>0.66039</cdr:y>
    </cdr:to>
    <cdr:cxnSp macro="">
      <cdr:nvCxnSpPr>
        <cdr:cNvPr id="15" name="Прямая соединительная линия 14"/>
        <cdr:cNvCxnSpPr/>
      </cdr:nvCxnSpPr>
      <cdr:spPr>
        <a:xfrm xmlns:a="http://schemas.openxmlformats.org/drawingml/2006/main">
          <a:off x="445211" y="463538"/>
          <a:ext cx="10317" cy="287289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-FILES\Users\GUO\&#1054;&#1073;&#1097;&#1080;&#1077;%20&#1087;&#1072;&#1087;&#1082;&#1080;\&#1091;&#1087;&#1088;&#1072;&#1074;&#1083;&#1077;&#1085;&#1080;&#1077;\&#1054;&#1090;&#1076;&#1077;&#1083;&#1099;\&#1054;&#1090;&#1076;&#1077;&#1083;%20&#1086;&#1073;&#1097;&#1077;&#1075;&#1086;%20&#1086;&#1073;&#1088;&#1072;&#1079;&#1086;&#1074;&#1072;&#1085;&#1080;&#1103;\&#1051;&#1077;&#1075;&#1072;&#1095;&#1077;&#1074;&#1072;\2013-2014\&#1045;&#1043;&#1069;-2014\&#1056;&#1077;&#1079;&#1091;&#1083;&#1100;&#1090;&#1072;&#1090;&#1099;%20&#1045;&#1043;&#1069;-2014\29.05%20&#1088;&#1091;&#1089;&#1089;&#1082;\1_10001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полнение заданий"/>
      <sheetName val="XLR_NoRangeSheet"/>
    </sheetNames>
    <sheetDataSet>
      <sheetData sheetId="0"/>
      <sheetData sheetId="1">
        <row r="6">
          <cell r="J6" t="str">
            <v>Код ППЭ</v>
          </cell>
          <cell r="K6" t="str">
            <v>Аудитория</v>
          </cell>
          <cell r="L6" t="str">
            <v>Фамилия</v>
          </cell>
          <cell r="M6" t="str">
            <v>Имя</v>
          </cell>
          <cell r="N6" t="str">
            <v>Отчество</v>
          </cell>
          <cell r="R6" t="str">
            <v>Задания типа А</v>
          </cell>
          <cell r="S6" t="str">
            <v>Задания типа В</v>
          </cell>
          <cell r="T6" t="str">
            <v>Задания типа C</v>
          </cell>
          <cell r="U6" t="str">
            <v>Серия документа</v>
          </cell>
          <cell r="V6" t="str">
            <v>Номер документа</v>
          </cell>
          <cell r="W6" t="str">
            <v>Балл</v>
          </cell>
          <cell r="Z6" t="str">
            <v>Первичный балл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3"/>
  <sheetViews>
    <sheetView tabSelected="1" topLeftCell="A2" zoomScale="90" zoomScaleNormal="90" workbookViewId="0">
      <selection activeCell="B2" sqref="B2:B3"/>
    </sheetView>
  </sheetViews>
  <sheetFormatPr defaultRowHeight="15" x14ac:dyDescent="0.25"/>
  <cols>
    <col min="1" max="1" width="4.85546875" style="68" customWidth="1"/>
    <col min="2" max="2" width="33.7109375" style="68" customWidth="1"/>
    <col min="3" max="18" width="7.7109375" style="206" customWidth="1"/>
    <col min="19" max="19" width="8.7109375" style="68" customWidth="1"/>
    <col min="20" max="20" width="7.7109375" style="68" customWidth="1"/>
    <col min="21" max="16384" width="9.140625" style="68"/>
  </cols>
  <sheetData>
    <row r="1" spans="1:22" ht="409.5" customHeight="1" thickBot="1" x14ac:dyDescent="0.3"/>
    <row r="2" spans="1:22" ht="16.5" customHeight="1" x14ac:dyDescent="0.25">
      <c r="A2" s="511" t="s">
        <v>41</v>
      </c>
      <c r="B2" s="513" t="s">
        <v>82</v>
      </c>
      <c r="C2" s="515">
        <v>2024</v>
      </c>
      <c r="D2" s="516"/>
      <c r="E2" s="516"/>
      <c r="F2" s="517"/>
      <c r="G2" s="515">
        <v>2023</v>
      </c>
      <c r="H2" s="516"/>
      <c r="I2" s="516"/>
      <c r="J2" s="517"/>
      <c r="K2" s="515">
        <v>2022</v>
      </c>
      <c r="L2" s="516"/>
      <c r="M2" s="516"/>
      <c r="N2" s="517"/>
      <c r="O2" s="515">
        <v>2021</v>
      </c>
      <c r="P2" s="516"/>
      <c r="Q2" s="516"/>
      <c r="R2" s="517"/>
      <c r="S2" s="509" t="s">
        <v>65</v>
      </c>
    </row>
    <row r="3" spans="1:22" ht="42" customHeight="1" thickBot="1" x14ac:dyDescent="0.3">
      <c r="A3" s="512"/>
      <c r="B3" s="514"/>
      <c r="C3" s="146" t="s">
        <v>122</v>
      </c>
      <c r="D3" s="422" t="s">
        <v>179</v>
      </c>
      <c r="E3" s="235" t="s">
        <v>89</v>
      </c>
      <c r="F3" s="421" t="s">
        <v>118</v>
      </c>
      <c r="G3" s="146" t="s">
        <v>122</v>
      </c>
      <c r="H3" s="369" t="s">
        <v>179</v>
      </c>
      <c r="I3" s="235" t="s">
        <v>89</v>
      </c>
      <c r="J3" s="368" t="s">
        <v>118</v>
      </c>
      <c r="K3" s="146" t="s">
        <v>122</v>
      </c>
      <c r="L3" s="369" t="s">
        <v>179</v>
      </c>
      <c r="M3" s="235" t="s">
        <v>89</v>
      </c>
      <c r="N3" s="368" t="s">
        <v>118</v>
      </c>
      <c r="O3" s="146" t="s">
        <v>122</v>
      </c>
      <c r="P3" s="225" t="s">
        <v>179</v>
      </c>
      <c r="Q3" s="235" t="s">
        <v>89</v>
      </c>
      <c r="R3" s="223" t="s">
        <v>118</v>
      </c>
      <c r="S3" s="510"/>
    </row>
    <row r="4" spans="1:22" ht="15" customHeight="1" thickBot="1" x14ac:dyDescent="0.3">
      <c r="A4" s="34"/>
      <c r="B4" s="118" t="s">
        <v>92</v>
      </c>
      <c r="C4" s="119">
        <f>C5+C14+C27+C45+C66+C81+C112</f>
        <v>2448</v>
      </c>
      <c r="D4" s="202">
        <f>AVERAGE(D6:D13,D15:D26,D28:D44,D46:D65,D67:D80,D82:D111,D113:D121)</f>
        <v>53.950560923307862</v>
      </c>
      <c r="E4" s="126">
        <v>57.16</v>
      </c>
      <c r="F4" s="120"/>
      <c r="G4" s="119">
        <f>G5+G14+G27+G45+G66+G81+G112</f>
        <v>2300</v>
      </c>
      <c r="H4" s="202">
        <f>AVERAGE(H6:H13,H15:H26,H28:H44,H46:H65,H67:H80,H82:H111,H113:H121)</f>
        <v>51.777316677581595</v>
      </c>
      <c r="I4" s="126">
        <v>54.03</v>
      </c>
      <c r="J4" s="120"/>
      <c r="K4" s="119">
        <f>K5+K14+K27+K45+K66+K81+K112</f>
        <v>2567</v>
      </c>
      <c r="L4" s="202">
        <f>AVERAGE(L6:L13,L15:L26,L28:L44,L46:L65,L67:L80,L82:L111,L113:L121)</f>
        <v>53.004255948447373</v>
      </c>
      <c r="M4" s="126">
        <v>56.1</v>
      </c>
      <c r="N4" s="120"/>
      <c r="O4" s="119">
        <f>O5+O14+O27+O45+O66+O81+O112</f>
        <v>3007</v>
      </c>
      <c r="P4" s="202">
        <f>AVERAGE(P6:P13,P15:P26,P28:P44,P46:P65,P67:P80,P82:P111,P113:P121)</f>
        <v>54.355433795146617</v>
      </c>
      <c r="Q4" s="126">
        <v>56.84</v>
      </c>
      <c r="R4" s="120"/>
      <c r="S4" s="85"/>
      <c r="U4" s="30"/>
      <c r="V4" s="18" t="s">
        <v>85</v>
      </c>
    </row>
    <row r="5" spans="1:22" ht="15" customHeight="1" thickBot="1" x14ac:dyDescent="0.3">
      <c r="A5" s="34"/>
      <c r="B5" s="87" t="s">
        <v>93</v>
      </c>
      <c r="C5" s="108">
        <f>SUM(C6:C13)</f>
        <v>231</v>
      </c>
      <c r="D5" s="195">
        <f>AVERAGE(D6:D13)</f>
        <v>57.188436898468026</v>
      </c>
      <c r="E5" s="121">
        <v>57.16</v>
      </c>
      <c r="F5" s="109"/>
      <c r="G5" s="108">
        <f>SUM(G6:G13)</f>
        <v>227</v>
      </c>
      <c r="H5" s="195">
        <f>AVERAGE(H6:H13)</f>
        <v>51.349411764705884</v>
      </c>
      <c r="I5" s="121">
        <v>54.03</v>
      </c>
      <c r="J5" s="109"/>
      <c r="K5" s="108">
        <f>SUM(K6:K13)</f>
        <v>247</v>
      </c>
      <c r="L5" s="195">
        <f>AVERAGE(L6:L13)</f>
        <v>53.889431764199571</v>
      </c>
      <c r="M5" s="121">
        <v>56.1</v>
      </c>
      <c r="N5" s="109"/>
      <c r="O5" s="108">
        <f>SUM(O6:O13)</f>
        <v>264</v>
      </c>
      <c r="P5" s="195">
        <f>AVERAGE(P6:P13)</f>
        <v>53.540418899301294</v>
      </c>
      <c r="Q5" s="121">
        <v>56.84</v>
      </c>
      <c r="R5" s="109"/>
      <c r="S5" s="89"/>
      <c r="U5" s="67"/>
      <c r="V5" s="18" t="s">
        <v>90</v>
      </c>
    </row>
    <row r="6" spans="1:22" ht="15" customHeight="1" x14ac:dyDescent="0.25">
      <c r="A6" s="417">
        <v>1</v>
      </c>
      <c r="B6" s="226" t="s">
        <v>126</v>
      </c>
      <c r="C6" s="207">
        <v>31</v>
      </c>
      <c r="D6" s="392">
        <v>61.645161290322584</v>
      </c>
      <c r="E6" s="237">
        <v>57.16</v>
      </c>
      <c r="F6" s="415">
        <v>21</v>
      </c>
      <c r="G6" s="207">
        <v>40</v>
      </c>
      <c r="H6" s="392">
        <v>52.75</v>
      </c>
      <c r="I6" s="237">
        <v>54.03</v>
      </c>
      <c r="J6" s="415">
        <v>49</v>
      </c>
      <c r="K6" s="385">
        <v>31</v>
      </c>
      <c r="L6" s="237">
        <v>56.757575757575758</v>
      </c>
      <c r="M6" s="237">
        <v>56.1</v>
      </c>
      <c r="N6" s="415">
        <v>36</v>
      </c>
      <c r="O6" s="385">
        <v>42</v>
      </c>
      <c r="P6" s="237">
        <v>48.476190476190474</v>
      </c>
      <c r="Q6" s="237">
        <v>56.84</v>
      </c>
      <c r="R6" s="415">
        <v>77</v>
      </c>
      <c r="S6" s="258">
        <f t="shared" ref="S6:S13" si="0">R6+N6+J6+F6</f>
        <v>183</v>
      </c>
      <c r="U6" s="411"/>
      <c r="V6" s="18" t="s">
        <v>86</v>
      </c>
    </row>
    <row r="7" spans="1:22" x14ac:dyDescent="0.25">
      <c r="A7" s="14">
        <v>2</v>
      </c>
      <c r="B7" s="227" t="s">
        <v>52</v>
      </c>
      <c r="C7" s="207">
        <v>45</v>
      </c>
      <c r="D7" s="392">
        <v>59.088888888888889</v>
      </c>
      <c r="E7" s="253">
        <v>57.16</v>
      </c>
      <c r="F7" s="416">
        <v>31</v>
      </c>
      <c r="G7" s="207">
        <v>50</v>
      </c>
      <c r="H7" s="392">
        <v>50.58</v>
      </c>
      <c r="I7" s="253">
        <v>54.03</v>
      </c>
      <c r="J7" s="416">
        <v>56</v>
      </c>
      <c r="K7" s="379">
        <v>40</v>
      </c>
      <c r="L7" s="253">
        <v>60.4</v>
      </c>
      <c r="M7" s="253">
        <v>56.1</v>
      </c>
      <c r="N7" s="416">
        <v>16</v>
      </c>
      <c r="O7" s="379">
        <v>40</v>
      </c>
      <c r="P7" s="253">
        <v>59.2</v>
      </c>
      <c r="Q7" s="253">
        <v>56.84</v>
      </c>
      <c r="R7" s="416">
        <v>28</v>
      </c>
      <c r="S7" s="259">
        <f t="shared" si="0"/>
        <v>131</v>
      </c>
      <c r="U7" s="29"/>
      <c r="V7" s="18" t="s">
        <v>87</v>
      </c>
    </row>
    <row r="8" spans="1:22" x14ac:dyDescent="0.25">
      <c r="A8" s="5">
        <v>3</v>
      </c>
      <c r="B8" s="212" t="s">
        <v>50</v>
      </c>
      <c r="C8" s="207">
        <v>81</v>
      </c>
      <c r="D8" s="392">
        <v>69.086419753086417</v>
      </c>
      <c r="E8" s="215">
        <v>57.16</v>
      </c>
      <c r="F8" s="416">
        <v>8</v>
      </c>
      <c r="G8" s="207">
        <v>64</v>
      </c>
      <c r="H8" s="392">
        <v>66.400000000000006</v>
      </c>
      <c r="I8" s="215">
        <v>54.03</v>
      </c>
      <c r="J8" s="416">
        <v>3</v>
      </c>
      <c r="K8" s="384">
        <v>88</v>
      </c>
      <c r="L8" s="215">
        <v>70.577777777777783</v>
      </c>
      <c r="M8" s="215">
        <v>56.1</v>
      </c>
      <c r="N8" s="416">
        <v>1</v>
      </c>
      <c r="O8" s="384">
        <v>89</v>
      </c>
      <c r="P8" s="215">
        <v>68.898876404494388</v>
      </c>
      <c r="Q8" s="215">
        <v>56.84</v>
      </c>
      <c r="R8" s="416">
        <v>3</v>
      </c>
      <c r="S8" s="260">
        <f t="shared" si="0"/>
        <v>15</v>
      </c>
    </row>
    <row r="9" spans="1:22" x14ac:dyDescent="0.25">
      <c r="A9" s="5">
        <v>4</v>
      </c>
      <c r="B9" s="226" t="s">
        <v>180</v>
      </c>
      <c r="C9" s="207">
        <v>15</v>
      </c>
      <c r="D9" s="393">
        <v>65.066666666666663</v>
      </c>
      <c r="E9" s="237">
        <v>57.16</v>
      </c>
      <c r="F9" s="415">
        <v>17</v>
      </c>
      <c r="G9" s="207">
        <v>20</v>
      </c>
      <c r="H9" s="393">
        <v>54.85</v>
      </c>
      <c r="I9" s="237">
        <v>54.03</v>
      </c>
      <c r="J9" s="415">
        <v>39</v>
      </c>
      <c r="K9" s="385">
        <v>26</v>
      </c>
      <c r="L9" s="237">
        <v>57.370370370370374</v>
      </c>
      <c r="M9" s="237">
        <v>56.1</v>
      </c>
      <c r="N9" s="415">
        <v>33</v>
      </c>
      <c r="O9" s="385">
        <v>24</v>
      </c>
      <c r="P9" s="237">
        <v>54.291666666666664</v>
      </c>
      <c r="Q9" s="237">
        <v>56.84</v>
      </c>
      <c r="R9" s="415">
        <v>47</v>
      </c>
      <c r="S9" s="261">
        <f t="shared" si="0"/>
        <v>136</v>
      </c>
    </row>
    <row r="10" spans="1:22" x14ac:dyDescent="0.25">
      <c r="A10" s="5">
        <v>5</v>
      </c>
      <c r="B10" s="212" t="s">
        <v>127</v>
      </c>
      <c r="C10" s="207">
        <v>13</v>
      </c>
      <c r="D10" s="393">
        <v>34.769230769230766</v>
      </c>
      <c r="E10" s="215">
        <v>57.16</v>
      </c>
      <c r="F10" s="416">
        <v>98</v>
      </c>
      <c r="G10" s="207">
        <v>18</v>
      </c>
      <c r="H10" s="393">
        <v>40.159999999999997</v>
      </c>
      <c r="I10" s="215">
        <v>54.03</v>
      </c>
      <c r="J10" s="416">
        <v>93</v>
      </c>
      <c r="K10" s="384">
        <v>10</v>
      </c>
      <c r="L10" s="215">
        <v>40.142857142857146</v>
      </c>
      <c r="M10" s="215">
        <v>56.1</v>
      </c>
      <c r="N10" s="416">
        <v>95</v>
      </c>
      <c r="O10" s="384">
        <v>15</v>
      </c>
      <c r="P10" s="215">
        <v>37.93333333333333</v>
      </c>
      <c r="Q10" s="215">
        <v>56.84</v>
      </c>
      <c r="R10" s="416">
        <v>95</v>
      </c>
      <c r="S10" s="261">
        <f t="shared" si="0"/>
        <v>381</v>
      </c>
    </row>
    <row r="11" spans="1:22" x14ac:dyDescent="0.25">
      <c r="A11" s="5">
        <v>6</v>
      </c>
      <c r="B11" s="212" t="s">
        <v>128</v>
      </c>
      <c r="C11" s="207">
        <v>20</v>
      </c>
      <c r="D11" s="392">
        <v>57.4</v>
      </c>
      <c r="E11" s="215">
        <v>57.16</v>
      </c>
      <c r="F11" s="416">
        <v>44</v>
      </c>
      <c r="G11" s="207">
        <v>18</v>
      </c>
      <c r="H11" s="392">
        <v>54</v>
      </c>
      <c r="I11" s="215">
        <v>54.03</v>
      </c>
      <c r="J11" s="416">
        <v>44</v>
      </c>
      <c r="K11" s="384">
        <v>17</v>
      </c>
      <c r="L11" s="215">
        <v>53.235294117647058</v>
      </c>
      <c r="M11" s="215">
        <v>56.1</v>
      </c>
      <c r="N11" s="416">
        <v>51</v>
      </c>
      <c r="O11" s="384">
        <v>16</v>
      </c>
      <c r="P11" s="215">
        <v>55.1875</v>
      </c>
      <c r="Q11" s="215">
        <v>56.84</v>
      </c>
      <c r="R11" s="416">
        <v>44</v>
      </c>
      <c r="S11" s="261">
        <f t="shared" si="0"/>
        <v>183</v>
      </c>
    </row>
    <row r="12" spans="1:22" x14ac:dyDescent="0.25">
      <c r="A12" s="74">
        <v>7</v>
      </c>
      <c r="B12" s="227" t="s">
        <v>53</v>
      </c>
      <c r="C12" s="207">
        <v>19</v>
      </c>
      <c r="D12" s="392">
        <v>49.736842105263158</v>
      </c>
      <c r="E12" s="253">
        <v>57.16</v>
      </c>
      <c r="F12" s="416">
        <v>71</v>
      </c>
      <c r="G12" s="207">
        <v>17</v>
      </c>
      <c r="H12" s="392">
        <v>40.705882352941174</v>
      </c>
      <c r="I12" s="253">
        <v>54.03</v>
      </c>
      <c r="J12" s="416">
        <v>91</v>
      </c>
      <c r="K12" s="379">
        <v>18</v>
      </c>
      <c r="L12" s="253">
        <v>49.736842105263158</v>
      </c>
      <c r="M12" s="253">
        <v>56.1</v>
      </c>
      <c r="N12" s="416">
        <v>71</v>
      </c>
      <c r="O12" s="379">
        <v>21</v>
      </c>
      <c r="P12" s="253">
        <v>53.041666666666664</v>
      </c>
      <c r="Q12" s="253">
        <v>56.84</v>
      </c>
      <c r="R12" s="416">
        <v>54</v>
      </c>
      <c r="S12" s="261">
        <f t="shared" si="0"/>
        <v>287</v>
      </c>
    </row>
    <row r="13" spans="1:22" ht="15.75" thickBot="1" x14ac:dyDescent="0.3">
      <c r="A13" s="74">
        <v>8</v>
      </c>
      <c r="B13" s="227" t="s">
        <v>94</v>
      </c>
      <c r="C13" s="379">
        <v>7</v>
      </c>
      <c r="D13" s="253">
        <v>60.714285714285715</v>
      </c>
      <c r="E13" s="253">
        <v>57.16</v>
      </c>
      <c r="F13" s="416">
        <v>24</v>
      </c>
      <c r="G13" s="379"/>
      <c r="H13" s="253"/>
      <c r="I13" s="253">
        <v>54.03</v>
      </c>
      <c r="J13" s="416">
        <v>100</v>
      </c>
      <c r="K13" s="379">
        <v>17</v>
      </c>
      <c r="L13" s="253">
        <v>42.89473684210526</v>
      </c>
      <c r="M13" s="253">
        <v>56.1</v>
      </c>
      <c r="N13" s="416">
        <v>91</v>
      </c>
      <c r="O13" s="379">
        <v>17</v>
      </c>
      <c r="P13" s="253">
        <v>51.294117647058826</v>
      </c>
      <c r="Q13" s="253">
        <v>56.84</v>
      </c>
      <c r="R13" s="416">
        <v>67</v>
      </c>
      <c r="S13" s="262">
        <f t="shared" si="0"/>
        <v>282</v>
      </c>
    </row>
    <row r="14" spans="1:22" ht="15.75" thickBot="1" x14ac:dyDescent="0.3">
      <c r="A14" s="90"/>
      <c r="B14" s="91" t="s">
        <v>96</v>
      </c>
      <c r="C14" s="110">
        <f>SUM(C15:C26)</f>
        <v>207</v>
      </c>
      <c r="D14" s="88">
        <f>AVERAGE(D15:D26)</f>
        <v>53.830000000000005</v>
      </c>
      <c r="E14" s="122">
        <v>57.16</v>
      </c>
      <c r="F14" s="111"/>
      <c r="G14" s="110">
        <f>SUM(G15:G26)</f>
        <v>224</v>
      </c>
      <c r="H14" s="88">
        <f>AVERAGE(H15:H26)</f>
        <v>47.75454545454545</v>
      </c>
      <c r="I14" s="122">
        <v>54.03</v>
      </c>
      <c r="J14" s="111"/>
      <c r="K14" s="110">
        <f>SUM(K15:K26)</f>
        <v>241</v>
      </c>
      <c r="L14" s="88">
        <f>AVERAGE(L15:L26)</f>
        <v>55.419999999999995</v>
      </c>
      <c r="M14" s="122">
        <v>56.1</v>
      </c>
      <c r="N14" s="111"/>
      <c r="O14" s="110">
        <f>SUM(O15:O26)</f>
        <v>326</v>
      </c>
      <c r="P14" s="88">
        <f>AVERAGE(P15:P26)</f>
        <v>53.266666666666673</v>
      </c>
      <c r="Q14" s="122">
        <v>56.84</v>
      </c>
      <c r="R14" s="111"/>
      <c r="S14" s="263"/>
    </row>
    <row r="15" spans="1:22" ht="15" customHeight="1" x14ac:dyDescent="0.25">
      <c r="A15" s="3">
        <v>1</v>
      </c>
      <c r="B15" s="129" t="s">
        <v>34</v>
      </c>
      <c r="C15" s="193">
        <v>19</v>
      </c>
      <c r="D15" s="215">
        <v>59.5</v>
      </c>
      <c r="E15" s="238">
        <v>57.16</v>
      </c>
      <c r="F15" s="213">
        <v>29</v>
      </c>
      <c r="G15" s="193">
        <v>32</v>
      </c>
      <c r="H15" s="215">
        <v>45.1</v>
      </c>
      <c r="I15" s="238">
        <v>54.03</v>
      </c>
      <c r="J15" s="213">
        <v>76</v>
      </c>
      <c r="K15" s="193">
        <v>26</v>
      </c>
      <c r="L15" s="215">
        <v>51.6</v>
      </c>
      <c r="M15" s="238">
        <v>56.1</v>
      </c>
      <c r="N15" s="213">
        <v>60</v>
      </c>
      <c r="O15" s="193">
        <v>46</v>
      </c>
      <c r="P15" s="215">
        <v>52.3</v>
      </c>
      <c r="Q15" s="238">
        <v>56.84</v>
      </c>
      <c r="R15" s="213">
        <v>60</v>
      </c>
      <c r="S15" s="261">
        <f t="shared" ref="S15:S26" si="1">R15+N15+J15+F15</f>
        <v>225</v>
      </c>
    </row>
    <row r="16" spans="1:22" ht="15" customHeight="1" x14ac:dyDescent="0.25">
      <c r="A16" s="5">
        <v>2</v>
      </c>
      <c r="B16" s="129" t="s">
        <v>33</v>
      </c>
      <c r="C16" s="193">
        <v>18</v>
      </c>
      <c r="D16" s="215">
        <v>50</v>
      </c>
      <c r="E16" s="238">
        <v>57.16</v>
      </c>
      <c r="F16" s="213">
        <v>68</v>
      </c>
      <c r="G16" s="193">
        <v>18</v>
      </c>
      <c r="H16" s="215">
        <v>41</v>
      </c>
      <c r="I16" s="238">
        <v>54.03</v>
      </c>
      <c r="J16" s="213">
        <v>88</v>
      </c>
      <c r="K16" s="193">
        <v>11</v>
      </c>
      <c r="L16" s="215">
        <v>47.5</v>
      </c>
      <c r="M16" s="238">
        <v>56.1</v>
      </c>
      <c r="N16" s="213">
        <v>81</v>
      </c>
      <c r="O16" s="193">
        <v>30</v>
      </c>
      <c r="P16" s="215">
        <v>58.7</v>
      </c>
      <c r="Q16" s="238">
        <v>56.84</v>
      </c>
      <c r="R16" s="213">
        <v>32</v>
      </c>
      <c r="S16" s="262">
        <f t="shared" si="1"/>
        <v>269</v>
      </c>
    </row>
    <row r="17" spans="1:19" ht="15" customHeight="1" x14ac:dyDescent="0.25">
      <c r="A17" s="5">
        <v>3</v>
      </c>
      <c r="B17" s="129" t="s">
        <v>35</v>
      </c>
      <c r="C17" s="193">
        <v>26</v>
      </c>
      <c r="D17" s="215">
        <v>61</v>
      </c>
      <c r="E17" s="238">
        <v>57.16</v>
      </c>
      <c r="F17" s="213">
        <v>23</v>
      </c>
      <c r="G17" s="193">
        <v>29</v>
      </c>
      <c r="H17" s="215">
        <v>61.9</v>
      </c>
      <c r="I17" s="238">
        <v>54.03</v>
      </c>
      <c r="J17" s="213">
        <v>9</v>
      </c>
      <c r="K17" s="193">
        <v>24</v>
      </c>
      <c r="L17" s="215">
        <v>60.6</v>
      </c>
      <c r="M17" s="238">
        <v>56.1</v>
      </c>
      <c r="N17" s="213">
        <v>15</v>
      </c>
      <c r="O17" s="193">
        <v>28</v>
      </c>
      <c r="P17" s="215">
        <v>58.3</v>
      </c>
      <c r="Q17" s="238">
        <v>56.84</v>
      </c>
      <c r="R17" s="213">
        <v>36</v>
      </c>
      <c r="S17" s="261">
        <f t="shared" si="1"/>
        <v>83</v>
      </c>
    </row>
    <row r="18" spans="1:19" ht="15" customHeight="1" x14ac:dyDescent="0.25">
      <c r="A18" s="5">
        <v>4</v>
      </c>
      <c r="B18" s="130" t="s">
        <v>36</v>
      </c>
      <c r="C18" s="194">
        <v>56</v>
      </c>
      <c r="D18" s="237">
        <v>59.8</v>
      </c>
      <c r="E18" s="239">
        <v>57.16</v>
      </c>
      <c r="F18" s="236">
        <v>27</v>
      </c>
      <c r="G18" s="194">
        <v>61</v>
      </c>
      <c r="H18" s="237">
        <v>64</v>
      </c>
      <c r="I18" s="239">
        <v>54.03</v>
      </c>
      <c r="J18" s="236">
        <v>6</v>
      </c>
      <c r="K18" s="194">
        <v>79</v>
      </c>
      <c r="L18" s="237">
        <v>62.4</v>
      </c>
      <c r="M18" s="239">
        <v>56.1</v>
      </c>
      <c r="N18" s="236">
        <v>10</v>
      </c>
      <c r="O18" s="194">
        <v>62</v>
      </c>
      <c r="P18" s="237">
        <v>66.900000000000006</v>
      </c>
      <c r="Q18" s="239">
        <v>56.84</v>
      </c>
      <c r="R18" s="236">
        <v>4</v>
      </c>
      <c r="S18" s="261">
        <f t="shared" si="1"/>
        <v>47</v>
      </c>
    </row>
    <row r="19" spans="1:19" ht="15" customHeight="1" x14ac:dyDescent="0.25">
      <c r="A19" s="5">
        <v>5</v>
      </c>
      <c r="B19" s="130" t="s">
        <v>37</v>
      </c>
      <c r="C19" s="194">
        <v>26</v>
      </c>
      <c r="D19" s="237">
        <v>54</v>
      </c>
      <c r="E19" s="239">
        <v>57.16</v>
      </c>
      <c r="F19" s="236">
        <v>55</v>
      </c>
      <c r="G19" s="194">
        <v>29</v>
      </c>
      <c r="H19" s="237">
        <v>54</v>
      </c>
      <c r="I19" s="239">
        <v>54.03</v>
      </c>
      <c r="J19" s="236">
        <v>45</v>
      </c>
      <c r="K19" s="194">
        <v>37</v>
      </c>
      <c r="L19" s="237">
        <v>63.3</v>
      </c>
      <c r="M19" s="239">
        <v>56.1</v>
      </c>
      <c r="N19" s="236">
        <v>8</v>
      </c>
      <c r="O19" s="194">
        <v>43</v>
      </c>
      <c r="P19" s="237">
        <v>59.5</v>
      </c>
      <c r="Q19" s="239">
        <v>56.84</v>
      </c>
      <c r="R19" s="236">
        <v>26</v>
      </c>
      <c r="S19" s="261">
        <f t="shared" si="1"/>
        <v>134</v>
      </c>
    </row>
    <row r="20" spans="1:19" ht="15" customHeight="1" x14ac:dyDescent="0.25">
      <c r="A20" s="5">
        <v>6</v>
      </c>
      <c r="B20" s="130" t="s">
        <v>129</v>
      </c>
      <c r="C20" s="194">
        <v>13</v>
      </c>
      <c r="D20" s="237">
        <v>53</v>
      </c>
      <c r="E20" s="239">
        <v>57.16</v>
      </c>
      <c r="F20" s="236">
        <v>60</v>
      </c>
      <c r="G20" s="194">
        <v>3</v>
      </c>
      <c r="H20" s="237">
        <v>42</v>
      </c>
      <c r="I20" s="239">
        <v>54.03</v>
      </c>
      <c r="J20" s="236">
        <v>84</v>
      </c>
      <c r="K20" s="194">
        <v>4</v>
      </c>
      <c r="L20" s="237">
        <v>51.2</v>
      </c>
      <c r="M20" s="239">
        <v>56.1</v>
      </c>
      <c r="N20" s="236">
        <v>62</v>
      </c>
      <c r="O20" s="194">
        <v>8</v>
      </c>
      <c r="P20" s="237">
        <v>58.4</v>
      </c>
      <c r="Q20" s="239">
        <v>56.84</v>
      </c>
      <c r="R20" s="236">
        <v>35</v>
      </c>
      <c r="S20" s="261">
        <f t="shared" si="1"/>
        <v>241</v>
      </c>
    </row>
    <row r="21" spans="1:19" ht="15" customHeight="1" x14ac:dyDescent="0.25">
      <c r="A21" s="103">
        <v>7</v>
      </c>
      <c r="B21" s="130" t="s">
        <v>168</v>
      </c>
      <c r="C21" s="194">
        <v>11</v>
      </c>
      <c r="D21" s="237">
        <v>48.6</v>
      </c>
      <c r="E21" s="239">
        <v>57.16</v>
      </c>
      <c r="F21" s="236">
        <v>73</v>
      </c>
      <c r="G21" s="194">
        <v>17</v>
      </c>
      <c r="H21" s="237">
        <v>48.3</v>
      </c>
      <c r="I21" s="239">
        <v>54.03</v>
      </c>
      <c r="J21" s="236">
        <v>66</v>
      </c>
      <c r="K21" s="194">
        <v>30</v>
      </c>
      <c r="L21" s="237">
        <v>49.2</v>
      </c>
      <c r="M21" s="239">
        <v>56.1</v>
      </c>
      <c r="N21" s="236">
        <v>73</v>
      </c>
      <c r="O21" s="194">
        <v>36</v>
      </c>
      <c r="P21" s="237">
        <v>51.8</v>
      </c>
      <c r="Q21" s="239">
        <v>56.84</v>
      </c>
      <c r="R21" s="236">
        <v>62</v>
      </c>
      <c r="S21" s="261">
        <f t="shared" si="1"/>
        <v>274</v>
      </c>
    </row>
    <row r="22" spans="1:19" ht="15" customHeight="1" x14ac:dyDescent="0.25">
      <c r="A22" s="5">
        <v>8</v>
      </c>
      <c r="B22" s="130" t="s">
        <v>170</v>
      </c>
      <c r="C22" s="194"/>
      <c r="D22" s="237"/>
      <c r="E22" s="239">
        <v>57.16</v>
      </c>
      <c r="F22" s="236">
        <v>102</v>
      </c>
      <c r="G22" s="194">
        <v>5</v>
      </c>
      <c r="H22" s="237">
        <v>35</v>
      </c>
      <c r="I22" s="239">
        <v>54.03</v>
      </c>
      <c r="J22" s="236">
        <v>98</v>
      </c>
      <c r="K22" s="194"/>
      <c r="L22" s="237"/>
      <c r="M22" s="239">
        <v>56.1</v>
      </c>
      <c r="N22" s="236">
        <v>102</v>
      </c>
      <c r="O22" s="194">
        <v>22</v>
      </c>
      <c r="P22" s="237">
        <v>48.1</v>
      </c>
      <c r="Q22" s="239">
        <v>56.84</v>
      </c>
      <c r="R22" s="236">
        <v>79</v>
      </c>
      <c r="S22" s="261">
        <f t="shared" si="1"/>
        <v>381</v>
      </c>
    </row>
    <row r="23" spans="1:19" ht="15" customHeight="1" x14ac:dyDescent="0.25">
      <c r="A23" s="5">
        <v>9</v>
      </c>
      <c r="B23" s="130" t="s">
        <v>182</v>
      </c>
      <c r="C23" s="194"/>
      <c r="D23" s="237"/>
      <c r="E23" s="239">
        <v>57.16</v>
      </c>
      <c r="F23" s="236">
        <v>102</v>
      </c>
      <c r="G23" s="194">
        <v>14</v>
      </c>
      <c r="H23" s="237">
        <v>48</v>
      </c>
      <c r="I23" s="239">
        <v>54.03</v>
      </c>
      <c r="J23" s="236">
        <v>68</v>
      </c>
      <c r="K23" s="194"/>
      <c r="L23" s="237"/>
      <c r="M23" s="239">
        <v>56.1</v>
      </c>
      <c r="N23" s="236">
        <v>102</v>
      </c>
      <c r="O23" s="194">
        <v>11</v>
      </c>
      <c r="P23" s="237">
        <v>51.5</v>
      </c>
      <c r="Q23" s="239">
        <v>56.84</v>
      </c>
      <c r="R23" s="236">
        <v>65</v>
      </c>
      <c r="S23" s="261">
        <f t="shared" si="1"/>
        <v>337</v>
      </c>
    </row>
    <row r="24" spans="1:19" s="206" customFormat="1" ht="15" customHeight="1" x14ac:dyDescent="0.25">
      <c r="A24" s="207">
        <v>10</v>
      </c>
      <c r="B24" s="226" t="s">
        <v>175</v>
      </c>
      <c r="C24" s="194">
        <v>9</v>
      </c>
      <c r="D24" s="237">
        <v>35</v>
      </c>
      <c r="E24" s="239">
        <v>57.16</v>
      </c>
      <c r="F24" s="236">
        <v>97</v>
      </c>
      <c r="G24" s="194"/>
      <c r="H24" s="237"/>
      <c r="I24" s="239">
        <v>54.03</v>
      </c>
      <c r="J24" s="236">
        <v>100</v>
      </c>
      <c r="K24" s="194">
        <v>4</v>
      </c>
      <c r="L24" s="237">
        <v>55</v>
      </c>
      <c r="M24" s="239">
        <v>56.1</v>
      </c>
      <c r="N24" s="236">
        <v>42</v>
      </c>
      <c r="O24" s="194">
        <v>6</v>
      </c>
      <c r="P24" s="237">
        <v>35.700000000000003</v>
      </c>
      <c r="Q24" s="239">
        <v>56.84</v>
      </c>
      <c r="R24" s="236">
        <v>97</v>
      </c>
      <c r="S24" s="261">
        <f t="shared" si="1"/>
        <v>336</v>
      </c>
    </row>
    <row r="25" spans="1:19" s="206" customFormat="1" ht="15" customHeight="1" x14ac:dyDescent="0.25">
      <c r="A25" s="207">
        <v>11</v>
      </c>
      <c r="B25" s="226" t="s">
        <v>166</v>
      </c>
      <c r="C25" s="194">
        <v>17</v>
      </c>
      <c r="D25" s="237">
        <v>57.3</v>
      </c>
      <c r="E25" s="239">
        <v>57.16</v>
      </c>
      <c r="F25" s="236">
        <v>45</v>
      </c>
      <c r="G25" s="194">
        <v>14</v>
      </c>
      <c r="H25" s="237">
        <v>49</v>
      </c>
      <c r="I25" s="239">
        <v>54.03</v>
      </c>
      <c r="J25" s="236">
        <v>62</v>
      </c>
      <c r="K25" s="194">
        <v>14</v>
      </c>
      <c r="L25" s="237">
        <v>51.4</v>
      </c>
      <c r="M25" s="239">
        <v>56.1</v>
      </c>
      <c r="N25" s="236">
        <v>61</v>
      </c>
      <c r="O25" s="194">
        <v>22</v>
      </c>
      <c r="P25" s="237">
        <v>53</v>
      </c>
      <c r="Q25" s="239">
        <v>56.84</v>
      </c>
      <c r="R25" s="236">
        <v>55</v>
      </c>
      <c r="S25" s="261">
        <f t="shared" si="1"/>
        <v>223</v>
      </c>
    </row>
    <row r="26" spans="1:19" ht="15" customHeight="1" thickBot="1" x14ac:dyDescent="0.3">
      <c r="A26" s="5">
        <v>12</v>
      </c>
      <c r="B26" s="130" t="s">
        <v>167</v>
      </c>
      <c r="C26" s="194">
        <v>12</v>
      </c>
      <c r="D26" s="237">
        <v>60.1</v>
      </c>
      <c r="E26" s="239">
        <v>57.16</v>
      </c>
      <c r="F26" s="236">
        <v>25</v>
      </c>
      <c r="G26" s="194">
        <v>2</v>
      </c>
      <c r="H26" s="237">
        <v>37</v>
      </c>
      <c r="I26" s="239">
        <v>54.03</v>
      </c>
      <c r="J26" s="236">
        <v>95</v>
      </c>
      <c r="K26" s="194">
        <v>12</v>
      </c>
      <c r="L26" s="237">
        <v>62</v>
      </c>
      <c r="M26" s="239">
        <v>56.1</v>
      </c>
      <c r="N26" s="236">
        <v>13</v>
      </c>
      <c r="O26" s="194">
        <v>12</v>
      </c>
      <c r="P26" s="237">
        <v>45</v>
      </c>
      <c r="Q26" s="239">
        <v>56.84</v>
      </c>
      <c r="R26" s="236">
        <v>88</v>
      </c>
      <c r="S26" s="261">
        <f t="shared" si="1"/>
        <v>221</v>
      </c>
    </row>
    <row r="27" spans="1:19" ht="15.75" thickBot="1" x14ac:dyDescent="0.3">
      <c r="A27" s="92"/>
      <c r="B27" s="93" t="s">
        <v>98</v>
      </c>
      <c r="C27" s="112">
        <f>SUM(C28:C44)</f>
        <v>255</v>
      </c>
      <c r="D27" s="101">
        <f>AVERAGE(D28:D44)</f>
        <v>55.393333333333338</v>
      </c>
      <c r="E27" s="123">
        <v>57.16</v>
      </c>
      <c r="F27" s="94"/>
      <c r="G27" s="112">
        <f>SUM(G28:G44)</f>
        <v>230</v>
      </c>
      <c r="H27" s="101">
        <f>AVERAGE(H28:H44)</f>
        <v>51.121428571428567</v>
      </c>
      <c r="I27" s="123">
        <v>54.03</v>
      </c>
      <c r="J27" s="94"/>
      <c r="K27" s="112">
        <f>SUM(K28:K44)</f>
        <v>252</v>
      </c>
      <c r="L27" s="101">
        <f>AVERAGE(L28:L44)</f>
        <v>52.913333333333327</v>
      </c>
      <c r="M27" s="123">
        <v>56.1</v>
      </c>
      <c r="N27" s="94"/>
      <c r="O27" s="112">
        <f>SUM(O28:O44)</f>
        <v>351</v>
      </c>
      <c r="P27" s="101">
        <f>AVERAGE(P28:P44)</f>
        <v>54.24</v>
      </c>
      <c r="Q27" s="123">
        <v>56.84</v>
      </c>
      <c r="R27" s="94"/>
      <c r="S27" s="263"/>
    </row>
    <row r="28" spans="1:19" x14ac:dyDescent="0.25">
      <c r="A28" s="104">
        <v>1</v>
      </c>
      <c r="B28" s="129" t="s">
        <v>79</v>
      </c>
      <c r="C28" s="193">
        <v>24</v>
      </c>
      <c r="D28" s="215">
        <v>62.8</v>
      </c>
      <c r="E28" s="238">
        <v>57.16</v>
      </c>
      <c r="F28" s="213">
        <v>20</v>
      </c>
      <c r="G28" s="193">
        <v>23</v>
      </c>
      <c r="H28" s="215">
        <v>62.9</v>
      </c>
      <c r="I28" s="238">
        <v>54.03</v>
      </c>
      <c r="J28" s="213">
        <v>7</v>
      </c>
      <c r="K28" s="193">
        <v>35</v>
      </c>
      <c r="L28" s="215">
        <v>64.3</v>
      </c>
      <c r="M28" s="238">
        <v>56.1</v>
      </c>
      <c r="N28" s="213">
        <v>6</v>
      </c>
      <c r="O28" s="193">
        <v>41</v>
      </c>
      <c r="P28" s="215">
        <v>58.8</v>
      </c>
      <c r="Q28" s="238">
        <v>56.84</v>
      </c>
      <c r="R28" s="213">
        <v>31</v>
      </c>
      <c r="S28" s="261">
        <f t="shared" ref="S28:S44" si="2">R28+N28+J28+F28</f>
        <v>64</v>
      </c>
    </row>
    <row r="29" spans="1:19" x14ac:dyDescent="0.25">
      <c r="A29" s="14">
        <v>2</v>
      </c>
      <c r="B29" s="129" t="s">
        <v>97</v>
      </c>
      <c r="C29" s="193">
        <v>21</v>
      </c>
      <c r="D29" s="215">
        <v>69</v>
      </c>
      <c r="E29" s="238">
        <v>57.16</v>
      </c>
      <c r="F29" s="213">
        <v>9</v>
      </c>
      <c r="G29" s="193">
        <v>26</v>
      </c>
      <c r="H29" s="215">
        <v>58.3</v>
      </c>
      <c r="I29" s="238">
        <v>54.03</v>
      </c>
      <c r="J29" s="213">
        <v>24</v>
      </c>
      <c r="K29" s="193">
        <v>28</v>
      </c>
      <c r="L29" s="215">
        <v>60.2</v>
      </c>
      <c r="M29" s="238">
        <v>56.1</v>
      </c>
      <c r="N29" s="213">
        <v>18</v>
      </c>
      <c r="O29" s="193">
        <v>29</v>
      </c>
      <c r="P29" s="215">
        <v>59.6</v>
      </c>
      <c r="Q29" s="238">
        <v>56.84</v>
      </c>
      <c r="R29" s="213">
        <v>25</v>
      </c>
      <c r="S29" s="259">
        <f t="shared" si="2"/>
        <v>76</v>
      </c>
    </row>
    <row r="30" spans="1:19" x14ac:dyDescent="0.25">
      <c r="A30" s="5">
        <v>3</v>
      </c>
      <c r="B30" s="129" t="s">
        <v>49</v>
      </c>
      <c r="C30" s="193">
        <v>11</v>
      </c>
      <c r="D30" s="215">
        <v>53.4</v>
      </c>
      <c r="E30" s="238">
        <v>57.16</v>
      </c>
      <c r="F30" s="213">
        <v>56</v>
      </c>
      <c r="G30" s="193">
        <v>12</v>
      </c>
      <c r="H30" s="215">
        <v>66.2</v>
      </c>
      <c r="I30" s="238">
        <v>54.03</v>
      </c>
      <c r="J30" s="213">
        <v>4</v>
      </c>
      <c r="K30" s="193">
        <v>13</v>
      </c>
      <c r="L30" s="215">
        <v>60.3</v>
      </c>
      <c r="M30" s="238">
        <v>56.1</v>
      </c>
      <c r="N30" s="213">
        <v>17</v>
      </c>
      <c r="O30" s="193">
        <v>27</v>
      </c>
      <c r="P30" s="215">
        <v>54.1</v>
      </c>
      <c r="Q30" s="238">
        <v>56.84</v>
      </c>
      <c r="R30" s="213">
        <v>48</v>
      </c>
      <c r="S30" s="261">
        <f t="shared" si="2"/>
        <v>125</v>
      </c>
    </row>
    <row r="31" spans="1:19" x14ac:dyDescent="0.25">
      <c r="A31" s="5">
        <v>4</v>
      </c>
      <c r="B31" s="129" t="s">
        <v>130</v>
      </c>
      <c r="C31" s="193">
        <v>14</v>
      </c>
      <c r="D31" s="215">
        <v>70.7</v>
      </c>
      <c r="E31" s="238">
        <v>57.16</v>
      </c>
      <c r="F31" s="213">
        <v>3</v>
      </c>
      <c r="G31" s="193">
        <v>24</v>
      </c>
      <c r="H31" s="215">
        <v>59</v>
      </c>
      <c r="I31" s="238">
        <v>54.03</v>
      </c>
      <c r="J31" s="213">
        <v>19</v>
      </c>
      <c r="K31" s="193">
        <v>20</v>
      </c>
      <c r="L31" s="215">
        <v>56.3</v>
      </c>
      <c r="M31" s="238">
        <v>56.1</v>
      </c>
      <c r="N31" s="213">
        <v>37</v>
      </c>
      <c r="O31" s="193">
        <v>28</v>
      </c>
      <c r="P31" s="215">
        <v>65</v>
      </c>
      <c r="Q31" s="238">
        <v>56.84</v>
      </c>
      <c r="R31" s="213">
        <v>9</v>
      </c>
      <c r="S31" s="261">
        <f t="shared" si="2"/>
        <v>68</v>
      </c>
    </row>
    <row r="32" spans="1:19" ht="16.5" customHeight="1" x14ac:dyDescent="0.25">
      <c r="A32" s="5">
        <v>5</v>
      </c>
      <c r="B32" s="129" t="s">
        <v>48</v>
      </c>
      <c r="C32" s="193">
        <v>22</v>
      </c>
      <c r="D32" s="215">
        <v>53.2</v>
      </c>
      <c r="E32" s="238">
        <v>57.16</v>
      </c>
      <c r="F32" s="213">
        <v>59</v>
      </c>
      <c r="G32" s="193">
        <v>19</v>
      </c>
      <c r="H32" s="215">
        <v>41</v>
      </c>
      <c r="I32" s="238">
        <v>54.03</v>
      </c>
      <c r="J32" s="213">
        <v>89</v>
      </c>
      <c r="K32" s="193">
        <v>19</v>
      </c>
      <c r="L32" s="215">
        <v>53.1</v>
      </c>
      <c r="M32" s="238">
        <v>56.1</v>
      </c>
      <c r="N32" s="213">
        <v>52</v>
      </c>
      <c r="O32" s="193">
        <v>33</v>
      </c>
      <c r="P32" s="215">
        <v>52.8</v>
      </c>
      <c r="Q32" s="238">
        <v>56.84</v>
      </c>
      <c r="R32" s="213">
        <v>57</v>
      </c>
      <c r="S32" s="261">
        <f t="shared" si="2"/>
        <v>257</v>
      </c>
    </row>
    <row r="33" spans="1:19" x14ac:dyDescent="0.25">
      <c r="A33" s="5">
        <v>6</v>
      </c>
      <c r="B33" s="129" t="s">
        <v>27</v>
      </c>
      <c r="C33" s="193">
        <v>6</v>
      </c>
      <c r="D33" s="215">
        <v>38.799999999999997</v>
      </c>
      <c r="E33" s="238">
        <v>57.16</v>
      </c>
      <c r="F33" s="213">
        <v>93</v>
      </c>
      <c r="G33" s="193">
        <v>2</v>
      </c>
      <c r="H33" s="215">
        <v>36.5</v>
      </c>
      <c r="I33" s="238">
        <v>54.03</v>
      </c>
      <c r="J33" s="213">
        <v>96</v>
      </c>
      <c r="K33" s="193">
        <v>5</v>
      </c>
      <c r="L33" s="215">
        <v>44.8</v>
      </c>
      <c r="M33" s="238">
        <v>56.1</v>
      </c>
      <c r="N33" s="213">
        <v>87</v>
      </c>
      <c r="O33" s="193"/>
      <c r="P33" s="215"/>
      <c r="Q33" s="238">
        <v>56.84</v>
      </c>
      <c r="R33" s="213">
        <v>99</v>
      </c>
      <c r="S33" s="261">
        <f t="shared" si="2"/>
        <v>375</v>
      </c>
    </row>
    <row r="34" spans="1:19" x14ac:dyDescent="0.25">
      <c r="A34" s="5">
        <v>7</v>
      </c>
      <c r="B34" s="129" t="s">
        <v>176</v>
      </c>
      <c r="C34" s="193"/>
      <c r="D34" s="215"/>
      <c r="E34" s="238">
        <v>57.16</v>
      </c>
      <c r="F34" s="213">
        <v>102</v>
      </c>
      <c r="G34" s="193"/>
      <c r="H34" s="215"/>
      <c r="I34" s="238">
        <v>54.03</v>
      </c>
      <c r="J34" s="213">
        <v>100</v>
      </c>
      <c r="K34" s="193"/>
      <c r="L34" s="215"/>
      <c r="M34" s="238">
        <v>56.1</v>
      </c>
      <c r="N34" s="213">
        <v>102</v>
      </c>
      <c r="O34" s="193">
        <v>6</v>
      </c>
      <c r="P34" s="215">
        <v>55.5</v>
      </c>
      <c r="Q34" s="238">
        <v>56.84</v>
      </c>
      <c r="R34" s="213">
        <v>43</v>
      </c>
      <c r="S34" s="261">
        <f t="shared" si="2"/>
        <v>347</v>
      </c>
    </row>
    <row r="35" spans="1:19" x14ac:dyDescent="0.25">
      <c r="A35" s="5">
        <v>8</v>
      </c>
      <c r="B35" s="129" t="s">
        <v>25</v>
      </c>
      <c r="C35" s="193">
        <v>16</v>
      </c>
      <c r="D35" s="215">
        <v>49</v>
      </c>
      <c r="E35" s="238">
        <v>57.16</v>
      </c>
      <c r="F35" s="213">
        <v>72</v>
      </c>
      <c r="G35" s="193"/>
      <c r="H35" s="215"/>
      <c r="I35" s="238">
        <v>54.03</v>
      </c>
      <c r="J35" s="213">
        <v>100</v>
      </c>
      <c r="K35" s="193">
        <v>11</v>
      </c>
      <c r="L35" s="215">
        <v>52.1</v>
      </c>
      <c r="M35" s="238">
        <v>56.1</v>
      </c>
      <c r="N35" s="213">
        <v>56</v>
      </c>
      <c r="O35" s="193"/>
      <c r="P35" s="215"/>
      <c r="Q35" s="238">
        <v>56.84</v>
      </c>
      <c r="R35" s="213">
        <v>99</v>
      </c>
      <c r="S35" s="261">
        <f t="shared" si="2"/>
        <v>327</v>
      </c>
    </row>
    <row r="36" spans="1:19" x14ac:dyDescent="0.25">
      <c r="A36" s="5">
        <v>9</v>
      </c>
      <c r="B36" s="129" t="s">
        <v>26</v>
      </c>
      <c r="C36" s="193">
        <v>7</v>
      </c>
      <c r="D36" s="215">
        <v>50.1</v>
      </c>
      <c r="E36" s="238">
        <v>57.16</v>
      </c>
      <c r="F36" s="213">
        <v>67</v>
      </c>
      <c r="G36" s="193">
        <v>8</v>
      </c>
      <c r="H36" s="215">
        <v>33.4</v>
      </c>
      <c r="I36" s="238">
        <v>54.03</v>
      </c>
      <c r="J36" s="213">
        <v>99</v>
      </c>
      <c r="K36" s="193">
        <v>9</v>
      </c>
      <c r="L36" s="215">
        <v>42.2</v>
      </c>
      <c r="M36" s="238">
        <v>56.1</v>
      </c>
      <c r="N36" s="213">
        <v>93</v>
      </c>
      <c r="O36" s="193">
        <v>19</v>
      </c>
      <c r="P36" s="215">
        <v>53.7</v>
      </c>
      <c r="Q36" s="238">
        <v>56.84</v>
      </c>
      <c r="R36" s="213">
        <v>52</v>
      </c>
      <c r="S36" s="261">
        <f t="shared" si="2"/>
        <v>311</v>
      </c>
    </row>
    <row r="37" spans="1:19" x14ac:dyDescent="0.25">
      <c r="A37" s="5">
        <v>10</v>
      </c>
      <c r="B37" s="129" t="s">
        <v>177</v>
      </c>
      <c r="C37" s="193"/>
      <c r="D37" s="215"/>
      <c r="E37" s="238">
        <v>57.16</v>
      </c>
      <c r="F37" s="213">
        <v>102</v>
      </c>
      <c r="G37" s="193"/>
      <c r="H37" s="215"/>
      <c r="I37" s="238">
        <v>54.03</v>
      </c>
      <c r="J37" s="213">
        <v>100</v>
      </c>
      <c r="K37" s="193"/>
      <c r="L37" s="215"/>
      <c r="M37" s="238">
        <v>56.1</v>
      </c>
      <c r="N37" s="213">
        <v>102</v>
      </c>
      <c r="O37" s="193">
        <v>9</v>
      </c>
      <c r="P37" s="215">
        <v>44</v>
      </c>
      <c r="Q37" s="238">
        <v>56.84</v>
      </c>
      <c r="R37" s="213">
        <v>89</v>
      </c>
      <c r="S37" s="261">
        <f t="shared" si="2"/>
        <v>393</v>
      </c>
    </row>
    <row r="38" spans="1:19" x14ac:dyDescent="0.25">
      <c r="A38" s="5">
        <v>11</v>
      </c>
      <c r="B38" s="129" t="s">
        <v>131</v>
      </c>
      <c r="C38" s="193">
        <v>14</v>
      </c>
      <c r="D38" s="215">
        <v>60.1</v>
      </c>
      <c r="E38" s="238">
        <v>57.16</v>
      </c>
      <c r="F38" s="213">
        <v>26</v>
      </c>
      <c r="G38" s="193">
        <v>13</v>
      </c>
      <c r="H38" s="215">
        <v>36</v>
      </c>
      <c r="I38" s="238">
        <v>54.03</v>
      </c>
      <c r="J38" s="213">
        <v>97</v>
      </c>
      <c r="K38" s="193">
        <v>19</v>
      </c>
      <c r="L38" s="215">
        <v>47.8</v>
      </c>
      <c r="M38" s="238">
        <v>56.1</v>
      </c>
      <c r="N38" s="213">
        <v>79</v>
      </c>
      <c r="O38" s="193">
        <v>9</v>
      </c>
      <c r="P38" s="215">
        <v>51.3</v>
      </c>
      <c r="Q38" s="238">
        <v>56.84</v>
      </c>
      <c r="R38" s="213">
        <v>66</v>
      </c>
      <c r="S38" s="261">
        <f t="shared" si="2"/>
        <v>268</v>
      </c>
    </row>
    <row r="39" spans="1:19" x14ac:dyDescent="0.25">
      <c r="A39" s="5">
        <v>12</v>
      </c>
      <c r="B39" s="129" t="s">
        <v>29</v>
      </c>
      <c r="C39" s="193">
        <v>21</v>
      </c>
      <c r="D39" s="215">
        <v>66.099999999999994</v>
      </c>
      <c r="E39" s="238">
        <v>57.16</v>
      </c>
      <c r="F39" s="213">
        <v>12</v>
      </c>
      <c r="G39" s="193">
        <v>18</v>
      </c>
      <c r="H39" s="215">
        <v>64.3</v>
      </c>
      <c r="I39" s="238">
        <v>54.03</v>
      </c>
      <c r="J39" s="213">
        <v>5</v>
      </c>
      <c r="K39" s="193">
        <v>18</v>
      </c>
      <c r="L39" s="215">
        <v>54.1</v>
      </c>
      <c r="M39" s="238">
        <v>56.1</v>
      </c>
      <c r="N39" s="213">
        <v>46</v>
      </c>
      <c r="O39" s="193">
        <v>26</v>
      </c>
      <c r="P39" s="215">
        <v>66.400000000000006</v>
      </c>
      <c r="Q39" s="238">
        <v>56.84</v>
      </c>
      <c r="R39" s="213">
        <v>5</v>
      </c>
      <c r="S39" s="261">
        <f t="shared" si="2"/>
        <v>68</v>
      </c>
    </row>
    <row r="40" spans="1:19" x14ac:dyDescent="0.25">
      <c r="A40" s="5">
        <v>13</v>
      </c>
      <c r="B40" s="129" t="s">
        <v>165</v>
      </c>
      <c r="C40" s="193">
        <v>6</v>
      </c>
      <c r="D40" s="215">
        <v>43</v>
      </c>
      <c r="E40" s="238">
        <v>57.16</v>
      </c>
      <c r="F40" s="213">
        <v>87</v>
      </c>
      <c r="G40" s="193">
        <v>3</v>
      </c>
      <c r="H40" s="215">
        <v>47.7</v>
      </c>
      <c r="I40" s="238">
        <v>54.03</v>
      </c>
      <c r="J40" s="213">
        <v>71</v>
      </c>
      <c r="K40" s="193">
        <v>2</v>
      </c>
      <c r="L40" s="215">
        <v>55</v>
      </c>
      <c r="M40" s="238">
        <v>56.1</v>
      </c>
      <c r="N40" s="213">
        <v>43</v>
      </c>
      <c r="O40" s="193">
        <v>9</v>
      </c>
      <c r="P40" s="215">
        <v>48.7</v>
      </c>
      <c r="Q40" s="238">
        <v>56.84</v>
      </c>
      <c r="R40" s="213">
        <v>76</v>
      </c>
      <c r="S40" s="261">
        <f t="shared" si="2"/>
        <v>277</v>
      </c>
    </row>
    <row r="41" spans="1:19" s="206" customFormat="1" x14ac:dyDescent="0.25">
      <c r="A41" s="207">
        <v>14</v>
      </c>
      <c r="B41" s="212" t="s">
        <v>47</v>
      </c>
      <c r="C41" s="193">
        <v>7</v>
      </c>
      <c r="D41" s="215">
        <v>52.4</v>
      </c>
      <c r="E41" s="238">
        <v>57.16</v>
      </c>
      <c r="F41" s="213">
        <v>63</v>
      </c>
      <c r="G41" s="193">
        <v>8</v>
      </c>
      <c r="H41" s="215">
        <v>58</v>
      </c>
      <c r="I41" s="238">
        <v>54.03</v>
      </c>
      <c r="J41" s="213">
        <v>27</v>
      </c>
      <c r="K41" s="193">
        <v>8</v>
      </c>
      <c r="L41" s="215">
        <v>47</v>
      </c>
      <c r="M41" s="238">
        <v>56.1</v>
      </c>
      <c r="N41" s="213">
        <v>82</v>
      </c>
      <c r="O41" s="193">
        <v>17</v>
      </c>
      <c r="P41" s="215">
        <v>52</v>
      </c>
      <c r="Q41" s="238">
        <v>56.84</v>
      </c>
      <c r="R41" s="213">
        <v>61</v>
      </c>
      <c r="S41" s="261">
        <f t="shared" si="2"/>
        <v>233</v>
      </c>
    </row>
    <row r="42" spans="1:19" s="206" customFormat="1" x14ac:dyDescent="0.25">
      <c r="A42" s="207">
        <v>15</v>
      </c>
      <c r="B42" s="212" t="s">
        <v>132</v>
      </c>
      <c r="C42" s="193">
        <v>6</v>
      </c>
      <c r="D42" s="215">
        <v>59.7</v>
      </c>
      <c r="E42" s="238">
        <v>57.16</v>
      </c>
      <c r="F42" s="213">
        <v>28</v>
      </c>
      <c r="G42" s="193">
        <v>5</v>
      </c>
      <c r="H42" s="215">
        <v>51.4</v>
      </c>
      <c r="I42" s="238">
        <v>54.03</v>
      </c>
      <c r="J42" s="213">
        <v>53</v>
      </c>
      <c r="K42" s="193">
        <v>13</v>
      </c>
      <c r="L42" s="215">
        <v>59.8</v>
      </c>
      <c r="M42" s="238">
        <v>56.1</v>
      </c>
      <c r="N42" s="213">
        <v>22</v>
      </c>
      <c r="O42" s="193">
        <v>15</v>
      </c>
      <c r="P42" s="215">
        <v>50.3</v>
      </c>
      <c r="Q42" s="238">
        <v>56.84</v>
      </c>
      <c r="R42" s="213">
        <v>70</v>
      </c>
      <c r="S42" s="261">
        <f t="shared" si="2"/>
        <v>173</v>
      </c>
    </row>
    <row r="43" spans="1:19" x14ac:dyDescent="0.25">
      <c r="A43" s="5">
        <v>16</v>
      </c>
      <c r="B43" s="129" t="s">
        <v>23</v>
      </c>
      <c r="C43" s="193">
        <v>37</v>
      </c>
      <c r="D43" s="215">
        <v>54.6</v>
      </c>
      <c r="E43" s="238">
        <v>57.16</v>
      </c>
      <c r="F43" s="213">
        <v>53</v>
      </c>
      <c r="G43" s="193">
        <v>30</v>
      </c>
      <c r="H43" s="215">
        <v>51.1</v>
      </c>
      <c r="I43" s="238">
        <v>54.03</v>
      </c>
      <c r="J43" s="213">
        <v>54</v>
      </c>
      <c r="K43" s="193">
        <v>17</v>
      </c>
      <c r="L43" s="215">
        <v>48.9</v>
      </c>
      <c r="M43" s="238">
        <v>56.1</v>
      </c>
      <c r="N43" s="213">
        <v>76</v>
      </c>
      <c r="O43" s="193">
        <v>36</v>
      </c>
      <c r="P43" s="215">
        <v>47.1</v>
      </c>
      <c r="Q43" s="238">
        <v>56.84</v>
      </c>
      <c r="R43" s="213">
        <v>85</v>
      </c>
      <c r="S43" s="261">
        <f t="shared" si="2"/>
        <v>268</v>
      </c>
    </row>
    <row r="44" spans="1:19" ht="15.75" thickBot="1" x14ac:dyDescent="0.3">
      <c r="A44" s="5">
        <v>17</v>
      </c>
      <c r="B44" s="129" t="s">
        <v>28</v>
      </c>
      <c r="C44" s="193">
        <v>43</v>
      </c>
      <c r="D44" s="215">
        <v>48</v>
      </c>
      <c r="E44" s="238">
        <v>57.16</v>
      </c>
      <c r="F44" s="213">
        <v>77</v>
      </c>
      <c r="G44" s="193">
        <v>39</v>
      </c>
      <c r="H44" s="215">
        <v>49.9</v>
      </c>
      <c r="I44" s="238">
        <v>54.03</v>
      </c>
      <c r="J44" s="213">
        <v>61</v>
      </c>
      <c r="K44" s="193">
        <v>35</v>
      </c>
      <c r="L44" s="215">
        <v>47.8</v>
      </c>
      <c r="M44" s="238">
        <v>56.1</v>
      </c>
      <c r="N44" s="213">
        <v>80</v>
      </c>
      <c r="O44" s="193">
        <v>47</v>
      </c>
      <c r="P44" s="215">
        <v>54.3</v>
      </c>
      <c r="Q44" s="238">
        <v>56.84</v>
      </c>
      <c r="R44" s="213">
        <v>46</v>
      </c>
      <c r="S44" s="261">
        <f t="shared" si="2"/>
        <v>264</v>
      </c>
    </row>
    <row r="45" spans="1:19" ht="15.75" thickBot="1" x14ac:dyDescent="0.3">
      <c r="A45" s="92"/>
      <c r="B45" s="91" t="s">
        <v>99</v>
      </c>
      <c r="C45" s="110">
        <f>SUM(C46:C65)</f>
        <v>452</v>
      </c>
      <c r="D45" s="88">
        <f>AVERAGE(D46:D65)</f>
        <v>53.101111111111116</v>
      </c>
      <c r="E45" s="122">
        <v>57.16</v>
      </c>
      <c r="F45" s="111"/>
      <c r="G45" s="110">
        <f>SUM(G46:G65)</f>
        <v>398</v>
      </c>
      <c r="H45" s="88">
        <f>AVERAGE(H46:H65)</f>
        <v>52.587499999999999</v>
      </c>
      <c r="I45" s="122">
        <v>54.03</v>
      </c>
      <c r="J45" s="111"/>
      <c r="K45" s="110">
        <f>SUM(K46:K65)</f>
        <v>439</v>
      </c>
      <c r="L45" s="88">
        <f>AVERAGE(L46:L65)</f>
        <v>54.03875</v>
      </c>
      <c r="M45" s="122">
        <v>56.1</v>
      </c>
      <c r="N45" s="111"/>
      <c r="O45" s="110">
        <f>SUM(O46:O65)</f>
        <v>553</v>
      </c>
      <c r="P45" s="88">
        <f>AVERAGE(P46:P65)</f>
        <v>56.28125</v>
      </c>
      <c r="Q45" s="122">
        <v>56.84</v>
      </c>
      <c r="R45" s="111"/>
      <c r="S45" s="263"/>
    </row>
    <row r="46" spans="1:19" x14ac:dyDescent="0.25">
      <c r="A46" s="14">
        <v>1</v>
      </c>
      <c r="B46" s="129" t="s">
        <v>80</v>
      </c>
      <c r="C46" s="193">
        <v>91</v>
      </c>
      <c r="D46" s="215">
        <v>64.7</v>
      </c>
      <c r="E46" s="238">
        <v>57.16</v>
      </c>
      <c r="F46" s="213">
        <v>18</v>
      </c>
      <c r="G46" s="193">
        <v>98</v>
      </c>
      <c r="H46" s="215">
        <v>61.7</v>
      </c>
      <c r="I46" s="238">
        <v>54.03</v>
      </c>
      <c r="J46" s="213">
        <v>11</v>
      </c>
      <c r="K46" s="193">
        <v>87</v>
      </c>
      <c r="L46" s="215">
        <v>59.6</v>
      </c>
      <c r="M46" s="238">
        <v>56.1</v>
      </c>
      <c r="N46" s="213">
        <v>23</v>
      </c>
      <c r="O46" s="193">
        <v>100</v>
      </c>
      <c r="P46" s="215">
        <v>61</v>
      </c>
      <c r="Q46" s="238">
        <v>56.84</v>
      </c>
      <c r="R46" s="213">
        <v>20</v>
      </c>
      <c r="S46" s="259">
        <f t="shared" ref="S46:S65" si="3">R46+N46+J46+F46</f>
        <v>72</v>
      </c>
    </row>
    <row r="47" spans="1:19" x14ac:dyDescent="0.25">
      <c r="A47" s="14">
        <v>2</v>
      </c>
      <c r="B47" s="129" t="s">
        <v>133</v>
      </c>
      <c r="C47" s="193">
        <v>17</v>
      </c>
      <c r="D47" s="215">
        <v>50</v>
      </c>
      <c r="E47" s="238">
        <v>57.16</v>
      </c>
      <c r="F47" s="213">
        <v>69</v>
      </c>
      <c r="G47" s="193">
        <v>18</v>
      </c>
      <c r="H47" s="215">
        <v>59</v>
      </c>
      <c r="I47" s="238">
        <v>54.03</v>
      </c>
      <c r="J47" s="213">
        <v>20</v>
      </c>
      <c r="K47" s="193">
        <v>20</v>
      </c>
      <c r="L47" s="215">
        <v>52</v>
      </c>
      <c r="M47" s="238">
        <v>56.1</v>
      </c>
      <c r="N47" s="213">
        <v>58</v>
      </c>
      <c r="O47" s="193">
        <v>31</v>
      </c>
      <c r="P47" s="215">
        <v>63</v>
      </c>
      <c r="Q47" s="238">
        <v>56.84</v>
      </c>
      <c r="R47" s="213">
        <v>12</v>
      </c>
      <c r="S47" s="261">
        <f t="shared" si="3"/>
        <v>159</v>
      </c>
    </row>
    <row r="48" spans="1:19" ht="14.25" customHeight="1" x14ac:dyDescent="0.25">
      <c r="A48" s="5">
        <v>3</v>
      </c>
      <c r="B48" s="129" t="s">
        <v>56</v>
      </c>
      <c r="C48" s="193">
        <v>57</v>
      </c>
      <c r="D48" s="215">
        <v>57.3</v>
      </c>
      <c r="E48" s="238">
        <v>57.16</v>
      </c>
      <c r="F48" s="213">
        <v>46</v>
      </c>
      <c r="G48" s="193">
        <v>59</v>
      </c>
      <c r="H48" s="215">
        <v>58.7</v>
      </c>
      <c r="I48" s="238">
        <v>54.03</v>
      </c>
      <c r="J48" s="213">
        <v>22</v>
      </c>
      <c r="K48" s="193">
        <v>64</v>
      </c>
      <c r="L48" s="215">
        <v>66</v>
      </c>
      <c r="M48" s="238">
        <v>56.1</v>
      </c>
      <c r="N48" s="213">
        <v>4</v>
      </c>
      <c r="O48" s="193">
        <v>101</v>
      </c>
      <c r="P48" s="215">
        <v>66.400000000000006</v>
      </c>
      <c r="Q48" s="238">
        <v>56.84</v>
      </c>
      <c r="R48" s="213">
        <v>6</v>
      </c>
      <c r="S48" s="261">
        <f t="shared" si="3"/>
        <v>78</v>
      </c>
    </row>
    <row r="49" spans="1:19" ht="15" customHeight="1" x14ac:dyDescent="0.25">
      <c r="A49" s="5">
        <v>4</v>
      </c>
      <c r="B49" s="129" t="s">
        <v>71</v>
      </c>
      <c r="C49" s="193">
        <v>75</v>
      </c>
      <c r="D49" s="215">
        <v>50.2</v>
      </c>
      <c r="E49" s="238">
        <v>57.16</v>
      </c>
      <c r="F49" s="213">
        <v>66</v>
      </c>
      <c r="G49" s="193">
        <v>41</v>
      </c>
      <c r="H49" s="215">
        <v>55</v>
      </c>
      <c r="I49" s="238">
        <v>54.03</v>
      </c>
      <c r="J49" s="213">
        <v>38</v>
      </c>
      <c r="K49" s="193">
        <v>56</v>
      </c>
      <c r="L49" s="215">
        <v>57.3</v>
      </c>
      <c r="M49" s="238">
        <v>56.1</v>
      </c>
      <c r="N49" s="213">
        <v>34</v>
      </c>
      <c r="O49" s="193">
        <v>73</v>
      </c>
      <c r="P49" s="215">
        <v>61.9</v>
      </c>
      <c r="Q49" s="238">
        <v>56.84</v>
      </c>
      <c r="R49" s="213">
        <v>18</v>
      </c>
      <c r="S49" s="261">
        <f t="shared" si="3"/>
        <v>156</v>
      </c>
    </row>
    <row r="50" spans="1:19" x14ac:dyDescent="0.25">
      <c r="A50" s="5">
        <v>5</v>
      </c>
      <c r="B50" s="129" t="s">
        <v>20</v>
      </c>
      <c r="C50" s="193">
        <v>31</v>
      </c>
      <c r="D50" s="215">
        <v>58</v>
      </c>
      <c r="E50" s="238">
        <v>57.16</v>
      </c>
      <c r="F50" s="213">
        <v>40</v>
      </c>
      <c r="G50" s="193">
        <v>20</v>
      </c>
      <c r="H50" s="215">
        <v>54.1</v>
      </c>
      <c r="I50" s="238">
        <v>54.03</v>
      </c>
      <c r="J50" s="213">
        <v>43</v>
      </c>
      <c r="K50" s="193">
        <v>30</v>
      </c>
      <c r="L50" s="215">
        <v>55.5</v>
      </c>
      <c r="M50" s="238">
        <v>56.1</v>
      </c>
      <c r="N50" s="213">
        <v>41</v>
      </c>
      <c r="O50" s="193">
        <v>38</v>
      </c>
      <c r="P50" s="215">
        <v>58.6</v>
      </c>
      <c r="Q50" s="238">
        <v>56.84</v>
      </c>
      <c r="R50" s="213">
        <v>34</v>
      </c>
      <c r="S50" s="261">
        <f t="shared" si="3"/>
        <v>158</v>
      </c>
    </row>
    <row r="51" spans="1:19" x14ac:dyDescent="0.25">
      <c r="A51" s="5">
        <v>6</v>
      </c>
      <c r="B51" s="129" t="s">
        <v>19</v>
      </c>
      <c r="C51" s="193">
        <v>15</v>
      </c>
      <c r="D51" s="215">
        <v>52.7</v>
      </c>
      <c r="E51" s="238">
        <v>57.16</v>
      </c>
      <c r="F51" s="213">
        <v>62</v>
      </c>
      <c r="G51" s="193">
        <v>31</v>
      </c>
      <c r="H51" s="215">
        <v>51.1</v>
      </c>
      <c r="I51" s="238">
        <v>54.03</v>
      </c>
      <c r="J51" s="213">
        <v>55</v>
      </c>
      <c r="K51" s="193">
        <v>23</v>
      </c>
      <c r="L51" s="215">
        <v>62.3</v>
      </c>
      <c r="M51" s="238">
        <v>56.1</v>
      </c>
      <c r="N51" s="213">
        <v>11</v>
      </c>
      <c r="O51" s="193">
        <v>37</v>
      </c>
      <c r="P51" s="215">
        <v>59</v>
      </c>
      <c r="Q51" s="238">
        <v>56.84</v>
      </c>
      <c r="R51" s="213">
        <v>29</v>
      </c>
      <c r="S51" s="261">
        <f t="shared" si="3"/>
        <v>157</v>
      </c>
    </row>
    <row r="52" spans="1:19" x14ac:dyDescent="0.25">
      <c r="A52" s="5">
        <v>7</v>
      </c>
      <c r="B52" s="129" t="s">
        <v>134</v>
      </c>
      <c r="C52" s="193">
        <v>9</v>
      </c>
      <c r="D52" s="215">
        <v>41.8</v>
      </c>
      <c r="E52" s="238">
        <v>57.16</v>
      </c>
      <c r="F52" s="213">
        <v>88</v>
      </c>
      <c r="G52" s="193">
        <v>9</v>
      </c>
      <c r="H52" s="215">
        <v>54.7</v>
      </c>
      <c r="I52" s="238">
        <v>54.03</v>
      </c>
      <c r="J52" s="213">
        <v>41</v>
      </c>
      <c r="K52" s="193">
        <v>9</v>
      </c>
      <c r="L52" s="215">
        <v>50.2</v>
      </c>
      <c r="M52" s="238">
        <v>56.1</v>
      </c>
      <c r="N52" s="213">
        <v>67</v>
      </c>
      <c r="O52" s="193">
        <v>17</v>
      </c>
      <c r="P52" s="215">
        <v>58.6</v>
      </c>
      <c r="Q52" s="238">
        <v>56.84</v>
      </c>
      <c r="R52" s="213">
        <v>33</v>
      </c>
      <c r="S52" s="262">
        <f t="shared" si="3"/>
        <v>229</v>
      </c>
    </row>
    <row r="53" spans="1:19" x14ac:dyDescent="0.25">
      <c r="A53" s="5">
        <v>8</v>
      </c>
      <c r="B53" s="129" t="s">
        <v>183</v>
      </c>
      <c r="C53" s="193">
        <v>15</v>
      </c>
      <c r="D53" s="215">
        <v>69.900000000000006</v>
      </c>
      <c r="E53" s="238">
        <v>57.16</v>
      </c>
      <c r="F53" s="213">
        <v>5</v>
      </c>
      <c r="G53" s="193">
        <v>13</v>
      </c>
      <c r="H53" s="215">
        <v>54.8</v>
      </c>
      <c r="I53" s="238">
        <v>54.03</v>
      </c>
      <c r="J53" s="213">
        <v>40</v>
      </c>
      <c r="K53" s="193">
        <v>15</v>
      </c>
      <c r="L53" s="215">
        <v>58.3</v>
      </c>
      <c r="M53" s="238">
        <v>56.1</v>
      </c>
      <c r="N53" s="213">
        <v>29</v>
      </c>
      <c r="O53" s="193">
        <v>12</v>
      </c>
      <c r="P53" s="215">
        <v>53.3</v>
      </c>
      <c r="Q53" s="238">
        <v>56.84</v>
      </c>
      <c r="R53" s="213">
        <v>53</v>
      </c>
      <c r="S53" s="261">
        <f t="shared" si="3"/>
        <v>127</v>
      </c>
    </row>
    <row r="54" spans="1:19" x14ac:dyDescent="0.25">
      <c r="A54" s="5">
        <v>9</v>
      </c>
      <c r="B54" s="129" t="s">
        <v>171</v>
      </c>
      <c r="C54" s="193">
        <v>6</v>
      </c>
      <c r="D54" s="215">
        <v>38.5</v>
      </c>
      <c r="E54" s="238">
        <v>57.16</v>
      </c>
      <c r="F54" s="213">
        <v>95</v>
      </c>
      <c r="G54" s="193">
        <v>4</v>
      </c>
      <c r="H54" s="215">
        <v>56</v>
      </c>
      <c r="I54" s="238">
        <v>54.03</v>
      </c>
      <c r="J54" s="213">
        <v>31</v>
      </c>
      <c r="K54" s="193"/>
      <c r="L54" s="215"/>
      <c r="M54" s="238">
        <v>56.1</v>
      </c>
      <c r="N54" s="213">
        <v>102</v>
      </c>
      <c r="O54" s="193"/>
      <c r="P54" s="215"/>
      <c r="Q54" s="238">
        <v>56.84</v>
      </c>
      <c r="R54" s="213">
        <v>99</v>
      </c>
      <c r="S54" s="261">
        <f t="shared" si="3"/>
        <v>327</v>
      </c>
    </row>
    <row r="55" spans="1:19" x14ac:dyDescent="0.25">
      <c r="A55" s="5">
        <v>10</v>
      </c>
      <c r="B55" s="129" t="s">
        <v>173</v>
      </c>
      <c r="C55" s="193">
        <v>6</v>
      </c>
      <c r="D55" s="215">
        <v>47.5</v>
      </c>
      <c r="E55" s="238">
        <v>57.16</v>
      </c>
      <c r="F55" s="213">
        <v>80</v>
      </c>
      <c r="G55" s="193"/>
      <c r="H55" s="215"/>
      <c r="I55" s="238">
        <v>54.03</v>
      </c>
      <c r="J55" s="213">
        <v>100</v>
      </c>
      <c r="K55" s="193"/>
      <c r="L55" s="215"/>
      <c r="M55" s="238">
        <v>56.1</v>
      </c>
      <c r="N55" s="213">
        <v>102</v>
      </c>
      <c r="O55" s="193">
        <v>12</v>
      </c>
      <c r="P55" s="215">
        <v>47</v>
      </c>
      <c r="Q55" s="238">
        <v>56.84</v>
      </c>
      <c r="R55" s="213">
        <v>86</v>
      </c>
      <c r="S55" s="261">
        <f t="shared" si="3"/>
        <v>368</v>
      </c>
    </row>
    <row r="56" spans="1:19" x14ac:dyDescent="0.25">
      <c r="A56" s="5">
        <v>11</v>
      </c>
      <c r="B56" s="130" t="s">
        <v>44</v>
      </c>
      <c r="C56" s="194">
        <v>8</v>
      </c>
      <c r="D56" s="237">
        <v>38.6</v>
      </c>
      <c r="E56" s="239">
        <v>57.16</v>
      </c>
      <c r="F56" s="236">
        <v>94</v>
      </c>
      <c r="G56" s="194">
        <v>11</v>
      </c>
      <c r="H56" s="237">
        <v>41</v>
      </c>
      <c r="I56" s="239">
        <v>54.03</v>
      </c>
      <c r="J56" s="236">
        <v>90</v>
      </c>
      <c r="K56" s="194">
        <v>5</v>
      </c>
      <c r="L56" s="237">
        <v>44.2</v>
      </c>
      <c r="M56" s="239">
        <v>56.1</v>
      </c>
      <c r="N56" s="236">
        <v>89</v>
      </c>
      <c r="O56" s="194"/>
      <c r="P56" s="237"/>
      <c r="Q56" s="239">
        <v>56.84</v>
      </c>
      <c r="R56" s="236">
        <v>99</v>
      </c>
      <c r="S56" s="261">
        <f t="shared" si="3"/>
        <v>372</v>
      </c>
    </row>
    <row r="57" spans="1:19" x14ac:dyDescent="0.25">
      <c r="A57" s="5">
        <v>12</v>
      </c>
      <c r="B57" s="130" t="s">
        <v>174</v>
      </c>
      <c r="C57" s="194"/>
      <c r="D57" s="237"/>
      <c r="E57" s="239">
        <v>57.16</v>
      </c>
      <c r="F57" s="236">
        <v>102</v>
      </c>
      <c r="G57" s="194"/>
      <c r="H57" s="237"/>
      <c r="I57" s="239">
        <v>54.03</v>
      </c>
      <c r="J57" s="236">
        <v>100</v>
      </c>
      <c r="K57" s="194"/>
      <c r="L57" s="237"/>
      <c r="M57" s="239">
        <v>56.1</v>
      </c>
      <c r="N57" s="236">
        <v>102</v>
      </c>
      <c r="O57" s="194">
        <v>6</v>
      </c>
      <c r="P57" s="237">
        <v>35.799999999999997</v>
      </c>
      <c r="Q57" s="239">
        <v>56.84</v>
      </c>
      <c r="R57" s="236">
        <v>96</v>
      </c>
      <c r="S57" s="261">
        <f t="shared" si="3"/>
        <v>400</v>
      </c>
    </row>
    <row r="58" spans="1:19" x14ac:dyDescent="0.25">
      <c r="A58" s="5">
        <v>13</v>
      </c>
      <c r="B58" s="132" t="s">
        <v>184</v>
      </c>
      <c r="C58" s="196">
        <v>23</v>
      </c>
      <c r="D58" s="241">
        <v>68.8</v>
      </c>
      <c r="E58" s="242">
        <v>57.16</v>
      </c>
      <c r="F58" s="243">
        <v>10</v>
      </c>
      <c r="G58" s="196">
        <v>22</v>
      </c>
      <c r="H58" s="241">
        <v>50.3</v>
      </c>
      <c r="I58" s="242">
        <v>54.03</v>
      </c>
      <c r="J58" s="243">
        <v>58</v>
      </c>
      <c r="K58" s="196">
        <v>26</v>
      </c>
      <c r="L58" s="241">
        <v>55</v>
      </c>
      <c r="M58" s="242">
        <v>56.1</v>
      </c>
      <c r="N58" s="243">
        <v>44</v>
      </c>
      <c r="O58" s="196">
        <v>24</v>
      </c>
      <c r="P58" s="241">
        <v>72.2</v>
      </c>
      <c r="Q58" s="242">
        <v>56.84</v>
      </c>
      <c r="R58" s="243">
        <v>1</v>
      </c>
      <c r="S58" s="261">
        <f t="shared" si="3"/>
        <v>113</v>
      </c>
    </row>
    <row r="59" spans="1:19" x14ac:dyDescent="0.25">
      <c r="A59" s="5">
        <v>14</v>
      </c>
      <c r="B59" s="129" t="s">
        <v>54</v>
      </c>
      <c r="C59" s="193"/>
      <c r="D59" s="215"/>
      <c r="E59" s="238">
        <v>57.16</v>
      </c>
      <c r="F59" s="213">
        <v>102</v>
      </c>
      <c r="G59" s="193"/>
      <c r="H59" s="215"/>
      <c r="I59" s="238">
        <v>54.03</v>
      </c>
      <c r="J59" s="213">
        <v>100</v>
      </c>
      <c r="K59" s="193">
        <v>3</v>
      </c>
      <c r="L59" s="215">
        <v>44</v>
      </c>
      <c r="M59" s="238">
        <v>56.1</v>
      </c>
      <c r="N59" s="213">
        <v>90</v>
      </c>
      <c r="O59" s="193"/>
      <c r="P59" s="215"/>
      <c r="Q59" s="238">
        <v>56.84</v>
      </c>
      <c r="R59" s="213">
        <v>99</v>
      </c>
      <c r="S59" s="261">
        <f t="shared" si="3"/>
        <v>391</v>
      </c>
    </row>
    <row r="60" spans="1:19" s="206" customFormat="1" x14ac:dyDescent="0.25">
      <c r="A60" s="207">
        <v>15</v>
      </c>
      <c r="B60" s="212" t="s">
        <v>135</v>
      </c>
      <c r="C60" s="193">
        <v>10</v>
      </c>
      <c r="D60" s="215">
        <v>53</v>
      </c>
      <c r="E60" s="238">
        <v>57.16</v>
      </c>
      <c r="F60" s="213">
        <v>61</v>
      </c>
      <c r="G60" s="193">
        <v>17</v>
      </c>
      <c r="H60" s="215">
        <v>50</v>
      </c>
      <c r="I60" s="238">
        <v>54.03</v>
      </c>
      <c r="J60" s="213">
        <v>60</v>
      </c>
      <c r="K60" s="193">
        <v>24</v>
      </c>
      <c r="L60" s="215">
        <v>54</v>
      </c>
      <c r="M60" s="238">
        <v>56.1</v>
      </c>
      <c r="N60" s="213">
        <v>47</v>
      </c>
      <c r="O60" s="193">
        <v>32</v>
      </c>
      <c r="P60" s="215">
        <v>60</v>
      </c>
      <c r="Q60" s="238">
        <v>56.84</v>
      </c>
      <c r="R60" s="213">
        <v>23</v>
      </c>
      <c r="S60" s="261">
        <f t="shared" si="3"/>
        <v>191</v>
      </c>
    </row>
    <row r="61" spans="1:19" s="206" customFormat="1" x14ac:dyDescent="0.25">
      <c r="A61" s="207">
        <v>16</v>
      </c>
      <c r="B61" s="212" t="s">
        <v>18</v>
      </c>
      <c r="C61" s="193">
        <v>8</v>
      </c>
      <c r="D61" s="215">
        <v>55</v>
      </c>
      <c r="E61" s="238">
        <v>57.16</v>
      </c>
      <c r="F61" s="213">
        <v>50</v>
      </c>
      <c r="G61" s="193">
        <v>5</v>
      </c>
      <c r="H61" s="215">
        <v>41.2</v>
      </c>
      <c r="I61" s="238">
        <v>54.03</v>
      </c>
      <c r="J61" s="213">
        <v>87</v>
      </c>
      <c r="K61" s="193">
        <v>13</v>
      </c>
      <c r="L61" s="215">
        <v>48</v>
      </c>
      <c r="M61" s="238">
        <v>56.1</v>
      </c>
      <c r="N61" s="213">
        <v>77</v>
      </c>
      <c r="O61" s="193">
        <v>11</v>
      </c>
      <c r="P61" s="215">
        <v>40.799999999999997</v>
      </c>
      <c r="Q61" s="238">
        <v>56.84</v>
      </c>
      <c r="R61" s="213">
        <v>94</v>
      </c>
      <c r="S61" s="261">
        <f t="shared" si="3"/>
        <v>308</v>
      </c>
    </row>
    <row r="62" spans="1:19" s="206" customFormat="1" x14ac:dyDescent="0.25">
      <c r="A62" s="207">
        <v>17</v>
      </c>
      <c r="B62" s="212" t="s">
        <v>55</v>
      </c>
      <c r="C62" s="193">
        <v>11</v>
      </c>
      <c r="D62" s="215">
        <v>48.1</v>
      </c>
      <c r="E62" s="238">
        <v>57.16</v>
      </c>
      <c r="F62" s="213">
        <v>76</v>
      </c>
      <c r="G62" s="193">
        <v>7</v>
      </c>
      <c r="H62" s="215">
        <v>53.7</v>
      </c>
      <c r="I62" s="238">
        <v>54.03</v>
      </c>
      <c r="J62" s="213">
        <v>47</v>
      </c>
      <c r="K62" s="193">
        <v>11</v>
      </c>
      <c r="L62" s="215">
        <v>42.7</v>
      </c>
      <c r="M62" s="238">
        <v>56.1</v>
      </c>
      <c r="N62" s="213">
        <v>92</v>
      </c>
      <c r="O62" s="193">
        <v>14</v>
      </c>
      <c r="P62" s="215">
        <v>55</v>
      </c>
      <c r="Q62" s="238">
        <v>56.84</v>
      </c>
      <c r="R62" s="213">
        <v>45</v>
      </c>
      <c r="S62" s="261">
        <f t="shared" si="3"/>
        <v>260</v>
      </c>
    </row>
    <row r="63" spans="1:19" x14ac:dyDescent="0.25">
      <c r="A63" s="5">
        <v>18</v>
      </c>
      <c r="B63" s="129" t="s">
        <v>21</v>
      </c>
      <c r="C63" s="193">
        <v>32</v>
      </c>
      <c r="D63" s="215">
        <v>57.6</v>
      </c>
      <c r="E63" s="238">
        <v>57.16</v>
      </c>
      <c r="F63" s="213">
        <v>43</v>
      </c>
      <c r="G63" s="193">
        <v>30</v>
      </c>
      <c r="H63" s="215">
        <v>55.3</v>
      </c>
      <c r="I63" s="238">
        <v>54.03</v>
      </c>
      <c r="J63" s="213">
        <v>37</v>
      </c>
      <c r="K63" s="193">
        <v>36</v>
      </c>
      <c r="L63" s="215">
        <v>53.42</v>
      </c>
      <c r="M63" s="238">
        <v>56.1</v>
      </c>
      <c r="N63" s="213">
        <v>49</v>
      </c>
      <c r="O63" s="193">
        <v>31</v>
      </c>
      <c r="P63" s="215">
        <v>57.6</v>
      </c>
      <c r="Q63" s="238">
        <v>56.84</v>
      </c>
      <c r="R63" s="213">
        <v>37</v>
      </c>
      <c r="S63" s="261">
        <f t="shared" si="3"/>
        <v>166</v>
      </c>
    </row>
    <row r="64" spans="1:19" s="206" customFormat="1" x14ac:dyDescent="0.25">
      <c r="A64" s="207">
        <v>19</v>
      </c>
      <c r="B64" s="212" t="s">
        <v>16</v>
      </c>
      <c r="C64" s="193">
        <v>25</v>
      </c>
      <c r="D64" s="215">
        <v>63.12</v>
      </c>
      <c r="E64" s="238">
        <v>57.16</v>
      </c>
      <c r="F64" s="213">
        <v>19</v>
      </c>
      <c r="G64" s="193">
        <v>13</v>
      </c>
      <c r="H64" s="215">
        <v>44.8</v>
      </c>
      <c r="I64" s="238">
        <v>54.03</v>
      </c>
      <c r="J64" s="213">
        <v>77</v>
      </c>
      <c r="K64" s="193">
        <v>17</v>
      </c>
      <c r="L64" s="215">
        <v>62.1</v>
      </c>
      <c r="M64" s="238">
        <v>56.1</v>
      </c>
      <c r="N64" s="213">
        <v>12</v>
      </c>
      <c r="O64" s="193">
        <v>14</v>
      </c>
      <c r="P64" s="215">
        <v>50.3</v>
      </c>
      <c r="Q64" s="238">
        <v>56.84</v>
      </c>
      <c r="R64" s="213">
        <v>69</v>
      </c>
      <c r="S64" s="261">
        <f t="shared" si="3"/>
        <v>177</v>
      </c>
    </row>
    <row r="65" spans="1:19" ht="15.75" thickBot="1" x14ac:dyDescent="0.3">
      <c r="A65" s="5">
        <v>20</v>
      </c>
      <c r="B65" s="129" t="s">
        <v>185</v>
      </c>
      <c r="C65" s="193">
        <v>13</v>
      </c>
      <c r="D65" s="215">
        <v>41</v>
      </c>
      <c r="E65" s="238">
        <v>57.16</v>
      </c>
      <c r="F65" s="213">
        <v>89</v>
      </c>
      <c r="G65" s="193"/>
      <c r="H65" s="215"/>
      <c r="I65" s="238">
        <v>54.03</v>
      </c>
      <c r="J65" s="213">
        <v>100</v>
      </c>
      <c r="K65" s="193"/>
      <c r="L65" s="215"/>
      <c r="M65" s="238">
        <v>56.1</v>
      </c>
      <c r="N65" s="213">
        <v>102</v>
      </c>
      <c r="O65" s="193"/>
      <c r="P65" s="215"/>
      <c r="Q65" s="238">
        <v>56.84</v>
      </c>
      <c r="R65" s="213">
        <v>99</v>
      </c>
      <c r="S65" s="261">
        <f t="shared" si="3"/>
        <v>390</v>
      </c>
    </row>
    <row r="66" spans="1:19" ht="15.75" thickBot="1" x14ac:dyDescent="0.3">
      <c r="A66" s="92"/>
      <c r="B66" s="95" t="s">
        <v>100</v>
      </c>
      <c r="C66" s="113">
        <f>SUM(C67:C80)</f>
        <v>225</v>
      </c>
      <c r="D66" s="203">
        <f>AVERAGE(D67:D80)</f>
        <v>52.038461538461533</v>
      </c>
      <c r="E66" s="124">
        <v>57.16</v>
      </c>
      <c r="F66" s="114"/>
      <c r="G66" s="113">
        <f>SUM(G67:G80)</f>
        <v>222</v>
      </c>
      <c r="H66" s="203">
        <f>AVERAGE(H67:H80)</f>
        <v>54.261538461538471</v>
      </c>
      <c r="I66" s="124">
        <v>54.03</v>
      </c>
      <c r="J66" s="114"/>
      <c r="K66" s="113">
        <f>SUM(K67:K80)</f>
        <v>274</v>
      </c>
      <c r="L66" s="203">
        <f>AVERAGE(L67:L80)</f>
        <v>50.378571428571426</v>
      </c>
      <c r="M66" s="124">
        <v>56.1</v>
      </c>
      <c r="N66" s="114"/>
      <c r="O66" s="113">
        <f>SUM(O67:O80)</f>
        <v>277</v>
      </c>
      <c r="P66" s="203">
        <f>AVERAGE(P67:P80)</f>
        <v>54.363636363636367</v>
      </c>
      <c r="Q66" s="124">
        <v>56.84</v>
      </c>
      <c r="R66" s="114"/>
      <c r="S66" s="263"/>
    </row>
    <row r="67" spans="1:19" x14ac:dyDescent="0.25">
      <c r="A67" s="14">
        <v>1</v>
      </c>
      <c r="B67" s="129" t="s">
        <v>58</v>
      </c>
      <c r="C67" s="193">
        <v>13</v>
      </c>
      <c r="D67" s="215">
        <v>59</v>
      </c>
      <c r="E67" s="238">
        <v>57.16</v>
      </c>
      <c r="F67" s="213">
        <v>32</v>
      </c>
      <c r="G67" s="193">
        <v>17</v>
      </c>
      <c r="H67" s="215">
        <v>60.2</v>
      </c>
      <c r="I67" s="238">
        <v>54.03</v>
      </c>
      <c r="J67" s="213">
        <v>15</v>
      </c>
      <c r="K67" s="193">
        <v>20</v>
      </c>
      <c r="L67" s="215">
        <v>66</v>
      </c>
      <c r="M67" s="238">
        <v>56.1</v>
      </c>
      <c r="N67" s="213">
        <v>5</v>
      </c>
      <c r="O67" s="193">
        <v>21</v>
      </c>
      <c r="P67" s="215">
        <v>60.5</v>
      </c>
      <c r="Q67" s="238">
        <v>56.84</v>
      </c>
      <c r="R67" s="213">
        <v>21</v>
      </c>
      <c r="S67" s="264">
        <f t="shared" ref="S67:S80" si="4">R67+N67+J67+F67</f>
        <v>73</v>
      </c>
    </row>
    <row r="68" spans="1:19" x14ac:dyDescent="0.25">
      <c r="A68" s="5">
        <v>2</v>
      </c>
      <c r="B68" s="129" t="s">
        <v>72</v>
      </c>
      <c r="C68" s="193">
        <v>19</v>
      </c>
      <c r="D68" s="215">
        <v>55</v>
      </c>
      <c r="E68" s="238">
        <v>57.16</v>
      </c>
      <c r="F68" s="213">
        <v>51</v>
      </c>
      <c r="G68" s="193">
        <v>19</v>
      </c>
      <c r="H68" s="215">
        <v>57.7</v>
      </c>
      <c r="I68" s="238">
        <v>54.03</v>
      </c>
      <c r="J68" s="213">
        <v>28</v>
      </c>
      <c r="K68" s="193">
        <v>37</v>
      </c>
      <c r="L68" s="215">
        <v>58.2</v>
      </c>
      <c r="M68" s="238">
        <v>56.1</v>
      </c>
      <c r="N68" s="213">
        <v>30</v>
      </c>
      <c r="O68" s="193">
        <v>50</v>
      </c>
      <c r="P68" s="215">
        <v>62.4</v>
      </c>
      <c r="Q68" s="238">
        <v>56.84</v>
      </c>
      <c r="R68" s="213">
        <v>17</v>
      </c>
      <c r="S68" s="214">
        <f t="shared" si="4"/>
        <v>126</v>
      </c>
    </row>
    <row r="69" spans="1:19" x14ac:dyDescent="0.25">
      <c r="A69" s="5">
        <v>3</v>
      </c>
      <c r="B69" s="129" t="s">
        <v>164</v>
      </c>
      <c r="C69" s="193">
        <v>23</v>
      </c>
      <c r="D69" s="215">
        <v>55</v>
      </c>
      <c r="E69" s="238">
        <v>57.16</v>
      </c>
      <c r="F69" s="213">
        <v>52</v>
      </c>
      <c r="G69" s="193">
        <v>26</v>
      </c>
      <c r="H69" s="215">
        <v>62.1</v>
      </c>
      <c r="I69" s="238">
        <v>54.03</v>
      </c>
      <c r="J69" s="213">
        <v>8</v>
      </c>
      <c r="K69" s="193">
        <v>28</v>
      </c>
      <c r="L69" s="215">
        <v>53.6</v>
      </c>
      <c r="M69" s="238">
        <v>56.1</v>
      </c>
      <c r="N69" s="213">
        <v>48</v>
      </c>
      <c r="O69" s="193">
        <v>40</v>
      </c>
      <c r="P69" s="215">
        <v>51.7</v>
      </c>
      <c r="Q69" s="238">
        <v>56.84</v>
      </c>
      <c r="R69" s="213">
        <v>64</v>
      </c>
      <c r="S69" s="265">
        <f t="shared" si="4"/>
        <v>172</v>
      </c>
    </row>
    <row r="70" spans="1:19" x14ac:dyDescent="0.25">
      <c r="A70" s="5">
        <v>4</v>
      </c>
      <c r="B70" s="129" t="s">
        <v>163</v>
      </c>
      <c r="C70" s="193">
        <v>8</v>
      </c>
      <c r="D70" s="215">
        <v>59.1</v>
      </c>
      <c r="E70" s="238">
        <v>57.16</v>
      </c>
      <c r="F70" s="213">
        <v>30</v>
      </c>
      <c r="G70" s="193">
        <v>6</v>
      </c>
      <c r="H70" s="215">
        <v>58.6</v>
      </c>
      <c r="I70" s="238">
        <v>54.03</v>
      </c>
      <c r="J70" s="213">
        <v>25</v>
      </c>
      <c r="K70" s="193">
        <v>10</v>
      </c>
      <c r="L70" s="215">
        <v>46.1</v>
      </c>
      <c r="M70" s="238">
        <v>56.1</v>
      </c>
      <c r="N70" s="213">
        <v>86</v>
      </c>
      <c r="O70" s="193">
        <v>10</v>
      </c>
      <c r="P70" s="215">
        <v>57.2</v>
      </c>
      <c r="Q70" s="238">
        <v>56.84</v>
      </c>
      <c r="R70" s="213">
        <v>38</v>
      </c>
      <c r="S70" s="214">
        <f t="shared" si="4"/>
        <v>179</v>
      </c>
    </row>
    <row r="71" spans="1:19" x14ac:dyDescent="0.25">
      <c r="A71" s="5">
        <v>5</v>
      </c>
      <c r="B71" s="129" t="s">
        <v>73</v>
      </c>
      <c r="C71" s="193">
        <v>19</v>
      </c>
      <c r="D71" s="215">
        <v>59</v>
      </c>
      <c r="E71" s="238">
        <v>57.16</v>
      </c>
      <c r="F71" s="213">
        <v>33</v>
      </c>
      <c r="G71" s="193">
        <v>8</v>
      </c>
      <c r="H71" s="215">
        <v>59.2</v>
      </c>
      <c r="I71" s="238">
        <v>54.03</v>
      </c>
      <c r="J71" s="213">
        <v>18</v>
      </c>
      <c r="K71" s="193">
        <v>13</v>
      </c>
      <c r="L71" s="215">
        <v>60.1</v>
      </c>
      <c r="M71" s="238">
        <v>56.1</v>
      </c>
      <c r="N71" s="213">
        <v>20</v>
      </c>
      <c r="O71" s="193">
        <v>29</v>
      </c>
      <c r="P71" s="215">
        <v>50.3</v>
      </c>
      <c r="Q71" s="238">
        <v>56.84</v>
      </c>
      <c r="R71" s="213">
        <v>71</v>
      </c>
      <c r="S71" s="214">
        <f t="shared" si="4"/>
        <v>142</v>
      </c>
    </row>
    <row r="72" spans="1:19" x14ac:dyDescent="0.25">
      <c r="A72" s="5">
        <v>6</v>
      </c>
      <c r="B72" s="129" t="s">
        <v>162</v>
      </c>
      <c r="C72" s="193">
        <v>3</v>
      </c>
      <c r="D72" s="215">
        <v>41</v>
      </c>
      <c r="E72" s="238">
        <v>57.16</v>
      </c>
      <c r="F72" s="213">
        <v>90</v>
      </c>
      <c r="G72" s="193">
        <v>6</v>
      </c>
      <c r="H72" s="215">
        <v>46</v>
      </c>
      <c r="I72" s="238">
        <v>54.03</v>
      </c>
      <c r="J72" s="213">
        <v>74</v>
      </c>
      <c r="K72" s="193">
        <v>8</v>
      </c>
      <c r="L72" s="215">
        <v>49.8</v>
      </c>
      <c r="M72" s="238">
        <v>56.1</v>
      </c>
      <c r="N72" s="213">
        <v>69</v>
      </c>
      <c r="O72" s="193">
        <v>10</v>
      </c>
      <c r="P72" s="215">
        <v>42</v>
      </c>
      <c r="Q72" s="238">
        <v>56.84</v>
      </c>
      <c r="R72" s="213">
        <v>91</v>
      </c>
      <c r="S72" s="214">
        <f t="shared" si="4"/>
        <v>324</v>
      </c>
    </row>
    <row r="73" spans="1:19" x14ac:dyDescent="0.25">
      <c r="A73" s="5">
        <v>7</v>
      </c>
      <c r="B73" s="129" t="s">
        <v>161</v>
      </c>
      <c r="C73" s="193"/>
      <c r="D73" s="215"/>
      <c r="E73" s="238">
        <v>57.16</v>
      </c>
      <c r="F73" s="213">
        <v>102</v>
      </c>
      <c r="G73" s="193">
        <v>12</v>
      </c>
      <c r="H73" s="215">
        <v>59</v>
      </c>
      <c r="I73" s="238">
        <v>54.03</v>
      </c>
      <c r="J73" s="213">
        <v>21</v>
      </c>
      <c r="K73" s="193">
        <v>24</v>
      </c>
      <c r="L73" s="215">
        <v>54.5</v>
      </c>
      <c r="M73" s="238">
        <v>56.1</v>
      </c>
      <c r="N73" s="213">
        <v>45</v>
      </c>
      <c r="O73" s="193">
        <v>14</v>
      </c>
      <c r="P73" s="215">
        <v>63</v>
      </c>
      <c r="Q73" s="238">
        <v>56.84</v>
      </c>
      <c r="R73" s="213">
        <v>11</v>
      </c>
      <c r="S73" s="214">
        <f t="shared" si="4"/>
        <v>179</v>
      </c>
    </row>
    <row r="74" spans="1:19" x14ac:dyDescent="0.25">
      <c r="A74" s="5">
        <v>8</v>
      </c>
      <c r="B74" s="129" t="s">
        <v>160</v>
      </c>
      <c r="C74" s="193">
        <v>14</v>
      </c>
      <c r="D74" s="215">
        <v>55.2</v>
      </c>
      <c r="E74" s="238">
        <v>57.16</v>
      </c>
      <c r="F74" s="213">
        <v>47</v>
      </c>
      <c r="G74" s="193">
        <v>7</v>
      </c>
      <c r="H74" s="215">
        <v>44.6</v>
      </c>
      <c r="I74" s="238">
        <v>54.03</v>
      </c>
      <c r="J74" s="213">
        <v>78</v>
      </c>
      <c r="K74" s="193">
        <v>21</v>
      </c>
      <c r="L74" s="215">
        <v>46.4</v>
      </c>
      <c r="M74" s="238">
        <v>56.1</v>
      </c>
      <c r="N74" s="213">
        <v>84</v>
      </c>
      <c r="O74" s="193">
        <v>18</v>
      </c>
      <c r="P74" s="215">
        <v>48.1</v>
      </c>
      <c r="Q74" s="238">
        <v>56.84</v>
      </c>
      <c r="R74" s="213">
        <v>78</v>
      </c>
      <c r="S74" s="214">
        <f t="shared" si="4"/>
        <v>287</v>
      </c>
    </row>
    <row r="75" spans="1:19" x14ac:dyDescent="0.25">
      <c r="A75" s="5">
        <v>9</v>
      </c>
      <c r="B75" s="129" t="s">
        <v>12</v>
      </c>
      <c r="C75" s="193">
        <v>10</v>
      </c>
      <c r="D75" s="215">
        <v>39.200000000000003</v>
      </c>
      <c r="E75" s="238">
        <v>57.16</v>
      </c>
      <c r="F75" s="213">
        <v>92</v>
      </c>
      <c r="G75" s="193">
        <v>11</v>
      </c>
      <c r="H75" s="215">
        <v>43.3</v>
      </c>
      <c r="I75" s="238">
        <v>54.03</v>
      </c>
      <c r="J75" s="213">
        <v>82</v>
      </c>
      <c r="K75" s="193">
        <v>17</v>
      </c>
      <c r="L75" s="215">
        <v>36.5</v>
      </c>
      <c r="M75" s="238">
        <v>56.1</v>
      </c>
      <c r="N75" s="213">
        <v>99</v>
      </c>
      <c r="O75" s="193"/>
      <c r="P75" s="215"/>
      <c r="Q75" s="238">
        <v>56.84</v>
      </c>
      <c r="R75" s="213">
        <v>99</v>
      </c>
      <c r="S75" s="214">
        <f t="shared" si="4"/>
        <v>372</v>
      </c>
    </row>
    <row r="76" spans="1:19" x14ac:dyDescent="0.25">
      <c r="A76" s="5">
        <v>10</v>
      </c>
      <c r="B76" s="129" t="s">
        <v>159</v>
      </c>
      <c r="C76" s="193">
        <v>29</v>
      </c>
      <c r="D76" s="215">
        <v>46</v>
      </c>
      <c r="E76" s="238">
        <v>57.16</v>
      </c>
      <c r="F76" s="213">
        <v>82</v>
      </c>
      <c r="G76" s="193">
        <v>26</v>
      </c>
      <c r="H76" s="215">
        <v>58.2</v>
      </c>
      <c r="I76" s="238">
        <v>54.03</v>
      </c>
      <c r="J76" s="213">
        <v>26</v>
      </c>
      <c r="K76" s="193">
        <v>35</v>
      </c>
      <c r="L76" s="215">
        <v>59.2</v>
      </c>
      <c r="M76" s="238">
        <v>56.1</v>
      </c>
      <c r="N76" s="213">
        <v>25</v>
      </c>
      <c r="O76" s="193">
        <v>43</v>
      </c>
      <c r="P76" s="215">
        <v>59</v>
      </c>
      <c r="Q76" s="238">
        <v>56.84</v>
      </c>
      <c r="R76" s="213">
        <v>30</v>
      </c>
      <c r="S76" s="214">
        <f t="shared" si="4"/>
        <v>163</v>
      </c>
    </row>
    <row r="77" spans="1:19" x14ac:dyDescent="0.25">
      <c r="A77" s="5">
        <v>11</v>
      </c>
      <c r="B77" s="117" t="s">
        <v>178</v>
      </c>
      <c r="C77" s="199">
        <v>5</v>
      </c>
      <c r="D77" s="250">
        <v>38.200000000000003</v>
      </c>
      <c r="E77" s="251">
        <v>57.16</v>
      </c>
      <c r="F77" s="252">
        <v>96</v>
      </c>
      <c r="G77" s="199"/>
      <c r="H77" s="250"/>
      <c r="I77" s="251">
        <v>54.03</v>
      </c>
      <c r="J77" s="252">
        <v>100</v>
      </c>
      <c r="K77" s="199">
        <v>6</v>
      </c>
      <c r="L77" s="250">
        <v>18.3</v>
      </c>
      <c r="M77" s="251">
        <v>56.1</v>
      </c>
      <c r="N77" s="252">
        <v>101</v>
      </c>
      <c r="O77" s="199"/>
      <c r="P77" s="250"/>
      <c r="Q77" s="251">
        <v>56.84</v>
      </c>
      <c r="R77" s="252">
        <v>99</v>
      </c>
      <c r="S77" s="214">
        <f t="shared" si="4"/>
        <v>396</v>
      </c>
    </row>
    <row r="78" spans="1:19" x14ac:dyDescent="0.25">
      <c r="A78" s="5">
        <v>12</v>
      </c>
      <c r="B78" s="129" t="s">
        <v>158</v>
      </c>
      <c r="C78" s="193">
        <v>10</v>
      </c>
      <c r="D78" s="215">
        <v>55.2</v>
      </c>
      <c r="E78" s="238">
        <v>57.16</v>
      </c>
      <c r="F78" s="213">
        <v>48</v>
      </c>
      <c r="G78" s="193">
        <v>14</v>
      </c>
      <c r="H78" s="215">
        <v>49</v>
      </c>
      <c r="I78" s="238">
        <v>54.03</v>
      </c>
      <c r="J78" s="213">
        <v>63</v>
      </c>
      <c r="K78" s="193">
        <v>6</v>
      </c>
      <c r="L78" s="215">
        <v>38</v>
      </c>
      <c r="M78" s="238">
        <v>56.1</v>
      </c>
      <c r="N78" s="213">
        <v>98</v>
      </c>
      <c r="O78" s="193">
        <v>20</v>
      </c>
      <c r="P78" s="215">
        <v>42</v>
      </c>
      <c r="Q78" s="238">
        <v>56.84</v>
      </c>
      <c r="R78" s="213">
        <v>92</v>
      </c>
      <c r="S78" s="214">
        <f t="shared" si="4"/>
        <v>301</v>
      </c>
    </row>
    <row r="79" spans="1:19" x14ac:dyDescent="0.25">
      <c r="A79" s="5">
        <v>13</v>
      </c>
      <c r="B79" s="129" t="s">
        <v>75</v>
      </c>
      <c r="C79" s="193">
        <v>36</v>
      </c>
      <c r="D79" s="215">
        <v>61.3</v>
      </c>
      <c r="E79" s="238">
        <v>57.16</v>
      </c>
      <c r="F79" s="213">
        <v>22</v>
      </c>
      <c r="G79" s="193">
        <v>17</v>
      </c>
      <c r="H79" s="215">
        <v>55.8</v>
      </c>
      <c r="I79" s="238">
        <v>54.03</v>
      </c>
      <c r="J79" s="213">
        <v>32</v>
      </c>
      <c r="K79" s="193">
        <v>27</v>
      </c>
      <c r="L79" s="215">
        <v>59.6</v>
      </c>
      <c r="M79" s="238">
        <v>56.1</v>
      </c>
      <c r="N79" s="213">
        <v>24</v>
      </c>
      <c r="O79" s="193">
        <v>22</v>
      </c>
      <c r="P79" s="215">
        <v>61.8</v>
      </c>
      <c r="Q79" s="238">
        <v>56.84</v>
      </c>
      <c r="R79" s="213">
        <v>19</v>
      </c>
      <c r="S79" s="214">
        <f t="shared" si="4"/>
        <v>97</v>
      </c>
    </row>
    <row r="80" spans="1:19" ht="15.75" thickBot="1" x14ac:dyDescent="0.3">
      <c r="A80" s="74">
        <v>14</v>
      </c>
      <c r="B80" s="129" t="s">
        <v>151</v>
      </c>
      <c r="C80" s="193">
        <v>36</v>
      </c>
      <c r="D80" s="215">
        <v>53.3</v>
      </c>
      <c r="E80" s="238">
        <v>57.16</v>
      </c>
      <c r="F80" s="213">
        <v>57</v>
      </c>
      <c r="G80" s="193">
        <v>53</v>
      </c>
      <c r="H80" s="215">
        <v>51.7</v>
      </c>
      <c r="I80" s="238">
        <v>54.03</v>
      </c>
      <c r="J80" s="213">
        <v>51</v>
      </c>
      <c r="K80" s="193">
        <v>22</v>
      </c>
      <c r="L80" s="215">
        <v>59</v>
      </c>
      <c r="M80" s="238">
        <v>56.1</v>
      </c>
      <c r="N80" s="213">
        <v>26</v>
      </c>
      <c r="O80" s="193"/>
      <c r="P80" s="215"/>
      <c r="Q80" s="238">
        <v>56.84</v>
      </c>
      <c r="R80" s="213">
        <v>99</v>
      </c>
      <c r="S80" s="214">
        <f t="shared" si="4"/>
        <v>233</v>
      </c>
    </row>
    <row r="81" spans="1:19" ht="15.75" thickBot="1" x14ac:dyDescent="0.3">
      <c r="A81" s="96"/>
      <c r="B81" s="91" t="s">
        <v>101</v>
      </c>
      <c r="C81" s="110">
        <f>SUM(C82:C111)</f>
        <v>861</v>
      </c>
      <c r="D81" s="88">
        <f>AVERAGE(D82:D111)</f>
        <v>51.199999999999996</v>
      </c>
      <c r="E81" s="122">
        <v>57.16</v>
      </c>
      <c r="F81" s="111"/>
      <c r="G81" s="110">
        <f>SUM(G82:G111)</f>
        <v>769</v>
      </c>
      <c r="H81" s="88">
        <f>AVERAGE(H82:H111)</f>
        <v>51.925216516902005</v>
      </c>
      <c r="I81" s="122">
        <v>54.03</v>
      </c>
      <c r="J81" s="111"/>
      <c r="K81" s="110">
        <f>SUM(K82:K111)</f>
        <v>863</v>
      </c>
      <c r="L81" s="88">
        <f>AVERAGE(L82:L111)</f>
        <v>52.775862068965523</v>
      </c>
      <c r="M81" s="122">
        <v>56.1</v>
      </c>
      <c r="N81" s="111"/>
      <c r="O81" s="110">
        <f>SUM(O82:O111)</f>
        <v>973</v>
      </c>
      <c r="P81" s="88">
        <f>AVERAGE(P82:P111)</f>
        <v>53.550000000000004</v>
      </c>
      <c r="Q81" s="122">
        <v>56.84</v>
      </c>
      <c r="R81" s="111"/>
      <c r="S81" s="266"/>
    </row>
    <row r="82" spans="1:19" x14ac:dyDescent="0.25">
      <c r="A82" s="14">
        <v>1</v>
      </c>
      <c r="B82" s="131" t="s">
        <v>145</v>
      </c>
      <c r="C82" s="200">
        <v>22</v>
      </c>
      <c r="D82" s="253">
        <v>50</v>
      </c>
      <c r="E82" s="254">
        <v>57.16</v>
      </c>
      <c r="F82" s="255">
        <v>70</v>
      </c>
      <c r="G82" s="200">
        <v>19</v>
      </c>
      <c r="H82" s="253">
        <v>41.68</v>
      </c>
      <c r="I82" s="254">
        <v>54.03</v>
      </c>
      <c r="J82" s="255">
        <v>86</v>
      </c>
      <c r="K82" s="200">
        <v>23</v>
      </c>
      <c r="L82" s="253">
        <v>47</v>
      </c>
      <c r="M82" s="254">
        <v>56.1</v>
      </c>
      <c r="N82" s="255">
        <v>83</v>
      </c>
      <c r="O82" s="200">
        <v>31</v>
      </c>
      <c r="P82" s="253">
        <v>57</v>
      </c>
      <c r="Q82" s="254">
        <v>56.84</v>
      </c>
      <c r="R82" s="255">
        <v>39</v>
      </c>
      <c r="S82" s="267">
        <f t="shared" ref="S82:S111" si="5">R82+N82+J82+F82</f>
        <v>278</v>
      </c>
    </row>
    <row r="83" spans="1:19" x14ac:dyDescent="0.25">
      <c r="A83" s="5">
        <v>2</v>
      </c>
      <c r="B83" s="131" t="s">
        <v>172</v>
      </c>
      <c r="C83" s="200">
        <v>6</v>
      </c>
      <c r="D83" s="253">
        <v>39.799999999999997</v>
      </c>
      <c r="E83" s="254">
        <v>57.16</v>
      </c>
      <c r="F83" s="255">
        <v>91</v>
      </c>
      <c r="G83" s="200">
        <v>5</v>
      </c>
      <c r="H83" s="253">
        <v>55.8</v>
      </c>
      <c r="I83" s="254">
        <v>54.03</v>
      </c>
      <c r="J83" s="255">
        <v>33</v>
      </c>
      <c r="K83" s="200"/>
      <c r="L83" s="253"/>
      <c r="M83" s="254">
        <v>56.1</v>
      </c>
      <c r="N83" s="255">
        <v>102</v>
      </c>
      <c r="O83" s="200"/>
      <c r="P83" s="253"/>
      <c r="Q83" s="254">
        <v>56.84</v>
      </c>
      <c r="R83" s="255">
        <v>99</v>
      </c>
      <c r="S83" s="214">
        <f t="shared" si="5"/>
        <v>325</v>
      </c>
    </row>
    <row r="84" spans="1:19" x14ac:dyDescent="0.25">
      <c r="A84" s="5">
        <v>3</v>
      </c>
      <c r="B84" s="130" t="s">
        <v>157</v>
      </c>
      <c r="C84" s="194">
        <v>12</v>
      </c>
      <c r="D84" s="237">
        <v>44.1</v>
      </c>
      <c r="E84" s="239">
        <v>57.16</v>
      </c>
      <c r="F84" s="236">
        <v>83</v>
      </c>
      <c r="G84" s="194">
        <v>16</v>
      </c>
      <c r="H84" s="237">
        <v>42.5</v>
      </c>
      <c r="I84" s="239">
        <v>54.03</v>
      </c>
      <c r="J84" s="236">
        <v>83</v>
      </c>
      <c r="K84" s="194">
        <v>14</v>
      </c>
      <c r="L84" s="237">
        <v>51</v>
      </c>
      <c r="M84" s="239">
        <v>56.1</v>
      </c>
      <c r="N84" s="236">
        <v>63</v>
      </c>
      <c r="O84" s="194">
        <v>45</v>
      </c>
      <c r="P84" s="237">
        <v>56</v>
      </c>
      <c r="Q84" s="239">
        <v>56.84</v>
      </c>
      <c r="R84" s="236">
        <v>41</v>
      </c>
      <c r="S84" s="267">
        <f t="shared" si="5"/>
        <v>270</v>
      </c>
    </row>
    <row r="85" spans="1:19" x14ac:dyDescent="0.25">
      <c r="A85" s="5">
        <v>4</v>
      </c>
      <c r="B85" s="131" t="s">
        <v>146</v>
      </c>
      <c r="C85" s="200">
        <v>31</v>
      </c>
      <c r="D85" s="253">
        <v>65.7</v>
      </c>
      <c r="E85" s="254">
        <v>57.16</v>
      </c>
      <c r="F85" s="255">
        <v>15</v>
      </c>
      <c r="G85" s="200">
        <v>41</v>
      </c>
      <c r="H85" s="253">
        <v>61.024390243902438</v>
      </c>
      <c r="I85" s="254">
        <v>54.03</v>
      </c>
      <c r="J85" s="255">
        <v>14</v>
      </c>
      <c r="K85" s="200">
        <v>50</v>
      </c>
      <c r="L85" s="253">
        <v>57.4</v>
      </c>
      <c r="M85" s="254">
        <v>56.1</v>
      </c>
      <c r="N85" s="255">
        <v>32</v>
      </c>
      <c r="O85" s="200">
        <v>44</v>
      </c>
      <c r="P85" s="253">
        <v>64.400000000000006</v>
      </c>
      <c r="Q85" s="254">
        <v>56.84</v>
      </c>
      <c r="R85" s="255">
        <v>10</v>
      </c>
      <c r="S85" s="214">
        <f t="shared" si="5"/>
        <v>71</v>
      </c>
    </row>
    <row r="86" spans="1:19" x14ac:dyDescent="0.25">
      <c r="A86" s="5">
        <v>5</v>
      </c>
      <c r="B86" s="131" t="s">
        <v>156</v>
      </c>
      <c r="C86" s="200">
        <v>32</v>
      </c>
      <c r="D86" s="253">
        <v>51</v>
      </c>
      <c r="E86" s="254">
        <v>57.16</v>
      </c>
      <c r="F86" s="255">
        <v>65</v>
      </c>
      <c r="G86" s="200">
        <v>29</v>
      </c>
      <c r="H86" s="253">
        <v>53.83</v>
      </c>
      <c r="I86" s="254">
        <v>54.03</v>
      </c>
      <c r="J86" s="255">
        <v>46</v>
      </c>
      <c r="K86" s="200">
        <v>17</v>
      </c>
      <c r="L86" s="253">
        <v>51</v>
      </c>
      <c r="M86" s="254">
        <v>56.1</v>
      </c>
      <c r="N86" s="255">
        <v>64</v>
      </c>
      <c r="O86" s="200">
        <v>39</v>
      </c>
      <c r="P86" s="253">
        <v>54</v>
      </c>
      <c r="Q86" s="254">
        <v>56.84</v>
      </c>
      <c r="R86" s="255">
        <v>50</v>
      </c>
      <c r="S86" s="267">
        <f t="shared" si="5"/>
        <v>225</v>
      </c>
    </row>
    <row r="87" spans="1:19" x14ac:dyDescent="0.25">
      <c r="A87" s="5">
        <v>6</v>
      </c>
      <c r="B87" s="131" t="s">
        <v>147</v>
      </c>
      <c r="C87" s="200">
        <v>47</v>
      </c>
      <c r="D87" s="253">
        <v>58.4</v>
      </c>
      <c r="E87" s="254">
        <v>57.16</v>
      </c>
      <c r="F87" s="255">
        <v>39</v>
      </c>
      <c r="G87" s="200">
        <v>25</v>
      </c>
      <c r="H87" s="253">
        <v>55.36</v>
      </c>
      <c r="I87" s="254">
        <v>54.03</v>
      </c>
      <c r="J87" s="255">
        <v>36</v>
      </c>
      <c r="K87" s="200">
        <v>35</v>
      </c>
      <c r="L87" s="253">
        <v>51</v>
      </c>
      <c r="M87" s="254">
        <v>56.1</v>
      </c>
      <c r="N87" s="255">
        <v>65</v>
      </c>
      <c r="O87" s="200">
        <v>35</v>
      </c>
      <c r="P87" s="253">
        <v>54</v>
      </c>
      <c r="Q87" s="254">
        <v>56.84</v>
      </c>
      <c r="R87" s="255">
        <v>49</v>
      </c>
      <c r="S87" s="214">
        <f t="shared" si="5"/>
        <v>189</v>
      </c>
    </row>
    <row r="88" spans="1:19" x14ac:dyDescent="0.25">
      <c r="A88" s="5">
        <v>7</v>
      </c>
      <c r="B88" s="131" t="s">
        <v>11</v>
      </c>
      <c r="C88" s="200"/>
      <c r="D88" s="253"/>
      <c r="E88" s="254">
        <v>57.16</v>
      </c>
      <c r="F88" s="255">
        <v>102</v>
      </c>
      <c r="G88" s="200">
        <v>5</v>
      </c>
      <c r="H88" s="253">
        <v>48.2</v>
      </c>
      <c r="I88" s="254">
        <v>54.03</v>
      </c>
      <c r="J88" s="255">
        <v>67</v>
      </c>
      <c r="K88" s="200">
        <v>17</v>
      </c>
      <c r="L88" s="253">
        <v>51.7</v>
      </c>
      <c r="M88" s="254">
        <v>56.1</v>
      </c>
      <c r="N88" s="255">
        <v>59</v>
      </c>
      <c r="O88" s="200">
        <v>4</v>
      </c>
      <c r="P88" s="253">
        <v>48</v>
      </c>
      <c r="Q88" s="254">
        <v>56.84</v>
      </c>
      <c r="R88" s="255">
        <v>80</v>
      </c>
      <c r="S88" s="214">
        <f t="shared" si="5"/>
        <v>308</v>
      </c>
    </row>
    <row r="89" spans="1:19" x14ac:dyDescent="0.25">
      <c r="A89" s="5">
        <v>8</v>
      </c>
      <c r="B89" s="131" t="s">
        <v>155</v>
      </c>
      <c r="C89" s="200">
        <v>8</v>
      </c>
      <c r="D89" s="253">
        <v>54.6</v>
      </c>
      <c r="E89" s="254">
        <v>57.16</v>
      </c>
      <c r="F89" s="255">
        <v>54</v>
      </c>
      <c r="G89" s="200">
        <v>5</v>
      </c>
      <c r="H89" s="253">
        <v>53.6</v>
      </c>
      <c r="I89" s="254">
        <v>54.03</v>
      </c>
      <c r="J89" s="255">
        <v>48</v>
      </c>
      <c r="K89" s="200">
        <v>7</v>
      </c>
      <c r="L89" s="253">
        <v>52.1</v>
      </c>
      <c r="M89" s="254">
        <v>56.1</v>
      </c>
      <c r="N89" s="255">
        <v>57</v>
      </c>
      <c r="O89" s="200">
        <v>10</v>
      </c>
      <c r="P89" s="253">
        <v>60</v>
      </c>
      <c r="Q89" s="254">
        <v>56.84</v>
      </c>
      <c r="R89" s="255">
        <v>22</v>
      </c>
      <c r="S89" s="267">
        <f t="shared" si="5"/>
        <v>181</v>
      </c>
    </row>
    <row r="90" spans="1:19" x14ac:dyDescent="0.25">
      <c r="A90" s="5">
        <v>9</v>
      </c>
      <c r="B90" s="131" t="s">
        <v>154</v>
      </c>
      <c r="C90" s="200">
        <v>20</v>
      </c>
      <c r="D90" s="253">
        <v>59</v>
      </c>
      <c r="E90" s="254">
        <v>57.16</v>
      </c>
      <c r="F90" s="255">
        <v>34</v>
      </c>
      <c r="G90" s="200">
        <v>12</v>
      </c>
      <c r="H90" s="253">
        <v>44.58</v>
      </c>
      <c r="I90" s="254">
        <v>54.03</v>
      </c>
      <c r="J90" s="255">
        <v>80</v>
      </c>
      <c r="K90" s="200">
        <v>11</v>
      </c>
      <c r="L90" s="253">
        <v>48</v>
      </c>
      <c r="M90" s="254">
        <v>56.1</v>
      </c>
      <c r="N90" s="255">
        <v>78</v>
      </c>
      <c r="O90" s="200">
        <v>11</v>
      </c>
      <c r="P90" s="253">
        <v>59.6</v>
      </c>
      <c r="Q90" s="254">
        <v>56.84</v>
      </c>
      <c r="R90" s="255">
        <v>24</v>
      </c>
      <c r="S90" s="267">
        <f t="shared" si="5"/>
        <v>216</v>
      </c>
    </row>
    <row r="91" spans="1:19" x14ac:dyDescent="0.25">
      <c r="A91" s="5">
        <v>10</v>
      </c>
      <c r="B91" s="131" t="s">
        <v>141</v>
      </c>
      <c r="C91" s="200">
        <v>11</v>
      </c>
      <c r="D91" s="253">
        <v>52.1</v>
      </c>
      <c r="E91" s="254">
        <v>57.16</v>
      </c>
      <c r="F91" s="255">
        <v>64</v>
      </c>
      <c r="G91" s="200">
        <v>11</v>
      </c>
      <c r="H91" s="253">
        <v>41.91</v>
      </c>
      <c r="I91" s="254">
        <v>54.03</v>
      </c>
      <c r="J91" s="255">
        <v>85</v>
      </c>
      <c r="K91" s="200">
        <v>13</v>
      </c>
      <c r="L91" s="253">
        <v>53</v>
      </c>
      <c r="M91" s="254">
        <v>56.1</v>
      </c>
      <c r="N91" s="255">
        <v>53</v>
      </c>
      <c r="O91" s="200">
        <v>26</v>
      </c>
      <c r="P91" s="253">
        <v>49</v>
      </c>
      <c r="Q91" s="254">
        <v>56.84</v>
      </c>
      <c r="R91" s="255">
        <v>75</v>
      </c>
      <c r="S91" s="267">
        <f t="shared" si="5"/>
        <v>277</v>
      </c>
    </row>
    <row r="92" spans="1:19" x14ac:dyDescent="0.25">
      <c r="A92" s="5">
        <v>11</v>
      </c>
      <c r="B92" s="131" t="s">
        <v>187</v>
      </c>
      <c r="C92" s="200">
        <v>26</v>
      </c>
      <c r="D92" s="253">
        <v>44.1</v>
      </c>
      <c r="E92" s="254">
        <v>57.16</v>
      </c>
      <c r="F92" s="255">
        <v>84</v>
      </c>
      <c r="G92" s="200">
        <v>16</v>
      </c>
      <c r="H92" s="253">
        <v>46.94</v>
      </c>
      <c r="I92" s="254">
        <v>54.03</v>
      </c>
      <c r="J92" s="255">
        <v>70</v>
      </c>
      <c r="K92" s="200">
        <v>32</v>
      </c>
      <c r="L92" s="253">
        <v>55.6</v>
      </c>
      <c r="M92" s="254">
        <v>56.1</v>
      </c>
      <c r="N92" s="255">
        <v>40</v>
      </c>
      <c r="O92" s="200">
        <v>21</v>
      </c>
      <c r="P92" s="253">
        <v>50.6</v>
      </c>
      <c r="Q92" s="254">
        <v>56.84</v>
      </c>
      <c r="R92" s="255">
        <v>68</v>
      </c>
      <c r="S92" s="267">
        <f t="shared" si="5"/>
        <v>262</v>
      </c>
    </row>
    <row r="93" spans="1:19" x14ac:dyDescent="0.25">
      <c r="A93" s="5">
        <v>12</v>
      </c>
      <c r="B93" s="131" t="s">
        <v>186</v>
      </c>
      <c r="C93" s="200">
        <v>14</v>
      </c>
      <c r="D93" s="253">
        <v>0</v>
      </c>
      <c r="E93" s="254">
        <v>57.16</v>
      </c>
      <c r="F93" s="255">
        <v>101</v>
      </c>
      <c r="G93" s="200">
        <v>19</v>
      </c>
      <c r="H93" s="253">
        <v>51.53</v>
      </c>
      <c r="I93" s="254">
        <v>54.03</v>
      </c>
      <c r="J93" s="255">
        <v>52</v>
      </c>
      <c r="K93" s="200">
        <v>19</v>
      </c>
      <c r="L93" s="253">
        <v>41.8</v>
      </c>
      <c r="M93" s="254">
        <v>56.1</v>
      </c>
      <c r="N93" s="255">
        <v>94</v>
      </c>
      <c r="O93" s="200">
        <v>18</v>
      </c>
      <c r="P93" s="253">
        <v>50.1</v>
      </c>
      <c r="Q93" s="254">
        <v>56.84</v>
      </c>
      <c r="R93" s="255">
        <v>72</v>
      </c>
      <c r="S93" s="267">
        <f t="shared" si="5"/>
        <v>319</v>
      </c>
    </row>
    <row r="94" spans="1:19" x14ac:dyDescent="0.25">
      <c r="A94" s="5">
        <v>13</v>
      </c>
      <c r="B94" s="131" t="s">
        <v>142</v>
      </c>
      <c r="C94" s="200">
        <v>45</v>
      </c>
      <c r="D94" s="253">
        <v>48.2</v>
      </c>
      <c r="E94" s="254">
        <v>57.16</v>
      </c>
      <c r="F94" s="255">
        <v>75</v>
      </c>
      <c r="G94" s="200">
        <v>25</v>
      </c>
      <c r="H94" s="253">
        <v>47.8</v>
      </c>
      <c r="I94" s="254">
        <v>54.03</v>
      </c>
      <c r="J94" s="255">
        <v>69</v>
      </c>
      <c r="K94" s="200">
        <v>29</v>
      </c>
      <c r="L94" s="253">
        <v>55.9</v>
      </c>
      <c r="M94" s="254">
        <v>56.1</v>
      </c>
      <c r="N94" s="255">
        <v>39</v>
      </c>
      <c r="O94" s="200">
        <v>32</v>
      </c>
      <c r="P94" s="253">
        <v>53.9</v>
      </c>
      <c r="Q94" s="254">
        <v>56.84</v>
      </c>
      <c r="R94" s="255">
        <v>51</v>
      </c>
      <c r="S94" s="268">
        <f t="shared" si="5"/>
        <v>234</v>
      </c>
    </row>
    <row r="95" spans="1:19" x14ac:dyDescent="0.25">
      <c r="A95" s="5">
        <v>14</v>
      </c>
      <c r="B95" s="131" t="s">
        <v>143</v>
      </c>
      <c r="C95" s="200">
        <v>19</v>
      </c>
      <c r="D95" s="253">
        <v>46.3</v>
      </c>
      <c r="E95" s="254">
        <v>57.16</v>
      </c>
      <c r="F95" s="255">
        <v>81</v>
      </c>
      <c r="G95" s="200">
        <v>19</v>
      </c>
      <c r="H95" s="253">
        <v>59.63</v>
      </c>
      <c r="I95" s="254">
        <v>54.03</v>
      </c>
      <c r="J95" s="255">
        <v>17</v>
      </c>
      <c r="K95" s="200">
        <v>12</v>
      </c>
      <c r="L95" s="253">
        <v>52.4</v>
      </c>
      <c r="M95" s="254">
        <v>56.1</v>
      </c>
      <c r="N95" s="255">
        <v>55</v>
      </c>
      <c r="O95" s="200">
        <v>27</v>
      </c>
      <c r="P95" s="253">
        <v>47.8</v>
      </c>
      <c r="Q95" s="254">
        <v>56.84</v>
      </c>
      <c r="R95" s="255">
        <v>82</v>
      </c>
      <c r="S95" s="269">
        <f t="shared" si="5"/>
        <v>235</v>
      </c>
    </row>
    <row r="96" spans="1:19" x14ac:dyDescent="0.25">
      <c r="A96" s="103">
        <v>15</v>
      </c>
      <c r="B96" s="131" t="s">
        <v>144</v>
      </c>
      <c r="C96" s="200">
        <v>5</v>
      </c>
      <c r="D96" s="253">
        <v>34</v>
      </c>
      <c r="E96" s="254">
        <v>57.16</v>
      </c>
      <c r="F96" s="255">
        <v>99</v>
      </c>
      <c r="G96" s="200">
        <v>2</v>
      </c>
      <c r="H96" s="253">
        <v>46</v>
      </c>
      <c r="I96" s="254">
        <v>54.03</v>
      </c>
      <c r="J96" s="255">
        <v>75</v>
      </c>
      <c r="K96" s="200">
        <v>27</v>
      </c>
      <c r="L96" s="253">
        <v>56</v>
      </c>
      <c r="M96" s="254">
        <v>56.1</v>
      </c>
      <c r="N96" s="255">
        <v>38</v>
      </c>
      <c r="O96" s="200">
        <v>14</v>
      </c>
      <c r="P96" s="253">
        <v>43.9</v>
      </c>
      <c r="Q96" s="254">
        <v>56.84</v>
      </c>
      <c r="R96" s="255">
        <v>90</v>
      </c>
      <c r="S96" s="267">
        <f t="shared" si="5"/>
        <v>302</v>
      </c>
    </row>
    <row r="97" spans="1:19" x14ac:dyDescent="0.25">
      <c r="A97" s="5">
        <v>16</v>
      </c>
      <c r="B97" s="131" t="s">
        <v>189</v>
      </c>
      <c r="C97" s="200">
        <v>12</v>
      </c>
      <c r="D97" s="253">
        <v>31.6</v>
      </c>
      <c r="E97" s="254">
        <v>57.16</v>
      </c>
      <c r="F97" s="255">
        <v>100</v>
      </c>
      <c r="G97" s="200">
        <v>10</v>
      </c>
      <c r="H97" s="253">
        <v>50.4</v>
      </c>
      <c r="I97" s="254">
        <v>54.03</v>
      </c>
      <c r="J97" s="255">
        <v>57</v>
      </c>
      <c r="K97" s="200">
        <v>13</v>
      </c>
      <c r="L97" s="253">
        <v>49.2</v>
      </c>
      <c r="M97" s="254">
        <v>56.1</v>
      </c>
      <c r="N97" s="255">
        <v>74</v>
      </c>
      <c r="O97" s="200">
        <v>19</v>
      </c>
      <c r="P97" s="253">
        <v>47.4</v>
      </c>
      <c r="Q97" s="254">
        <v>56.84</v>
      </c>
      <c r="R97" s="255">
        <v>84</v>
      </c>
      <c r="S97" s="267">
        <f t="shared" si="5"/>
        <v>315</v>
      </c>
    </row>
    <row r="98" spans="1:19" x14ac:dyDescent="0.25">
      <c r="A98" s="5">
        <v>17</v>
      </c>
      <c r="B98" s="131" t="s">
        <v>138</v>
      </c>
      <c r="C98" s="200">
        <v>23</v>
      </c>
      <c r="D98" s="253">
        <v>58.8</v>
      </c>
      <c r="E98" s="254">
        <v>57.16</v>
      </c>
      <c r="F98" s="255">
        <v>37</v>
      </c>
      <c r="G98" s="200">
        <v>18</v>
      </c>
      <c r="H98" s="253">
        <v>43.84</v>
      </c>
      <c r="I98" s="254">
        <v>54.03</v>
      </c>
      <c r="J98" s="255">
        <v>79</v>
      </c>
      <c r="K98" s="200">
        <v>15</v>
      </c>
      <c r="L98" s="253">
        <v>44.7</v>
      </c>
      <c r="M98" s="254">
        <v>56.1</v>
      </c>
      <c r="N98" s="255">
        <v>88</v>
      </c>
      <c r="O98" s="200">
        <v>23</v>
      </c>
      <c r="P98" s="253">
        <v>48</v>
      </c>
      <c r="Q98" s="254">
        <v>56.84</v>
      </c>
      <c r="R98" s="255">
        <v>81</v>
      </c>
      <c r="S98" s="267">
        <f t="shared" si="5"/>
        <v>285</v>
      </c>
    </row>
    <row r="99" spans="1:19" x14ac:dyDescent="0.25">
      <c r="A99" s="5">
        <v>18</v>
      </c>
      <c r="B99" s="131" t="s">
        <v>139</v>
      </c>
      <c r="C99" s="200">
        <v>14</v>
      </c>
      <c r="D99" s="253">
        <v>48.6</v>
      </c>
      <c r="E99" s="254">
        <v>57.16</v>
      </c>
      <c r="F99" s="255">
        <v>74</v>
      </c>
      <c r="G99" s="200">
        <v>3</v>
      </c>
      <c r="H99" s="253">
        <v>68.67</v>
      </c>
      <c r="I99" s="254">
        <v>54.03</v>
      </c>
      <c r="J99" s="255">
        <v>1</v>
      </c>
      <c r="K99" s="200">
        <v>14</v>
      </c>
      <c r="L99" s="253">
        <v>39</v>
      </c>
      <c r="M99" s="254">
        <v>56.1</v>
      </c>
      <c r="N99" s="255">
        <v>96</v>
      </c>
      <c r="O99" s="200">
        <v>14</v>
      </c>
      <c r="P99" s="253">
        <v>49.5</v>
      </c>
      <c r="Q99" s="254">
        <v>56.84</v>
      </c>
      <c r="R99" s="255">
        <v>74</v>
      </c>
      <c r="S99" s="267">
        <f t="shared" si="5"/>
        <v>245</v>
      </c>
    </row>
    <row r="100" spans="1:19" x14ac:dyDescent="0.25">
      <c r="A100" s="5">
        <v>19</v>
      </c>
      <c r="B100" s="131" t="s">
        <v>140</v>
      </c>
      <c r="C100" s="200">
        <v>17</v>
      </c>
      <c r="D100" s="253">
        <v>44</v>
      </c>
      <c r="E100" s="254">
        <v>57.16</v>
      </c>
      <c r="F100" s="255">
        <v>85</v>
      </c>
      <c r="G100" s="200">
        <v>24</v>
      </c>
      <c r="H100" s="253">
        <v>46.91</v>
      </c>
      <c r="I100" s="254">
        <v>54.03</v>
      </c>
      <c r="J100" s="255">
        <v>72</v>
      </c>
      <c r="K100" s="200">
        <v>11</v>
      </c>
      <c r="L100" s="253">
        <v>53.3</v>
      </c>
      <c r="M100" s="254">
        <v>56.1</v>
      </c>
      <c r="N100" s="255">
        <v>50</v>
      </c>
      <c r="O100" s="200">
        <v>20</v>
      </c>
      <c r="P100" s="253">
        <v>52.6</v>
      </c>
      <c r="Q100" s="254">
        <v>56.84</v>
      </c>
      <c r="R100" s="255">
        <v>58</v>
      </c>
      <c r="S100" s="267">
        <f t="shared" si="5"/>
        <v>265</v>
      </c>
    </row>
    <row r="101" spans="1:19" x14ac:dyDescent="0.25">
      <c r="A101" s="5">
        <v>20</v>
      </c>
      <c r="B101" s="131" t="s">
        <v>107</v>
      </c>
      <c r="C101" s="200">
        <v>54</v>
      </c>
      <c r="D101" s="253">
        <v>65.7</v>
      </c>
      <c r="E101" s="254">
        <v>57.16</v>
      </c>
      <c r="F101" s="255">
        <v>16</v>
      </c>
      <c r="G101" s="200">
        <v>54</v>
      </c>
      <c r="H101" s="253">
        <v>54.15</v>
      </c>
      <c r="I101" s="254">
        <v>54.03</v>
      </c>
      <c r="J101" s="255">
        <v>42</v>
      </c>
      <c r="K101" s="200">
        <v>59</v>
      </c>
      <c r="L101" s="253">
        <v>52.6</v>
      </c>
      <c r="M101" s="254">
        <v>56.1</v>
      </c>
      <c r="N101" s="255">
        <v>54</v>
      </c>
      <c r="O101" s="200">
        <v>86</v>
      </c>
      <c r="P101" s="253">
        <v>55.7</v>
      </c>
      <c r="Q101" s="254">
        <v>56.84</v>
      </c>
      <c r="R101" s="255">
        <v>42</v>
      </c>
      <c r="S101" s="267">
        <f t="shared" si="5"/>
        <v>154</v>
      </c>
    </row>
    <row r="102" spans="1:19" x14ac:dyDescent="0.25">
      <c r="A102" s="5">
        <v>21</v>
      </c>
      <c r="B102" s="131" t="s">
        <v>137</v>
      </c>
      <c r="C102" s="200">
        <v>28</v>
      </c>
      <c r="D102" s="253">
        <v>69.599999999999994</v>
      </c>
      <c r="E102" s="254">
        <v>57.16</v>
      </c>
      <c r="F102" s="255">
        <v>6</v>
      </c>
      <c r="G102" s="200">
        <v>32</v>
      </c>
      <c r="H102" s="253">
        <v>56.97</v>
      </c>
      <c r="I102" s="254">
        <v>54.03</v>
      </c>
      <c r="J102" s="255">
        <v>30</v>
      </c>
      <c r="K102" s="200">
        <v>24</v>
      </c>
      <c r="L102" s="253">
        <v>63.8</v>
      </c>
      <c r="M102" s="254">
        <v>56.1</v>
      </c>
      <c r="N102" s="255">
        <v>7</v>
      </c>
      <c r="O102" s="200">
        <v>41</v>
      </c>
      <c r="P102" s="253">
        <v>62.9</v>
      </c>
      <c r="Q102" s="254">
        <v>56.84</v>
      </c>
      <c r="R102" s="255">
        <v>14</v>
      </c>
      <c r="S102" s="214">
        <f t="shared" si="5"/>
        <v>57</v>
      </c>
    </row>
    <row r="103" spans="1:19" x14ac:dyDescent="0.25">
      <c r="A103" s="5">
        <v>22</v>
      </c>
      <c r="B103" s="131" t="s">
        <v>108</v>
      </c>
      <c r="C103" s="200">
        <v>54</v>
      </c>
      <c r="D103" s="253">
        <v>66</v>
      </c>
      <c r="E103" s="254">
        <v>57.16</v>
      </c>
      <c r="F103" s="255">
        <v>13</v>
      </c>
      <c r="G103" s="200">
        <v>52</v>
      </c>
      <c r="H103" s="253">
        <v>61.71</v>
      </c>
      <c r="I103" s="254">
        <v>54.03</v>
      </c>
      <c r="J103" s="255">
        <v>12</v>
      </c>
      <c r="K103" s="200">
        <v>47</v>
      </c>
      <c r="L103" s="253">
        <v>67</v>
      </c>
      <c r="M103" s="254">
        <v>56.1</v>
      </c>
      <c r="N103" s="255">
        <v>3</v>
      </c>
      <c r="O103" s="200">
        <v>52</v>
      </c>
      <c r="P103" s="253">
        <v>62.7</v>
      </c>
      <c r="Q103" s="254">
        <v>56.84</v>
      </c>
      <c r="R103" s="255">
        <v>15</v>
      </c>
      <c r="S103" s="264">
        <f t="shared" si="5"/>
        <v>43</v>
      </c>
    </row>
    <row r="104" spans="1:19" x14ac:dyDescent="0.25">
      <c r="A104" s="5">
        <v>23</v>
      </c>
      <c r="B104" s="131" t="s">
        <v>188</v>
      </c>
      <c r="C104" s="200">
        <v>26</v>
      </c>
      <c r="D104" s="253">
        <v>44</v>
      </c>
      <c r="E104" s="254">
        <v>57.16</v>
      </c>
      <c r="F104" s="255">
        <v>86</v>
      </c>
      <c r="G104" s="200">
        <v>33</v>
      </c>
      <c r="H104" s="253">
        <v>46.52</v>
      </c>
      <c r="I104" s="254">
        <v>54.03</v>
      </c>
      <c r="J104" s="255">
        <v>73</v>
      </c>
      <c r="K104" s="200">
        <v>25</v>
      </c>
      <c r="L104" s="253">
        <v>50.9</v>
      </c>
      <c r="M104" s="254">
        <v>56.1</v>
      </c>
      <c r="N104" s="255">
        <v>66</v>
      </c>
      <c r="O104" s="200">
        <v>35</v>
      </c>
      <c r="P104" s="253">
        <v>50</v>
      </c>
      <c r="Q104" s="254">
        <v>56.84</v>
      </c>
      <c r="R104" s="255">
        <v>73</v>
      </c>
      <c r="S104" s="214">
        <f t="shared" si="5"/>
        <v>298</v>
      </c>
    </row>
    <row r="105" spans="1:19" x14ac:dyDescent="0.25">
      <c r="A105" s="5">
        <v>24</v>
      </c>
      <c r="B105" s="131" t="s">
        <v>109</v>
      </c>
      <c r="C105" s="200">
        <v>74</v>
      </c>
      <c r="D105" s="253">
        <v>58</v>
      </c>
      <c r="E105" s="254">
        <v>57.16</v>
      </c>
      <c r="F105" s="255">
        <v>41</v>
      </c>
      <c r="G105" s="200">
        <v>55</v>
      </c>
      <c r="H105" s="253">
        <v>55.4</v>
      </c>
      <c r="I105" s="254">
        <v>54.03</v>
      </c>
      <c r="J105" s="255">
        <v>35</v>
      </c>
      <c r="K105" s="200">
        <v>64</v>
      </c>
      <c r="L105" s="253">
        <v>61</v>
      </c>
      <c r="M105" s="254">
        <v>56.1</v>
      </c>
      <c r="N105" s="255">
        <v>14</v>
      </c>
      <c r="O105" s="200">
        <v>71</v>
      </c>
      <c r="P105" s="253">
        <v>63</v>
      </c>
      <c r="Q105" s="254">
        <v>56.84</v>
      </c>
      <c r="R105" s="255">
        <v>13</v>
      </c>
      <c r="S105" s="214">
        <f t="shared" si="5"/>
        <v>103</v>
      </c>
    </row>
    <row r="106" spans="1:19" x14ac:dyDescent="0.25">
      <c r="A106" s="5">
        <v>25</v>
      </c>
      <c r="B106" s="131" t="s">
        <v>110</v>
      </c>
      <c r="C106" s="200">
        <v>80</v>
      </c>
      <c r="D106" s="253">
        <v>58.8</v>
      </c>
      <c r="E106" s="254">
        <v>57.16</v>
      </c>
      <c r="F106" s="255">
        <v>38</v>
      </c>
      <c r="G106" s="200">
        <v>67</v>
      </c>
      <c r="H106" s="253">
        <v>48.51</v>
      </c>
      <c r="I106" s="254">
        <v>54.03</v>
      </c>
      <c r="J106" s="255">
        <v>65</v>
      </c>
      <c r="K106" s="200">
        <v>93</v>
      </c>
      <c r="L106" s="253">
        <v>59</v>
      </c>
      <c r="M106" s="254">
        <v>56.1</v>
      </c>
      <c r="N106" s="255">
        <v>27</v>
      </c>
      <c r="O106" s="200">
        <v>98</v>
      </c>
      <c r="P106" s="253">
        <v>53</v>
      </c>
      <c r="Q106" s="254">
        <v>56.84</v>
      </c>
      <c r="R106" s="255">
        <v>56</v>
      </c>
      <c r="S106" s="214">
        <f t="shared" si="5"/>
        <v>186</v>
      </c>
    </row>
    <row r="107" spans="1:19" x14ac:dyDescent="0.25">
      <c r="A107" s="5">
        <v>26</v>
      </c>
      <c r="B107" s="131" t="s">
        <v>9</v>
      </c>
      <c r="C107" s="200">
        <v>81</v>
      </c>
      <c r="D107" s="253">
        <v>59</v>
      </c>
      <c r="E107" s="254">
        <v>57.16</v>
      </c>
      <c r="F107" s="255">
        <v>35</v>
      </c>
      <c r="G107" s="200">
        <v>46</v>
      </c>
      <c r="H107" s="253">
        <v>59</v>
      </c>
      <c r="I107" s="254">
        <v>54.03</v>
      </c>
      <c r="J107" s="255">
        <v>23</v>
      </c>
      <c r="K107" s="200">
        <v>82</v>
      </c>
      <c r="L107" s="253">
        <v>57.7</v>
      </c>
      <c r="M107" s="254">
        <v>56.1</v>
      </c>
      <c r="N107" s="255">
        <v>31</v>
      </c>
      <c r="O107" s="200">
        <v>64</v>
      </c>
      <c r="P107" s="253">
        <v>57</v>
      </c>
      <c r="Q107" s="254">
        <v>56.84</v>
      </c>
      <c r="R107" s="255">
        <v>40</v>
      </c>
      <c r="S107" s="214">
        <f t="shared" si="5"/>
        <v>129</v>
      </c>
    </row>
    <row r="108" spans="1:19" x14ac:dyDescent="0.25">
      <c r="A108" s="5">
        <v>27</v>
      </c>
      <c r="B108" s="131" t="s">
        <v>76</v>
      </c>
      <c r="C108" s="200">
        <v>48</v>
      </c>
      <c r="D108" s="253">
        <v>73.099999999999994</v>
      </c>
      <c r="E108" s="254">
        <v>57.16</v>
      </c>
      <c r="F108" s="255">
        <v>1</v>
      </c>
      <c r="G108" s="200">
        <v>38</v>
      </c>
      <c r="H108" s="253">
        <v>67.34210526315789</v>
      </c>
      <c r="I108" s="254">
        <v>54.03</v>
      </c>
      <c r="J108" s="255">
        <v>2</v>
      </c>
      <c r="K108" s="200">
        <v>54</v>
      </c>
      <c r="L108" s="253">
        <v>69.900000000000006</v>
      </c>
      <c r="M108" s="254">
        <v>56.1</v>
      </c>
      <c r="N108" s="255">
        <v>2</v>
      </c>
      <c r="O108" s="200">
        <v>40</v>
      </c>
      <c r="P108" s="253">
        <v>72</v>
      </c>
      <c r="Q108" s="254">
        <v>56.84</v>
      </c>
      <c r="R108" s="255">
        <v>2</v>
      </c>
      <c r="S108" s="267">
        <f t="shared" si="5"/>
        <v>7</v>
      </c>
    </row>
    <row r="109" spans="1:19" x14ac:dyDescent="0.25">
      <c r="A109" s="5">
        <v>28</v>
      </c>
      <c r="B109" s="131" t="s">
        <v>121</v>
      </c>
      <c r="C109" s="200">
        <v>12</v>
      </c>
      <c r="D109" s="253">
        <v>53.3</v>
      </c>
      <c r="E109" s="254">
        <v>57.16</v>
      </c>
      <c r="F109" s="255">
        <v>58</v>
      </c>
      <c r="G109" s="200">
        <v>43</v>
      </c>
      <c r="H109" s="253">
        <v>55.53</v>
      </c>
      <c r="I109" s="254">
        <v>54.03</v>
      </c>
      <c r="J109" s="255">
        <v>34</v>
      </c>
      <c r="K109" s="200">
        <v>18</v>
      </c>
      <c r="L109" s="253">
        <v>57</v>
      </c>
      <c r="M109" s="254">
        <v>56.1</v>
      </c>
      <c r="N109" s="255">
        <v>35</v>
      </c>
      <c r="O109" s="200">
        <v>23</v>
      </c>
      <c r="P109" s="253">
        <v>45.8</v>
      </c>
      <c r="Q109" s="254">
        <v>56.84</v>
      </c>
      <c r="R109" s="255">
        <v>87</v>
      </c>
      <c r="S109" s="214">
        <f t="shared" si="5"/>
        <v>214</v>
      </c>
    </row>
    <row r="110" spans="1:19" s="206" customFormat="1" x14ac:dyDescent="0.25">
      <c r="A110" s="207">
        <v>29</v>
      </c>
      <c r="B110" s="227" t="s">
        <v>152</v>
      </c>
      <c r="C110" s="200">
        <v>23</v>
      </c>
      <c r="D110" s="253">
        <v>48</v>
      </c>
      <c r="E110" s="254">
        <v>57.16</v>
      </c>
      <c r="F110" s="255">
        <v>78</v>
      </c>
      <c r="G110" s="200">
        <v>22</v>
      </c>
      <c r="H110" s="253">
        <v>40.549999999999997</v>
      </c>
      <c r="I110" s="254">
        <v>54.03</v>
      </c>
      <c r="J110" s="255">
        <v>92</v>
      </c>
      <c r="K110" s="200">
        <v>15</v>
      </c>
      <c r="L110" s="253">
        <v>50</v>
      </c>
      <c r="M110" s="254">
        <v>56.1</v>
      </c>
      <c r="N110" s="255">
        <v>68</v>
      </c>
      <c r="O110" s="200">
        <v>30</v>
      </c>
      <c r="P110" s="253">
        <v>31.5</v>
      </c>
      <c r="Q110" s="254">
        <v>56.84</v>
      </c>
      <c r="R110" s="255">
        <v>98</v>
      </c>
      <c r="S110" s="214">
        <f t="shared" si="5"/>
        <v>336</v>
      </c>
    </row>
    <row r="111" spans="1:19" ht="15.75" thickBot="1" x14ac:dyDescent="0.3">
      <c r="A111" s="408">
        <v>30</v>
      </c>
      <c r="B111" s="406" t="s">
        <v>153</v>
      </c>
      <c r="C111" s="407">
        <v>17</v>
      </c>
      <c r="D111" s="372">
        <v>59</v>
      </c>
      <c r="E111" s="412">
        <v>57.16</v>
      </c>
      <c r="F111" s="413">
        <v>36</v>
      </c>
      <c r="G111" s="407">
        <v>23</v>
      </c>
      <c r="H111" s="372">
        <v>51.87</v>
      </c>
      <c r="I111" s="412">
        <v>54.03</v>
      </c>
      <c r="J111" s="413">
        <v>50</v>
      </c>
      <c r="K111" s="407">
        <v>23</v>
      </c>
      <c r="L111" s="372">
        <v>31.5</v>
      </c>
      <c r="M111" s="412">
        <v>56.1</v>
      </c>
      <c r="N111" s="413">
        <v>100</v>
      </c>
      <c r="O111" s="407"/>
      <c r="P111" s="372"/>
      <c r="Q111" s="412">
        <v>56.84</v>
      </c>
      <c r="R111" s="413">
        <v>99</v>
      </c>
      <c r="S111" s="269">
        <f t="shared" si="5"/>
        <v>285</v>
      </c>
    </row>
    <row r="112" spans="1:19" ht="15.75" thickBot="1" x14ac:dyDescent="0.3">
      <c r="A112" s="96"/>
      <c r="B112" s="97" t="s">
        <v>102</v>
      </c>
      <c r="C112" s="115">
        <f>SUM(C113:C121)</f>
        <v>217</v>
      </c>
      <c r="D112" s="102">
        <f t="shared" ref="D112" si="6">AVERAGE(D113:D121)</f>
        <v>63.147394758293672</v>
      </c>
      <c r="E112" s="125">
        <v>57.16</v>
      </c>
      <c r="F112" s="116"/>
      <c r="G112" s="115">
        <f>SUM(G113:G121)</f>
        <v>230</v>
      </c>
      <c r="H112" s="102">
        <f t="shared" ref="H112" si="7">AVERAGE(H113:H121)</f>
        <v>52.618996652572235</v>
      </c>
      <c r="I112" s="125">
        <v>54.03</v>
      </c>
      <c r="J112" s="116"/>
      <c r="K112" s="115">
        <f>SUM(K113:K121)</f>
        <v>251</v>
      </c>
      <c r="L112" s="102">
        <f t="shared" ref="L112" si="8">AVERAGE(L113:L121)</f>
        <v>52.666044075509809</v>
      </c>
      <c r="M112" s="125">
        <v>56.1</v>
      </c>
      <c r="N112" s="116"/>
      <c r="O112" s="115">
        <f>SUM(O113:O121)</f>
        <v>263</v>
      </c>
      <c r="P112" s="102">
        <f>AVERAGE(P113:P121)</f>
        <v>55.976145091244753</v>
      </c>
      <c r="Q112" s="125">
        <v>56.84</v>
      </c>
      <c r="R112" s="116"/>
      <c r="S112" s="414"/>
    </row>
    <row r="113" spans="1:19" x14ac:dyDescent="0.25">
      <c r="A113" s="3">
        <v>1</v>
      </c>
      <c r="B113" s="127" t="s">
        <v>63</v>
      </c>
      <c r="C113" s="281">
        <v>51</v>
      </c>
      <c r="D113" s="301">
        <v>69.196078431372555</v>
      </c>
      <c r="E113" s="358">
        <v>57.16</v>
      </c>
      <c r="F113" s="359">
        <v>7</v>
      </c>
      <c r="G113" s="281">
        <v>34</v>
      </c>
      <c r="H113" s="301">
        <v>61.7</v>
      </c>
      <c r="I113" s="358">
        <v>54.03</v>
      </c>
      <c r="J113" s="359">
        <v>13</v>
      </c>
      <c r="K113" s="281">
        <v>36</v>
      </c>
      <c r="L113" s="301">
        <v>62.75</v>
      </c>
      <c r="M113" s="358">
        <v>56.1</v>
      </c>
      <c r="N113" s="359">
        <v>9</v>
      </c>
      <c r="O113" s="281">
        <v>34</v>
      </c>
      <c r="P113" s="301">
        <v>65.558823529411768</v>
      </c>
      <c r="Q113" s="358">
        <v>56.84</v>
      </c>
      <c r="R113" s="359">
        <v>8</v>
      </c>
      <c r="S113" s="270">
        <f t="shared" ref="S113:S120" si="9">R113+N113+J113+F113</f>
        <v>37</v>
      </c>
    </row>
    <row r="114" spans="1:19" x14ac:dyDescent="0.25">
      <c r="A114" s="207">
        <v>2</v>
      </c>
      <c r="B114" s="212" t="s">
        <v>77</v>
      </c>
      <c r="C114" s="193">
        <v>15</v>
      </c>
      <c r="D114" s="215">
        <v>66.7</v>
      </c>
      <c r="E114" s="238">
        <v>57.16</v>
      </c>
      <c r="F114" s="213">
        <v>11</v>
      </c>
      <c r="G114" s="193">
        <v>31</v>
      </c>
      <c r="H114" s="215">
        <v>50.233333333333334</v>
      </c>
      <c r="I114" s="238">
        <v>54.03</v>
      </c>
      <c r="J114" s="213">
        <v>59</v>
      </c>
      <c r="K114" s="193">
        <v>36</v>
      </c>
      <c r="L114" s="215">
        <v>49.097560975609753</v>
      </c>
      <c r="M114" s="238">
        <v>56.1</v>
      </c>
      <c r="N114" s="213">
        <v>75</v>
      </c>
      <c r="O114" s="193">
        <v>28</v>
      </c>
      <c r="P114" s="215">
        <v>59.357142857142854</v>
      </c>
      <c r="Q114" s="238">
        <v>56.84</v>
      </c>
      <c r="R114" s="213">
        <v>27</v>
      </c>
      <c r="S114" s="267">
        <f t="shared" si="9"/>
        <v>172</v>
      </c>
    </row>
    <row r="115" spans="1:19" ht="17.25" customHeight="1" x14ac:dyDescent="0.25">
      <c r="A115" s="14">
        <v>3</v>
      </c>
      <c r="B115" s="212" t="s">
        <v>62</v>
      </c>
      <c r="C115" s="193">
        <v>38</v>
      </c>
      <c r="D115" s="215">
        <v>65.973684210526315</v>
      </c>
      <c r="E115" s="238">
        <v>57.16</v>
      </c>
      <c r="F115" s="213">
        <v>14</v>
      </c>
      <c r="G115" s="193">
        <v>24</v>
      </c>
      <c r="H115" s="215">
        <v>61.8</v>
      </c>
      <c r="I115" s="238">
        <v>54.03</v>
      </c>
      <c r="J115" s="213">
        <v>10</v>
      </c>
      <c r="K115" s="193">
        <v>42</v>
      </c>
      <c r="L115" s="215">
        <v>58.590909090909093</v>
      </c>
      <c r="M115" s="238">
        <v>56.1</v>
      </c>
      <c r="N115" s="213">
        <v>28</v>
      </c>
      <c r="O115" s="193">
        <v>49</v>
      </c>
      <c r="P115" s="215">
        <v>66.367346938775512</v>
      </c>
      <c r="Q115" s="238">
        <v>56.84</v>
      </c>
      <c r="R115" s="213">
        <v>7</v>
      </c>
      <c r="S115" s="267">
        <f t="shared" si="9"/>
        <v>59</v>
      </c>
    </row>
    <row r="116" spans="1:19" x14ac:dyDescent="0.25">
      <c r="A116" s="14">
        <v>4</v>
      </c>
      <c r="B116" s="212" t="s">
        <v>43</v>
      </c>
      <c r="C116" s="193">
        <v>7</v>
      </c>
      <c r="D116" s="215">
        <v>72.571428571428569</v>
      </c>
      <c r="E116" s="238">
        <v>57.16</v>
      </c>
      <c r="F116" s="213">
        <v>2</v>
      </c>
      <c r="G116" s="193">
        <v>6</v>
      </c>
      <c r="H116" s="215">
        <v>57</v>
      </c>
      <c r="I116" s="238">
        <v>54.03</v>
      </c>
      <c r="J116" s="213">
        <v>29</v>
      </c>
      <c r="K116" s="193">
        <v>9</v>
      </c>
      <c r="L116" s="215">
        <v>49.8</v>
      </c>
      <c r="M116" s="238">
        <v>56.1</v>
      </c>
      <c r="N116" s="213">
        <v>70</v>
      </c>
      <c r="O116" s="193">
        <v>13</v>
      </c>
      <c r="P116" s="215">
        <v>52.571428571428569</v>
      </c>
      <c r="Q116" s="238">
        <v>56.84</v>
      </c>
      <c r="R116" s="213">
        <v>59</v>
      </c>
      <c r="S116" s="267">
        <f t="shared" si="9"/>
        <v>160</v>
      </c>
    </row>
    <row r="117" spans="1:19" x14ac:dyDescent="0.25">
      <c r="A117" s="14">
        <v>5</v>
      </c>
      <c r="B117" s="226" t="s">
        <v>95</v>
      </c>
      <c r="C117" s="194">
        <v>37</v>
      </c>
      <c r="D117" s="237">
        <v>69.972972972972968</v>
      </c>
      <c r="E117" s="239">
        <v>57.16</v>
      </c>
      <c r="F117" s="236">
        <v>4</v>
      </c>
      <c r="G117" s="194">
        <v>43</v>
      </c>
      <c r="H117" s="237">
        <v>59.953488372093027</v>
      </c>
      <c r="I117" s="239">
        <v>54.03</v>
      </c>
      <c r="J117" s="236">
        <v>16</v>
      </c>
      <c r="K117" s="194">
        <v>47</v>
      </c>
      <c r="L117" s="237">
        <v>60.122448979591837</v>
      </c>
      <c r="M117" s="239">
        <v>56.1</v>
      </c>
      <c r="N117" s="236">
        <v>19</v>
      </c>
      <c r="O117" s="194">
        <v>41</v>
      </c>
      <c r="P117" s="237">
        <v>62.560975609756099</v>
      </c>
      <c r="Q117" s="239">
        <v>56.84</v>
      </c>
      <c r="R117" s="236">
        <v>16</v>
      </c>
      <c r="S117" s="267">
        <f t="shared" si="9"/>
        <v>55</v>
      </c>
    </row>
    <row r="118" spans="1:19" x14ac:dyDescent="0.25">
      <c r="A118" s="14">
        <v>6</v>
      </c>
      <c r="B118" s="212" t="s">
        <v>64</v>
      </c>
      <c r="C118" s="193">
        <v>7</v>
      </c>
      <c r="D118" s="215">
        <v>58</v>
      </c>
      <c r="E118" s="238">
        <v>57.16</v>
      </c>
      <c r="F118" s="213">
        <v>42</v>
      </c>
      <c r="G118" s="193">
        <v>12</v>
      </c>
      <c r="H118" s="215">
        <v>38.18181818181818</v>
      </c>
      <c r="I118" s="238">
        <v>54.03</v>
      </c>
      <c r="J118" s="213">
        <v>94</v>
      </c>
      <c r="K118" s="193">
        <v>15</v>
      </c>
      <c r="L118" s="215">
        <v>49.222222222222221</v>
      </c>
      <c r="M118" s="238">
        <v>56.1</v>
      </c>
      <c r="N118" s="213">
        <v>72</v>
      </c>
      <c r="O118" s="193">
        <v>21</v>
      </c>
      <c r="P118" s="215">
        <v>47.761904761904759</v>
      </c>
      <c r="Q118" s="238">
        <v>56.84</v>
      </c>
      <c r="R118" s="213">
        <v>83</v>
      </c>
      <c r="S118" s="267">
        <f t="shared" si="9"/>
        <v>291</v>
      </c>
    </row>
    <row r="119" spans="1:19" x14ac:dyDescent="0.25">
      <c r="A119" s="14">
        <v>7</v>
      </c>
      <c r="B119" s="212" t="s">
        <v>42</v>
      </c>
      <c r="C119" s="193"/>
      <c r="D119" s="215"/>
      <c r="E119" s="238">
        <v>57.16</v>
      </c>
      <c r="F119" s="213">
        <v>102</v>
      </c>
      <c r="G119" s="193"/>
      <c r="H119" s="215"/>
      <c r="I119" s="238">
        <v>54.03</v>
      </c>
      <c r="J119" s="213">
        <v>100</v>
      </c>
      <c r="K119" s="193">
        <v>4</v>
      </c>
      <c r="L119" s="215">
        <v>60</v>
      </c>
      <c r="M119" s="238">
        <v>56.1</v>
      </c>
      <c r="N119" s="213">
        <v>21</v>
      </c>
      <c r="O119" s="193"/>
      <c r="P119" s="215"/>
      <c r="Q119" s="238">
        <v>56.84</v>
      </c>
      <c r="R119" s="213">
        <v>99</v>
      </c>
      <c r="S119" s="271">
        <f t="shared" si="9"/>
        <v>322</v>
      </c>
    </row>
    <row r="120" spans="1:19" ht="15" customHeight="1" x14ac:dyDescent="0.25">
      <c r="A120" s="14">
        <v>8</v>
      </c>
      <c r="B120" s="212" t="s">
        <v>111</v>
      </c>
      <c r="C120" s="193">
        <v>43</v>
      </c>
      <c r="D120" s="215">
        <v>55.186046511627907</v>
      </c>
      <c r="E120" s="238">
        <v>57.16</v>
      </c>
      <c r="F120" s="213">
        <v>49</v>
      </c>
      <c r="G120" s="193">
        <v>48</v>
      </c>
      <c r="H120" s="215">
        <v>48.958333333333336</v>
      </c>
      <c r="I120" s="238">
        <v>54.03</v>
      </c>
      <c r="J120" s="213">
        <v>64</v>
      </c>
      <c r="K120" s="193">
        <v>46</v>
      </c>
      <c r="L120" s="215">
        <v>46.363636363636367</v>
      </c>
      <c r="M120" s="238">
        <v>56.1</v>
      </c>
      <c r="N120" s="213">
        <v>85</v>
      </c>
      <c r="O120" s="193">
        <v>52</v>
      </c>
      <c r="P120" s="215">
        <v>51.71153846153846</v>
      </c>
      <c r="Q120" s="238">
        <v>56.84</v>
      </c>
      <c r="R120" s="213">
        <v>63</v>
      </c>
      <c r="S120" s="271">
        <f t="shared" si="9"/>
        <v>261</v>
      </c>
    </row>
    <row r="121" spans="1:19" ht="17.25" customHeight="1" thickBot="1" x14ac:dyDescent="0.3">
      <c r="A121" s="98">
        <v>9</v>
      </c>
      <c r="B121" s="141" t="s">
        <v>125</v>
      </c>
      <c r="C121" s="286">
        <v>19</v>
      </c>
      <c r="D121" s="306">
        <v>47.578947368421055</v>
      </c>
      <c r="E121" s="360">
        <v>57.16</v>
      </c>
      <c r="F121" s="361">
        <v>79</v>
      </c>
      <c r="G121" s="286">
        <v>32</v>
      </c>
      <c r="H121" s="306">
        <v>43.125</v>
      </c>
      <c r="I121" s="360">
        <v>54.03</v>
      </c>
      <c r="J121" s="361">
        <v>81</v>
      </c>
      <c r="K121" s="286">
        <v>16</v>
      </c>
      <c r="L121" s="306">
        <v>38.047619047619051</v>
      </c>
      <c r="M121" s="360">
        <v>56.1</v>
      </c>
      <c r="N121" s="361">
        <v>97</v>
      </c>
      <c r="O121" s="286">
        <v>25</v>
      </c>
      <c r="P121" s="306">
        <v>41.92</v>
      </c>
      <c r="Q121" s="360">
        <v>56.84</v>
      </c>
      <c r="R121" s="361">
        <v>93</v>
      </c>
      <c r="S121" s="272">
        <f>R121+N121+J121+F121</f>
        <v>350</v>
      </c>
    </row>
    <row r="122" spans="1:19" x14ac:dyDescent="0.25">
      <c r="A122" s="99" t="s">
        <v>119</v>
      </c>
      <c r="C122" s="99"/>
      <c r="D122" s="409">
        <f>$D$4</f>
        <v>53.950560923307862</v>
      </c>
      <c r="E122" s="170"/>
      <c r="F122" s="7"/>
      <c r="G122" s="99"/>
      <c r="H122" s="409">
        <f>$H$4</f>
        <v>51.777316677581595</v>
      </c>
      <c r="I122" s="170"/>
      <c r="J122" s="7"/>
      <c r="K122" s="99"/>
      <c r="L122" s="409">
        <f>$L$4</f>
        <v>53.004255948447373</v>
      </c>
      <c r="M122" s="170"/>
      <c r="N122" s="7"/>
      <c r="O122" s="99"/>
      <c r="P122" s="409">
        <f>$P$4</f>
        <v>54.355433795146617</v>
      </c>
      <c r="Q122" s="170"/>
      <c r="R122" s="7"/>
    </row>
    <row r="123" spans="1:19" x14ac:dyDescent="0.25">
      <c r="A123" s="100" t="s">
        <v>120</v>
      </c>
      <c r="C123" s="100"/>
      <c r="D123" s="84">
        <v>57.16</v>
      </c>
      <c r="E123" s="222"/>
      <c r="F123" s="256"/>
      <c r="G123" s="100"/>
      <c r="H123" s="84">
        <v>54.03</v>
      </c>
      <c r="I123" s="222"/>
      <c r="J123" s="256"/>
      <c r="K123" s="100"/>
      <c r="L123" s="410">
        <v>56.1</v>
      </c>
      <c r="M123" s="222"/>
      <c r="N123" s="256"/>
      <c r="O123" s="100"/>
      <c r="P123" s="84">
        <v>56.84</v>
      </c>
      <c r="Q123" s="222"/>
      <c r="R123" s="256"/>
    </row>
  </sheetData>
  <mergeCells count="7">
    <mergeCell ref="S2:S3"/>
    <mergeCell ref="A2:A3"/>
    <mergeCell ref="B2:B3"/>
    <mergeCell ref="O2:R2"/>
    <mergeCell ref="G2:J2"/>
    <mergeCell ref="K2:N2"/>
    <mergeCell ref="C2:F2"/>
  </mergeCells>
  <conditionalFormatting sqref="H4:H123">
    <cfRule type="cellIs" dxfId="47" priority="7" operator="between">
      <formula>$H$122</formula>
      <formula>51.777</formula>
    </cfRule>
    <cfRule type="containsBlanks" dxfId="46" priority="31">
      <formula>LEN(TRIM(H4))=0</formula>
    </cfRule>
    <cfRule type="cellIs" dxfId="45" priority="32" operator="lessThan">
      <formula>50</formula>
    </cfRule>
    <cfRule type="cellIs" dxfId="44" priority="33" operator="between">
      <formula>50</formula>
      <formula>$H$122</formula>
    </cfRule>
    <cfRule type="cellIs" dxfId="43" priority="34" operator="between">
      <formula>$H$122</formula>
      <formula>75</formula>
    </cfRule>
    <cfRule type="cellIs" dxfId="42" priority="35" operator="greaterThanOrEqual">
      <formula>75</formula>
    </cfRule>
  </conditionalFormatting>
  <conditionalFormatting sqref="L4:L123">
    <cfRule type="containsBlanks" dxfId="41" priority="13">
      <formula>LEN(TRIM(L4))=0</formula>
    </cfRule>
    <cfRule type="cellIs" dxfId="40" priority="14" operator="between">
      <formula>$L$122</formula>
      <formula>53</formula>
    </cfRule>
    <cfRule type="cellIs" dxfId="39" priority="15" operator="lessThan">
      <formula>50</formula>
    </cfRule>
    <cfRule type="cellIs" dxfId="38" priority="16" operator="between">
      <formula>$L$122</formula>
      <formula>50</formula>
    </cfRule>
    <cfRule type="cellIs" dxfId="37" priority="17" operator="between">
      <formula>75</formula>
      <formula>$L$122</formula>
    </cfRule>
    <cfRule type="cellIs" dxfId="36" priority="18" operator="greaterThanOrEqual">
      <formula>75</formula>
    </cfRule>
  </conditionalFormatting>
  <conditionalFormatting sqref="P4:P123">
    <cfRule type="containsBlanks" dxfId="35" priority="19">
      <formula>LEN(TRIM(P4))=0</formula>
    </cfRule>
    <cfRule type="cellIs" dxfId="34" priority="20" operator="between">
      <formula>$P$122</formula>
      <formula>54.356</formula>
    </cfRule>
    <cfRule type="cellIs" dxfId="33" priority="21" operator="lessThan">
      <formula>50</formula>
    </cfRule>
    <cfRule type="cellIs" dxfId="32" priority="22" operator="between">
      <formula>$P$122</formula>
      <formula>50</formula>
    </cfRule>
    <cfRule type="cellIs" dxfId="31" priority="23" operator="between">
      <formula>75</formula>
      <formula>$P$122</formula>
    </cfRule>
    <cfRule type="cellIs" dxfId="30" priority="24" operator="greaterThanOrEqual">
      <formula>75</formula>
    </cfRule>
  </conditionalFormatting>
  <conditionalFormatting sqref="D4:D123">
    <cfRule type="cellIs" dxfId="24" priority="1" operator="equal">
      <formula>$D$122</formula>
    </cfRule>
    <cfRule type="containsBlanks" dxfId="29" priority="2">
      <formula>LEN(TRIM(D4))=0</formula>
    </cfRule>
    <cfRule type="cellIs" dxfId="28" priority="3" operator="lessThan">
      <formula>50</formula>
    </cfRule>
    <cfRule type="cellIs" dxfId="25" priority="4" operator="between">
      <formula>50</formula>
      <formula>$D$122</formula>
    </cfRule>
    <cfRule type="cellIs" dxfId="26" priority="5" operator="between">
      <formula>$D$122</formula>
      <formula>75</formula>
    </cfRule>
    <cfRule type="cellIs" dxfId="27" priority="6" operator="greaterThanOrEqual">
      <formula>75</formula>
    </cfRule>
  </conditionalFormatting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3"/>
  <sheetViews>
    <sheetView zoomScale="90" zoomScaleNormal="90" workbookViewId="0">
      <selection activeCell="G123" sqref="G123"/>
    </sheetView>
  </sheetViews>
  <sheetFormatPr defaultRowHeight="15" x14ac:dyDescent="0.25"/>
  <cols>
    <col min="1" max="1" width="5.7109375" style="68" customWidth="1"/>
    <col min="2" max="2" width="34.5703125" style="68" customWidth="1"/>
    <col min="3" max="18" width="7.7109375" style="206" customWidth="1"/>
    <col min="19" max="19" width="8.7109375" style="68" customWidth="1"/>
    <col min="20" max="20" width="7.7109375" style="68" customWidth="1"/>
    <col min="21" max="16384" width="9.140625" style="68"/>
  </cols>
  <sheetData>
    <row r="1" spans="1:22" ht="409.5" customHeight="1" thickBot="1" x14ac:dyDescent="0.3"/>
    <row r="2" spans="1:22" ht="14.45" customHeight="1" x14ac:dyDescent="0.25">
      <c r="A2" s="511" t="s">
        <v>41</v>
      </c>
      <c r="B2" s="513" t="s">
        <v>82</v>
      </c>
      <c r="C2" s="515">
        <v>2024</v>
      </c>
      <c r="D2" s="516"/>
      <c r="E2" s="516"/>
      <c r="F2" s="517"/>
      <c r="G2" s="515">
        <v>2023</v>
      </c>
      <c r="H2" s="516"/>
      <c r="I2" s="516"/>
      <c r="J2" s="517"/>
      <c r="K2" s="515">
        <v>2022</v>
      </c>
      <c r="L2" s="516"/>
      <c r="M2" s="516"/>
      <c r="N2" s="517"/>
      <c r="O2" s="515">
        <v>2021</v>
      </c>
      <c r="P2" s="516"/>
      <c r="Q2" s="516"/>
      <c r="R2" s="517"/>
      <c r="S2" s="509" t="s">
        <v>65</v>
      </c>
    </row>
    <row r="3" spans="1:22" ht="42" customHeight="1" thickBot="1" x14ac:dyDescent="0.3">
      <c r="A3" s="512"/>
      <c r="B3" s="514"/>
      <c r="C3" s="146" t="s">
        <v>122</v>
      </c>
      <c r="D3" s="420" t="s">
        <v>117</v>
      </c>
      <c r="E3" s="235" t="s">
        <v>89</v>
      </c>
      <c r="F3" s="418" t="s">
        <v>118</v>
      </c>
      <c r="G3" s="146" t="s">
        <v>122</v>
      </c>
      <c r="H3" s="369" t="s">
        <v>117</v>
      </c>
      <c r="I3" s="235" t="s">
        <v>89</v>
      </c>
      <c r="J3" s="368" t="s">
        <v>118</v>
      </c>
      <c r="K3" s="146" t="s">
        <v>122</v>
      </c>
      <c r="L3" s="369" t="s">
        <v>117</v>
      </c>
      <c r="M3" s="235" t="s">
        <v>89</v>
      </c>
      <c r="N3" s="368" t="s">
        <v>118</v>
      </c>
      <c r="O3" s="146" t="s">
        <v>122</v>
      </c>
      <c r="P3" s="225" t="s">
        <v>117</v>
      </c>
      <c r="Q3" s="235" t="s">
        <v>89</v>
      </c>
      <c r="R3" s="223" t="s">
        <v>118</v>
      </c>
      <c r="S3" s="510"/>
    </row>
    <row r="4" spans="1:22" ht="15" customHeight="1" thickBot="1" x14ac:dyDescent="0.3">
      <c r="A4" s="34"/>
      <c r="B4" s="118" t="s">
        <v>92</v>
      </c>
      <c r="C4" s="119">
        <f>C5+C14+C27+C45+C66+C81+C112</f>
        <v>2448</v>
      </c>
      <c r="D4" s="202">
        <f>AVERAGE(D6:D13,D15:D26,D28:D44,D46:D65,D67:D80,D82:D111,D113:D121)</f>
        <v>53.950560923307869</v>
      </c>
      <c r="E4" s="126">
        <v>57.16</v>
      </c>
      <c r="F4" s="120"/>
      <c r="G4" s="119">
        <f>G5+G14+G27+G45+G66+G81+G112</f>
        <v>2300</v>
      </c>
      <c r="H4" s="202">
        <f>AVERAGE(H6:H13,H15:H26,H28:H44,H46:H65,H67:H80,H82:H111,H113:H121)</f>
        <v>51.777316677581588</v>
      </c>
      <c r="I4" s="126">
        <v>54.03</v>
      </c>
      <c r="J4" s="120"/>
      <c r="K4" s="119">
        <f>K5+K14+K27+K45+K66+K81+K112</f>
        <v>2567</v>
      </c>
      <c r="L4" s="202">
        <f>AVERAGE(L6:L13,L15:L26,L28:L44,L46:L65,L67:L80,L82:L111,L113:L121)</f>
        <v>53.004255948447359</v>
      </c>
      <c r="M4" s="126">
        <v>56.1</v>
      </c>
      <c r="N4" s="120"/>
      <c r="O4" s="119">
        <f>O5+O14+O27+O45+O66+O81+O112</f>
        <v>3007</v>
      </c>
      <c r="P4" s="202">
        <f>AVERAGE(P6:P13,P15:P26,P28:P44,P46:P65,P67:P80,P82:P111,P113:P121)</f>
        <v>54.355433795146624</v>
      </c>
      <c r="Q4" s="126">
        <v>56.84</v>
      </c>
      <c r="R4" s="120"/>
      <c r="S4" s="86"/>
      <c r="U4" s="30"/>
      <c r="V4" s="18" t="s">
        <v>85</v>
      </c>
    </row>
    <row r="5" spans="1:22" ht="15" customHeight="1" thickBot="1" x14ac:dyDescent="0.3">
      <c r="A5" s="34"/>
      <c r="B5" s="87" t="s">
        <v>93</v>
      </c>
      <c r="C5" s="108">
        <f>SUM(C6:C13)</f>
        <v>231</v>
      </c>
      <c r="D5" s="195">
        <f>AVERAGE(D6:D13)</f>
        <v>57.188436898468026</v>
      </c>
      <c r="E5" s="121">
        <v>57.16</v>
      </c>
      <c r="F5" s="109"/>
      <c r="G5" s="108">
        <f>SUM(G6:G13)</f>
        <v>227</v>
      </c>
      <c r="H5" s="195">
        <f>AVERAGE(H6:H13)</f>
        <v>51.34941176470587</v>
      </c>
      <c r="I5" s="121">
        <v>54.03</v>
      </c>
      <c r="J5" s="109"/>
      <c r="K5" s="108">
        <f>SUM(K6:K13)</f>
        <v>247</v>
      </c>
      <c r="L5" s="195">
        <f>AVERAGE(L6:L13)</f>
        <v>53.889431764199571</v>
      </c>
      <c r="M5" s="121">
        <v>56.1</v>
      </c>
      <c r="N5" s="109"/>
      <c r="O5" s="108">
        <f>SUM(O6:O13)</f>
        <v>264</v>
      </c>
      <c r="P5" s="195">
        <f>AVERAGE(P6:P13)</f>
        <v>53.540418899301294</v>
      </c>
      <c r="Q5" s="121">
        <v>56.84</v>
      </c>
      <c r="R5" s="109"/>
      <c r="S5" s="89"/>
      <c r="U5" s="67"/>
      <c r="V5" s="18" t="s">
        <v>90</v>
      </c>
    </row>
    <row r="6" spans="1:22" x14ac:dyDescent="0.25">
      <c r="A6" s="14">
        <v>1</v>
      </c>
      <c r="B6" s="129" t="s">
        <v>50</v>
      </c>
      <c r="C6" s="193">
        <v>81</v>
      </c>
      <c r="D6" s="215">
        <v>69.086419753086417</v>
      </c>
      <c r="E6" s="238">
        <v>57.16</v>
      </c>
      <c r="F6" s="213">
        <v>8</v>
      </c>
      <c r="G6" s="193">
        <v>64</v>
      </c>
      <c r="H6" s="215">
        <v>66.400000000000006</v>
      </c>
      <c r="I6" s="238">
        <v>54.03</v>
      </c>
      <c r="J6" s="213">
        <v>3</v>
      </c>
      <c r="K6" s="193">
        <v>88</v>
      </c>
      <c r="L6" s="215">
        <v>70.577777777777783</v>
      </c>
      <c r="M6" s="238">
        <v>56.1</v>
      </c>
      <c r="N6" s="213">
        <v>1</v>
      </c>
      <c r="O6" s="193">
        <v>89</v>
      </c>
      <c r="P6" s="215">
        <v>68.898876404494388</v>
      </c>
      <c r="Q6" s="238">
        <v>56.84</v>
      </c>
      <c r="R6" s="213">
        <v>3</v>
      </c>
      <c r="S6" s="346">
        <f>R6+N6+J6+F6</f>
        <v>15</v>
      </c>
      <c r="U6" s="411"/>
      <c r="V6" s="18" t="s">
        <v>86</v>
      </c>
    </row>
    <row r="7" spans="1:22" x14ac:dyDescent="0.25">
      <c r="A7" s="5">
        <v>2</v>
      </c>
      <c r="B7" s="129" t="s">
        <v>180</v>
      </c>
      <c r="C7" s="193">
        <v>15</v>
      </c>
      <c r="D7" s="215">
        <v>65.066666666666663</v>
      </c>
      <c r="E7" s="238">
        <v>57.16</v>
      </c>
      <c r="F7" s="213">
        <v>17</v>
      </c>
      <c r="G7" s="193">
        <v>20</v>
      </c>
      <c r="H7" s="215">
        <v>54.85</v>
      </c>
      <c r="I7" s="238">
        <v>54.03</v>
      </c>
      <c r="J7" s="213">
        <v>39</v>
      </c>
      <c r="K7" s="193">
        <v>26</v>
      </c>
      <c r="L7" s="215">
        <v>57.370370370370374</v>
      </c>
      <c r="M7" s="238">
        <v>56.1</v>
      </c>
      <c r="N7" s="213">
        <v>33</v>
      </c>
      <c r="O7" s="193">
        <v>24</v>
      </c>
      <c r="P7" s="215">
        <v>54.291666666666664</v>
      </c>
      <c r="Q7" s="238">
        <v>56.84</v>
      </c>
      <c r="R7" s="213">
        <v>47</v>
      </c>
      <c r="S7" s="344">
        <f t="shared" ref="S7:S13" si="0">R7+N7+J7+F7</f>
        <v>136</v>
      </c>
      <c r="U7" s="29"/>
      <c r="V7" s="18" t="s">
        <v>87</v>
      </c>
    </row>
    <row r="8" spans="1:22" x14ac:dyDescent="0.25">
      <c r="A8" s="5">
        <v>3</v>
      </c>
      <c r="B8" s="129" t="s">
        <v>126</v>
      </c>
      <c r="C8" s="193">
        <v>31</v>
      </c>
      <c r="D8" s="215">
        <v>61.645161290322584</v>
      </c>
      <c r="E8" s="238">
        <v>57.16</v>
      </c>
      <c r="F8" s="213">
        <v>21</v>
      </c>
      <c r="G8" s="193">
        <v>40</v>
      </c>
      <c r="H8" s="215">
        <v>52.75</v>
      </c>
      <c r="I8" s="238">
        <v>54.03</v>
      </c>
      <c r="J8" s="213">
        <v>49</v>
      </c>
      <c r="K8" s="193">
        <v>31</v>
      </c>
      <c r="L8" s="215">
        <v>56.757575757575758</v>
      </c>
      <c r="M8" s="238">
        <v>56.1</v>
      </c>
      <c r="N8" s="213">
        <v>36</v>
      </c>
      <c r="O8" s="193">
        <v>42</v>
      </c>
      <c r="P8" s="215">
        <v>48.476190476190474</v>
      </c>
      <c r="Q8" s="238">
        <v>56.84</v>
      </c>
      <c r="R8" s="213">
        <v>77</v>
      </c>
      <c r="S8" s="347">
        <f t="shared" si="0"/>
        <v>183</v>
      </c>
    </row>
    <row r="9" spans="1:22" x14ac:dyDescent="0.25">
      <c r="A9" s="5">
        <v>4</v>
      </c>
      <c r="B9" s="129" t="s">
        <v>94</v>
      </c>
      <c r="C9" s="193">
        <v>7</v>
      </c>
      <c r="D9" s="215">
        <v>60.714285714285715</v>
      </c>
      <c r="E9" s="238">
        <v>57.16</v>
      </c>
      <c r="F9" s="213">
        <v>24</v>
      </c>
      <c r="G9" s="193"/>
      <c r="H9" s="215"/>
      <c r="I9" s="238">
        <v>54.03</v>
      </c>
      <c r="J9" s="213">
        <v>100</v>
      </c>
      <c r="K9" s="193">
        <v>17</v>
      </c>
      <c r="L9" s="215">
        <v>42.89473684210526</v>
      </c>
      <c r="M9" s="238">
        <v>56.1</v>
      </c>
      <c r="N9" s="213">
        <v>91</v>
      </c>
      <c r="O9" s="193">
        <v>17</v>
      </c>
      <c r="P9" s="215">
        <v>51.294117647058826</v>
      </c>
      <c r="Q9" s="238">
        <v>56.84</v>
      </c>
      <c r="R9" s="213">
        <v>67</v>
      </c>
      <c r="S9" s="344">
        <f t="shared" si="0"/>
        <v>282</v>
      </c>
    </row>
    <row r="10" spans="1:22" x14ac:dyDescent="0.25">
      <c r="A10" s="5">
        <v>5</v>
      </c>
      <c r="B10" s="129" t="s">
        <v>52</v>
      </c>
      <c r="C10" s="193">
        <v>45</v>
      </c>
      <c r="D10" s="215">
        <v>59.088888888888889</v>
      </c>
      <c r="E10" s="238">
        <v>57.16</v>
      </c>
      <c r="F10" s="213">
        <v>31</v>
      </c>
      <c r="G10" s="193">
        <v>50</v>
      </c>
      <c r="H10" s="215">
        <v>50.58</v>
      </c>
      <c r="I10" s="238">
        <v>54.03</v>
      </c>
      <c r="J10" s="213">
        <v>56</v>
      </c>
      <c r="K10" s="193">
        <v>40</v>
      </c>
      <c r="L10" s="215">
        <v>60.4</v>
      </c>
      <c r="M10" s="238">
        <v>56.1</v>
      </c>
      <c r="N10" s="213">
        <v>16</v>
      </c>
      <c r="O10" s="193">
        <v>40</v>
      </c>
      <c r="P10" s="215">
        <v>59.2</v>
      </c>
      <c r="Q10" s="238">
        <v>56.84</v>
      </c>
      <c r="R10" s="213">
        <v>28</v>
      </c>
      <c r="S10" s="344">
        <f t="shared" si="0"/>
        <v>131</v>
      </c>
    </row>
    <row r="11" spans="1:22" x14ac:dyDescent="0.25">
      <c r="A11" s="5">
        <v>6</v>
      </c>
      <c r="B11" s="129" t="s">
        <v>128</v>
      </c>
      <c r="C11" s="193">
        <v>20</v>
      </c>
      <c r="D11" s="215">
        <v>57.4</v>
      </c>
      <c r="E11" s="238">
        <v>57.16</v>
      </c>
      <c r="F11" s="213">
        <v>44</v>
      </c>
      <c r="G11" s="193">
        <v>18</v>
      </c>
      <c r="H11" s="215">
        <v>54</v>
      </c>
      <c r="I11" s="238">
        <v>54.03</v>
      </c>
      <c r="J11" s="213">
        <v>44</v>
      </c>
      <c r="K11" s="193">
        <v>17</v>
      </c>
      <c r="L11" s="215">
        <v>53.235294117647058</v>
      </c>
      <c r="M11" s="238">
        <v>56.1</v>
      </c>
      <c r="N11" s="213">
        <v>51</v>
      </c>
      <c r="O11" s="193">
        <v>16</v>
      </c>
      <c r="P11" s="215">
        <v>55.1875</v>
      </c>
      <c r="Q11" s="238">
        <v>56.84</v>
      </c>
      <c r="R11" s="213">
        <v>44</v>
      </c>
      <c r="S11" s="344">
        <f t="shared" si="0"/>
        <v>183</v>
      </c>
    </row>
    <row r="12" spans="1:22" x14ac:dyDescent="0.25">
      <c r="A12" s="5">
        <v>7</v>
      </c>
      <c r="B12" s="129" t="s">
        <v>53</v>
      </c>
      <c r="C12" s="193">
        <v>19</v>
      </c>
      <c r="D12" s="215">
        <v>49.736842105263158</v>
      </c>
      <c r="E12" s="238">
        <v>57.16</v>
      </c>
      <c r="F12" s="213">
        <v>71</v>
      </c>
      <c r="G12" s="193">
        <v>17</v>
      </c>
      <c r="H12" s="215">
        <v>40.705882352941174</v>
      </c>
      <c r="I12" s="238">
        <v>54.03</v>
      </c>
      <c r="J12" s="213">
        <v>91</v>
      </c>
      <c r="K12" s="193">
        <v>18</v>
      </c>
      <c r="L12" s="215">
        <v>49.736842105263158</v>
      </c>
      <c r="M12" s="238">
        <v>56.1</v>
      </c>
      <c r="N12" s="213">
        <v>71</v>
      </c>
      <c r="O12" s="193">
        <v>21</v>
      </c>
      <c r="P12" s="215">
        <v>53.041666666666664</v>
      </c>
      <c r="Q12" s="238">
        <v>56.84</v>
      </c>
      <c r="R12" s="213">
        <v>54</v>
      </c>
      <c r="S12" s="344">
        <f t="shared" si="0"/>
        <v>287</v>
      </c>
    </row>
    <row r="13" spans="1:22" ht="15.75" thickBot="1" x14ac:dyDescent="0.3">
      <c r="A13" s="74">
        <v>8</v>
      </c>
      <c r="B13" s="129" t="s">
        <v>127</v>
      </c>
      <c r="C13" s="193">
        <v>13</v>
      </c>
      <c r="D13" s="215">
        <v>34.769230769230766</v>
      </c>
      <c r="E13" s="238">
        <v>57.16</v>
      </c>
      <c r="F13" s="213">
        <v>98</v>
      </c>
      <c r="G13" s="193">
        <v>18</v>
      </c>
      <c r="H13" s="215">
        <v>40.159999999999997</v>
      </c>
      <c r="I13" s="238">
        <v>54.03</v>
      </c>
      <c r="J13" s="213">
        <v>93</v>
      </c>
      <c r="K13" s="193">
        <v>10</v>
      </c>
      <c r="L13" s="215">
        <v>40.142857142857146</v>
      </c>
      <c r="M13" s="238">
        <v>56.1</v>
      </c>
      <c r="N13" s="213">
        <v>95</v>
      </c>
      <c r="O13" s="193">
        <v>15</v>
      </c>
      <c r="P13" s="215">
        <v>37.93333333333333</v>
      </c>
      <c r="Q13" s="238">
        <v>56.84</v>
      </c>
      <c r="R13" s="213">
        <v>95</v>
      </c>
      <c r="S13" s="345">
        <f t="shared" si="0"/>
        <v>381</v>
      </c>
    </row>
    <row r="14" spans="1:22" ht="15.75" thickBot="1" x14ac:dyDescent="0.3">
      <c r="A14" s="90"/>
      <c r="B14" s="91" t="s">
        <v>96</v>
      </c>
      <c r="C14" s="110">
        <f>SUM(C15:C26)</f>
        <v>207</v>
      </c>
      <c r="D14" s="88">
        <f>AVERAGE(D15:D26)</f>
        <v>53.83</v>
      </c>
      <c r="E14" s="122">
        <v>57.16</v>
      </c>
      <c r="F14" s="111"/>
      <c r="G14" s="110">
        <f>SUM(G15:G26)</f>
        <v>224</v>
      </c>
      <c r="H14" s="88">
        <f>AVERAGE(H15:H26)</f>
        <v>47.75454545454545</v>
      </c>
      <c r="I14" s="122">
        <v>54.03</v>
      </c>
      <c r="J14" s="111"/>
      <c r="K14" s="110">
        <f>SUM(K15:K26)</f>
        <v>241</v>
      </c>
      <c r="L14" s="88">
        <f>AVERAGE(L15:L26)</f>
        <v>55.42</v>
      </c>
      <c r="M14" s="122">
        <v>56.1</v>
      </c>
      <c r="N14" s="111"/>
      <c r="O14" s="110">
        <f>SUM(O15:O26)</f>
        <v>326</v>
      </c>
      <c r="P14" s="88">
        <f>AVERAGE(P15:P26)</f>
        <v>53.266666666666673</v>
      </c>
      <c r="Q14" s="122">
        <v>56.84</v>
      </c>
      <c r="R14" s="111"/>
      <c r="S14" s="263"/>
    </row>
    <row r="15" spans="1:22" ht="15" customHeight="1" x14ac:dyDescent="0.25">
      <c r="A15" s="3">
        <v>1</v>
      </c>
      <c r="B15" s="130" t="s">
        <v>35</v>
      </c>
      <c r="C15" s="194">
        <v>26</v>
      </c>
      <c r="D15" s="237">
        <v>61</v>
      </c>
      <c r="E15" s="239">
        <v>57.16</v>
      </c>
      <c r="F15" s="236">
        <v>23</v>
      </c>
      <c r="G15" s="194">
        <v>29</v>
      </c>
      <c r="H15" s="237">
        <v>61.9</v>
      </c>
      <c r="I15" s="239">
        <v>54.03</v>
      </c>
      <c r="J15" s="236">
        <v>9</v>
      </c>
      <c r="K15" s="194">
        <v>24</v>
      </c>
      <c r="L15" s="237">
        <v>60.6</v>
      </c>
      <c r="M15" s="239">
        <v>56.1</v>
      </c>
      <c r="N15" s="236">
        <v>15</v>
      </c>
      <c r="O15" s="194">
        <v>28</v>
      </c>
      <c r="P15" s="237">
        <v>58.3</v>
      </c>
      <c r="Q15" s="239">
        <v>56.84</v>
      </c>
      <c r="R15" s="236">
        <v>36</v>
      </c>
      <c r="S15" s="346">
        <f t="shared" ref="S15:S26" si="1">R15+N15+J15+F15</f>
        <v>83</v>
      </c>
    </row>
    <row r="16" spans="1:22" ht="15" customHeight="1" x14ac:dyDescent="0.25">
      <c r="A16" s="5">
        <v>2</v>
      </c>
      <c r="B16" s="130" t="s">
        <v>167</v>
      </c>
      <c r="C16" s="194">
        <v>12</v>
      </c>
      <c r="D16" s="237">
        <v>60.1</v>
      </c>
      <c r="E16" s="239">
        <v>57.16</v>
      </c>
      <c r="F16" s="236">
        <v>25</v>
      </c>
      <c r="G16" s="194">
        <v>2</v>
      </c>
      <c r="H16" s="237">
        <v>37</v>
      </c>
      <c r="I16" s="239">
        <v>54.03</v>
      </c>
      <c r="J16" s="236">
        <v>95</v>
      </c>
      <c r="K16" s="194">
        <v>12</v>
      </c>
      <c r="L16" s="237">
        <v>62</v>
      </c>
      <c r="M16" s="239">
        <v>56.1</v>
      </c>
      <c r="N16" s="236">
        <v>13</v>
      </c>
      <c r="O16" s="194">
        <v>12</v>
      </c>
      <c r="P16" s="237">
        <v>45</v>
      </c>
      <c r="Q16" s="239">
        <v>56.84</v>
      </c>
      <c r="R16" s="236">
        <v>88</v>
      </c>
      <c r="S16" s="344">
        <f t="shared" si="1"/>
        <v>221</v>
      </c>
    </row>
    <row r="17" spans="1:19" ht="15" customHeight="1" x14ac:dyDescent="0.25">
      <c r="A17" s="5">
        <v>3</v>
      </c>
      <c r="B17" s="130" t="s">
        <v>36</v>
      </c>
      <c r="C17" s="194">
        <v>56</v>
      </c>
      <c r="D17" s="237">
        <v>59.8</v>
      </c>
      <c r="E17" s="239">
        <v>57.16</v>
      </c>
      <c r="F17" s="236">
        <v>27</v>
      </c>
      <c r="G17" s="194">
        <v>61</v>
      </c>
      <c r="H17" s="237">
        <v>64</v>
      </c>
      <c r="I17" s="239">
        <v>54.03</v>
      </c>
      <c r="J17" s="236">
        <v>6</v>
      </c>
      <c r="K17" s="194">
        <v>79</v>
      </c>
      <c r="L17" s="237">
        <v>62.4</v>
      </c>
      <c r="M17" s="239">
        <v>56.1</v>
      </c>
      <c r="N17" s="236">
        <v>10</v>
      </c>
      <c r="O17" s="194">
        <v>62</v>
      </c>
      <c r="P17" s="237">
        <v>66.900000000000006</v>
      </c>
      <c r="Q17" s="239">
        <v>56.84</v>
      </c>
      <c r="R17" s="236">
        <v>4</v>
      </c>
      <c r="S17" s="344">
        <f t="shared" si="1"/>
        <v>47</v>
      </c>
    </row>
    <row r="18" spans="1:19" ht="15" customHeight="1" x14ac:dyDescent="0.25">
      <c r="A18" s="5">
        <v>4</v>
      </c>
      <c r="B18" s="129" t="s">
        <v>34</v>
      </c>
      <c r="C18" s="193">
        <v>19</v>
      </c>
      <c r="D18" s="215">
        <v>59.5</v>
      </c>
      <c r="E18" s="238">
        <v>57.16</v>
      </c>
      <c r="F18" s="213">
        <v>29</v>
      </c>
      <c r="G18" s="193">
        <v>32</v>
      </c>
      <c r="H18" s="215">
        <v>45.1</v>
      </c>
      <c r="I18" s="238">
        <v>54.03</v>
      </c>
      <c r="J18" s="213">
        <v>76</v>
      </c>
      <c r="K18" s="193">
        <v>26</v>
      </c>
      <c r="L18" s="215">
        <v>51.6</v>
      </c>
      <c r="M18" s="238">
        <v>56.1</v>
      </c>
      <c r="N18" s="213">
        <v>60</v>
      </c>
      <c r="O18" s="193">
        <v>46</v>
      </c>
      <c r="P18" s="215">
        <v>52.3</v>
      </c>
      <c r="Q18" s="238">
        <v>56.84</v>
      </c>
      <c r="R18" s="213">
        <v>60</v>
      </c>
      <c r="S18" s="344">
        <f t="shared" si="1"/>
        <v>225</v>
      </c>
    </row>
    <row r="19" spans="1:19" ht="15" customHeight="1" x14ac:dyDescent="0.25">
      <c r="A19" s="5">
        <v>5</v>
      </c>
      <c r="B19" s="130" t="s">
        <v>166</v>
      </c>
      <c r="C19" s="194">
        <v>17</v>
      </c>
      <c r="D19" s="237">
        <v>57.3</v>
      </c>
      <c r="E19" s="239">
        <v>57.16</v>
      </c>
      <c r="F19" s="236">
        <v>45</v>
      </c>
      <c r="G19" s="194">
        <v>14</v>
      </c>
      <c r="H19" s="237">
        <v>49</v>
      </c>
      <c r="I19" s="239">
        <v>54.03</v>
      </c>
      <c r="J19" s="236">
        <v>62</v>
      </c>
      <c r="K19" s="194">
        <v>14</v>
      </c>
      <c r="L19" s="237">
        <v>51.4</v>
      </c>
      <c r="M19" s="239">
        <v>56.1</v>
      </c>
      <c r="N19" s="236">
        <v>61</v>
      </c>
      <c r="O19" s="194">
        <v>22</v>
      </c>
      <c r="P19" s="237">
        <v>53</v>
      </c>
      <c r="Q19" s="239">
        <v>56.84</v>
      </c>
      <c r="R19" s="236">
        <v>55</v>
      </c>
      <c r="S19" s="344">
        <f t="shared" si="1"/>
        <v>223</v>
      </c>
    </row>
    <row r="20" spans="1:19" ht="15" customHeight="1" x14ac:dyDescent="0.25">
      <c r="A20" s="5">
        <v>6</v>
      </c>
      <c r="B20" s="129" t="s">
        <v>37</v>
      </c>
      <c r="C20" s="193">
        <v>26</v>
      </c>
      <c r="D20" s="215">
        <v>54</v>
      </c>
      <c r="E20" s="238">
        <v>57.16</v>
      </c>
      <c r="F20" s="213">
        <v>55</v>
      </c>
      <c r="G20" s="193">
        <v>29</v>
      </c>
      <c r="H20" s="215">
        <v>54</v>
      </c>
      <c r="I20" s="238">
        <v>54.03</v>
      </c>
      <c r="J20" s="213">
        <v>45</v>
      </c>
      <c r="K20" s="193">
        <v>37</v>
      </c>
      <c r="L20" s="215">
        <v>63.3</v>
      </c>
      <c r="M20" s="238">
        <v>56.1</v>
      </c>
      <c r="N20" s="213">
        <v>8</v>
      </c>
      <c r="O20" s="193">
        <v>43</v>
      </c>
      <c r="P20" s="215">
        <v>59.5</v>
      </c>
      <c r="Q20" s="238">
        <v>56.84</v>
      </c>
      <c r="R20" s="213">
        <v>26</v>
      </c>
      <c r="S20" s="344">
        <f t="shared" si="1"/>
        <v>134</v>
      </c>
    </row>
    <row r="21" spans="1:19" ht="15" customHeight="1" x14ac:dyDescent="0.25">
      <c r="A21" s="5">
        <v>7</v>
      </c>
      <c r="B21" s="130" t="s">
        <v>129</v>
      </c>
      <c r="C21" s="194">
        <v>13</v>
      </c>
      <c r="D21" s="237">
        <v>53</v>
      </c>
      <c r="E21" s="239">
        <v>57.16</v>
      </c>
      <c r="F21" s="236">
        <v>60</v>
      </c>
      <c r="G21" s="194">
        <v>3</v>
      </c>
      <c r="H21" s="237">
        <v>42</v>
      </c>
      <c r="I21" s="239">
        <v>54.03</v>
      </c>
      <c r="J21" s="236">
        <v>84</v>
      </c>
      <c r="K21" s="194">
        <v>4</v>
      </c>
      <c r="L21" s="237">
        <v>51.2</v>
      </c>
      <c r="M21" s="239">
        <v>56.1</v>
      </c>
      <c r="N21" s="236">
        <v>62</v>
      </c>
      <c r="O21" s="194">
        <v>8</v>
      </c>
      <c r="P21" s="237">
        <v>58.4</v>
      </c>
      <c r="Q21" s="239">
        <v>56.84</v>
      </c>
      <c r="R21" s="236">
        <v>35</v>
      </c>
      <c r="S21" s="344">
        <f t="shared" si="1"/>
        <v>241</v>
      </c>
    </row>
    <row r="22" spans="1:19" ht="15" customHeight="1" x14ac:dyDescent="0.25">
      <c r="A22" s="5">
        <v>8</v>
      </c>
      <c r="B22" s="130" t="s">
        <v>33</v>
      </c>
      <c r="C22" s="194">
        <v>18</v>
      </c>
      <c r="D22" s="237">
        <v>50</v>
      </c>
      <c r="E22" s="239">
        <v>57.16</v>
      </c>
      <c r="F22" s="236">
        <v>68</v>
      </c>
      <c r="G22" s="194">
        <v>18</v>
      </c>
      <c r="H22" s="237">
        <v>41</v>
      </c>
      <c r="I22" s="239">
        <v>54.03</v>
      </c>
      <c r="J22" s="236">
        <v>88</v>
      </c>
      <c r="K22" s="194">
        <v>11</v>
      </c>
      <c r="L22" s="237">
        <v>47.5</v>
      </c>
      <c r="M22" s="239">
        <v>56.1</v>
      </c>
      <c r="N22" s="236">
        <v>81</v>
      </c>
      <c r="O22" s="194">
        <v>30</v>
      </c>
      <c r="P22" s="237">
        <v>58.7</v>
      </c>
      <c r="Q22" s="239">
        <v>56.84</v>
      </c>
      <c r="R22" s="236">
        <v>32</v>
      </c>
      <c r="S22" s="344">
        <f t="shared" si="1"/>
        <v>269</v>
      </c>
    </row>
    <row r="23" spans="1:19" ht="15" customHeight="1" x14ac:dyDescent="0.25">
      <c r="A23" s="5">
        <v>9</v>
      </c>
      <c r="B23" s="130" t="s">
        <v>168</v>
      </c>
      <c r="C23" s="194">
        <v>11</v>
      </c>
      <c r="D23" s="237">
        <v>48.6</v>
      </c>
      <c r="E23" s="239">
        <v>57.16</v>
      </c>
      <c r="F23" s="236">
        <v>73</v>
      </c>
      <c r="G23" s="194">
        <v>17</v>
      </c>
      <c r="H23" s="237">
        <v>48.3</v>
      </c>
      <c r="I23" s="239">
        <v>54.03</v>
      </c>
      <c r="J23" s="236">
        <v>66</v>
      </c>
      <c r="K23" s="194">
        <v>30</v>
      </c>
      <c r="L23" s="237">
        <v>49.2</v>
      </c>
      <c r="M23" s="239">
        <v>56.1</v>
      </c>
      <c r="N23" s="236">
        <v>73</v>
      </c>
      <c r="O23" s="194">
        <v>36</v>
      </c>
      <c r="P23" s="237">
        <v>51.8</v>
      </c>
      <c r="Q23" s="239">
        <v>56.84</v>
      </c>
      <c r="R23" s="236">
        <v>62</v>
      </c>
      <c r="S23" s="344">
        <f t="shared" si="1"/>
        <v>274</v>
      </c>
    </row>
    <row r="24" spans="1:19" s="206" customFormat="1" ht="15" customHeight="1" x14ac:dyDescent="0.25">
      <c r="A24" s="207">
        <v>10</v>
      </c>
      <c r="B24" s="226" t="s">
        <v>175</v>
      </c>
      <c r="C24" s="194">
        <v>9</v>
      </c>
      <c r="D24" s="237">
        <v>35</v>
      </c>
      <c r="E24" s="239">
        <v>57.16</v>
      </c>
      <c r="F24" s="236">
        <v>97</v>
      </c>
      <c r="G24" s="194"/>
      <c r="H24" s="237"/>
      <c r="I24" s="239">
        <v>54.03</v>
      </c>
      <c r="J24" s="236">
        <v>100</v>
      </c>
      <c r="K24" s="194">
        <v>4</v>
      </c>
      <c r="L24" s="237">
        <v>55</v>
      </c>
      <c r="M24" s="239">
        <v>56.1</v>
      </c>
      <c r="N24" s="236">
        <v>42</v>
      </c>
      <c r="O24" s="194">
        <v>6</v>
      </c>
      <c r="P24" s="237">
        <v>35.700000000000003</v>
      </c>
      <c r="Q24" s="239">
        <v>56.84</v>
      </c>
      <c r="R24" s="236">
        <v>97</v>
      </c>
      <c r="S24" s="344">
        <f t="shared" si="1"/>
        <v>336</v>
      </c>
    </row>
    <row r="25" spans="1:19" s="206" customFormat="1" ht="15" customHeight="1" x14ac:dyDescent="0.25">
      <c r="A25" s="207">
        <v>11</v>
      </c>
      <c r="B25" s="226" t="s">
        <v>182</v>
      </c>
      <c r="C25" s="194"/>
      <c r="D25" s="237"/>
      <c r="E25" s="239">
        <v>57.16</v>
      </c>
      <c r="F25" s="236">
        <v>102</v>
      </c>
      <c r="G25" s="194">
        <v>14</v>
      </c>
      <c r="H25" s="237">
        <v>48</v>
      </c>
      <c r="I25" s="239">
        <v>54.03</v>
      </c>
      <c r="J25" s="236">
        <v>68</v>
      </c>
      <c r="K25" s="194"/>
      <c r="L25" s="237"/>
      <c r="M25" s="239">
        <v>56.1</v>
      </c>
      <c r="N25" s="236">
        <v>102</v>
      </c>
      <c r="O25" s="194">
        <v>11</v>
      </c>
      <c r="P25" s="237">
        <v>51.5</v>
      </c>
      <c r="Q25" s="239">
        <v>56.84</v>
      </c>
      <c r="R25" s="236">
        <v>65</v>
      </c>
      <c r="S25" s="344">
        <f>R25+N25+J25+F25</f>
        <v>337</v>
      </c>
    </row>
    <row r="26" spans="1:19" ht="15" customHeight="1" thickBot="1" x14ac:dyDescent="0.3">
      <c r="A26" s="5">
        <v>12</v>
      </c>
      <c r="B26" s="226" t="s">
        <v>170</v>
      </c>
      <c r="C26" s="194"/>
      <c r="D26" s="237"/>
      <c r="E26" s="239">
        <v>57.16</v>
      </c>
      <c r="F26" s="236">
        <v>102</v>
      </c>
      <c r="G26" s="194">
        <v>5</v>
      </c>
      <c r="H26" s="237">
        <v>35</v>
      </c>
      <c r="I26" s="239">
        <v>54.03</v>
      </c>
      <c r="J26" s="236">
        <v>98</v>
      </c>
      <c r="K26" s="194"/>
      <c r="L26" s="237"/>
      <c r="M26" s="239">
        <v>56.1</v>
      </c>
      <c r="N26" s="236">
        <v>102</v>
      </c>
      <c r="O26" s="194">
        <v>22</v>
      </c>
      <c r="P26" s="237">
        <v>48.1</v>
      </c>
      <c r="Q26" s="239">
        <v>56.84</v>
      </c>
      <c r="R26" s="236">
        <v>79</v>
      </c>
      <c r="S26" s="344">
        <f t="shared" si="1"/>
        <v>381</v>
      </c>
    </row>
    <row r="27" spans="1:19" ht="15.75" thickBot="1" x14ac:dyDescent="0.3">
      <c r="A27" s="92"/>
      <c r="B27" s="93" t="s">
        <v>98</v>
      </c>
      <c r="C27" s="112">
        <f>SUM(C28:C44)</f>
        <v>255</v>
      </c>
      <c r="D27" s="101">
        <f>AVERAGE(D28:D44)</f>
        <v>55.393333333333331</v>
      </c>
      <c r="E27" s="123">
        <v>57.16</v>
      </c>
      <c r="F27" s="94"/>
      <c r="G27" s="112">
        <f>SUM(G28:G44)</f>
        <v>230</v>
      </c>
      <c r="H27" s="101">
        <f>AVERAGE(H28:H44)</f>
        <v>51.121428571428574</v>
      </c>
      <c r="I27" s="123">
        <v>54.03</v>
      </c>
      <c r="J27" s="94"/>
      <c r="K27" s="112">
        <f>SUM(K28:K44)</f>
        <v>252</v>
      </c>
      <c r="L27" s="101">
        <f>AVERAGE(L28:L44)</f>
        <v>52.913333333333327</v>
      </c>
      <c r="M27" s="123">
        <v>56.1</v>
      </c>
      <c r="N27" s="94"/>
      <c r="O27" s="112">
        <f>SUM(O28:O44)</f>
        <v>351</v>
      </c>
      <c r="P27" s="101">
        <f>AVERAGE(P28:P44)</f>
        <v>54.240000000000009</v>
      </c>
      <c r="Q27" s="123">
        <v>56.84</v>
      </c>
      <c r="R27" s="94"/>
      <c r="S27" s="263"/>
    </row>
    <row r="28" spans="1:19" x14ac:dyDescent="0.25">
      <c r="A28" s="14">
        <v>1</v>
      </c>
      <c r="B28" s="129" t="s">
        <v>130</v>
      </c>
      <c r="C28" s="193">
        <v>14</v>
      </c>
      <c r="D28" s="215">
        <v>70.7</v>
      </c>
      <c r="E28" s="238">
        <v>57.16</v>
      </c>
      <c r="F28" s="213">
        <v>3</v>
      </c>
      <c r="G28" s="193">
        <v>24</v>
      </c>
      <c r="H28" s="215">
        <v>59</v>
      </c>
      <c r="I28" s="238">
        <v>54.03</v>
      </c>
      <c r="J28" s="213">
        <v>19</v>
      </c>
      <c r="K28" s="193">
        <v>20</v>
      </c>
      <c r="L28" s="215">
        <v>56.3</v>
      </c>
      <c r="M28" s="238">
        <v>56.1</v>
      </c>
      <c r="N28" s="213">
        <v>37</v>
      </c>
      <c r="O28" s="193">
        <v>28</v>
      </c>
      <c r="P28" s="215">
        <v>65</v>
      </c>
      <c r="Q28" s="238">
        <v>56.84</v>
      </c>
      <c r="R28" s="213">
        <v>9</v>
      </c>
      <c r="S28" s="343">
        <f t="shared" ref="S28:S44" si="2">R28+N28+J28+F28</f>
        <v>68</v>
      </c>
    </row>
    <row r="29" spans="1:19" x14ac:dyDescent="0.25">
      <c r="A29" s="5">
        <v>2</v>
      </c>
      <c r="B29" s="129" t="s">
        <v>97</v>
      </c>
      <c r="C29" s="193">
        <v>21</v>
      </c>
      <c r="D29" s="215">
        <v>69</v>
      </c>
      <c r="E29" s="238">
        <v>57.16</v>
      </c>
      <c r="F29" s="213">
        <v>9</v>
      </c>
      <c r="G29" s="193">
        <v>26</v>
      </c>
      <c r="H29" s="215">
        <v>58.3</v>
      </c>
      <c r="I29" s="238">
        <v>54.03</v>
      </c>
      <c r="J29" s="213">
        <v>24</v>
      </c>
      <c r="K29" s="193">
        <v>28</v>
      </c>
      <c r="L29" s="215">
        <v>60.2</v>
      </c>
      <c r="M29" s="238">
        <v>56.1</v>
      </c>
      <c r="N29" s="213">
        <v>18</v>
      </c>
      <c r="O29" s="193">
        <v>29</v>
      </c>
      <c r="P29" s="215">
        <v>59.6</v>
      </c>
      <c r="Q29" s="238">
        <v>56.84</v>
      </c>
      <c r="R29" s="213">
        <v>25</v>
      </c>
      <c r="S29" s="344">
        <f t="shared" si="2"/>
        <v>76</v>
      </c>
    </row>
    <row r="30" spans="1:19" ht="16.5" customHeight="1" x14ac:dyDescent="0.25">
      <c r="A30" s="5">
        <v>3</v>
      </c>
      <c r="B30" s="129" t="s">
        <v>29</v>
      </c>
      <c r="C30" s="193">
        <v>21</v>
      </c>
      <c r="D30" s="215">
        <v>66.099999999999994</v>
      </c>
      <c r="E30" s="238">
        <v>57.16</v>
      </c>
      <c r="F30" s="213">
        <v>12</v>
      </c>
      <c r="G30" s="193">
        <v>18</v>
      </c>
      <c r="H30" s="215">
        <v>64.3</v>
      </c>
      <c r="I30" s="238">
        <v>54.03</v>
      </c>
      <c r="J30" s="213">
        <v>5</v>
      </c>
      <c r="K30" s="193">
        <v>18</v>
      </c>
      <c r="L30" s="215">
        <v>54.1</v>
      </c>
      <c r="M30" s="238">
        <v>56.1</v>
      </c>
      <c r="N30" s="213">
        <v>46</v>
      </c>
      <c r="O30" s="193">
        <v>26</v>
      </c>
      <c r="P30" s="215">
        <v>66.400000000000006</v>
      </c>
      <c r="Q30" s="238">
        <v>56.84</v>
      </c>
      <c r="R30" s="213">
        <v>5</v>
      </c>
      <c r="S30" s="344">
        <f t="shared" si="2"/>
        <v>68</v>
      </c>
    </row>
    <row r="31" spans="1:19" x14ac:dyDescent="0.25">
      <c r="A31" s="5">
        <v>4</v>
      </c>
      <c r="B31" s="129" t="s">
        <v>79</v>
      </c>
      <c r="C31" s="193">
        <v>24</v>
      </c>
      <c r="D31" s="215">
        <v>62.8</v>
      </c>
      <c r="E31" s="238">
        <v>57.16</v>
      </c>
      <c r="F31" s="213">
        <v>20</v>
      </c>
      <c r="G31" s="193">
        <v>23</v>
      </c>
      <c r="H31" s="215">
        <v>62.9</v>
      </c>
      <c r="I31" s="238">
        <v>54.03</v>
      </c>
      <c r="J31" s="213">
        <v>7</v>
      </c>
      <c r="K31" s="193">
        <v>35</v>
      </c>
      <c r="L31" s="215">
        <v>64.3</v>
      </c>
      <c r="M31" s="238">
        <v>56.1</v>
      </c>
      <c r="N31" s="213">
        <v>6</v>
      </c>
      <c r="O31" s="193">
        <v>41</v>
      </c>
      <c r="P31" s="215">
        <v>58.8</v>
      </c>
      <c r="Q31" s="238">
        <v>56.84</v>
      </c>
      <c r="R31" s="213">
        <v>31</v>
      </c>
      <c r="S31" s="344">
        <f t="shared" si="2"/>
        <v>64</v>
      </c>
    </row>
    <row r="32" spans="1:19" x14ac:dyDescent="0.25">
      <c r="A32" s="5">
        <v>5</v>
      </c>
      <c r="B32" s="129" t="s">
        <v>131</v>
      </c>
      <c r="C32" s="193">
        <v>14</v>
      </c>
      <c r="D32" s="215">
        <v>60.1</v>
      </c>
      <c r="E32" s="238">
        <v>57.16</v>
      </c>
      <c r="F32" s="213">
        <v>26</v>
      </c>
      <c r="G32" s="193">
        <v>13</v>
      </c>
      <c r="H32" s="215">
        <v>36</v>
      </c>
      <c r="I32" s="238">
        <v>54.03</v>
      </c>
      <c r="J32" s="213">
        <v>97</v>
      </c>
      <c r="K32" s="193">
        <v>19</v>
      </c>
      <c r="L32" s="215">
        <v>47.8</v>
      </c>
      <c r="M32" s="238">
        <v>56.1</v>
      </c>
      <c r="N32" s="213">
        <v>79</v>
      </c>
      <c r="O32" s="193">
        <v>9</v>
      </c>
      <c r="P32" s="215">
        <v>51.3</v>
      </c>
      <c r="Q32" s="238">
        <v>56.84</v>
      </c>
      <c r="R32" s="213">
        <v>66</v>
      </c>
      <c r="S32" s="344">
        <f t="shared" si="2"/>
        <v>268</v>
      </c>
    </row>
    <row r="33" spans="1:19" x14ac:dyDescent="0.25">
      <c r="A33" s="5">
        <v>6</v>
      </c>
      <c r="B33" s="129" t="s">
        <v>132</v>
      </c>
      <c r="C33" s="193">
        <v>6</v>
      </c>
      <c r="D33" s="215">
        <v>59.7</v>
      </c>
      <c r="E33" s="238">
        <v>57.16</v>
      </c>
      <c r="F33" s="213">
        <v>28</v>
      </c>
      <c r="G33" s="193">
        <v>5</v>
      </c>
      <c r="H33" s="215">
        <v>51.4</v>
      </c>
      <c r="I33" s="238">
        <v>54.03</v>
      </c>
      <c r="J33" s="213">
        <v>53</v>
      </c>
      <c r="K33" s="193">
        <v>13</v>
      </c>
      <c r="L33" s="215">
        <v>59.8</v>
      </c>
      <c r="M33" s="238">
        <v>56.1</v>
      </c>
      <c r="N33" s="213">
        <v>22</v>
      </c>
      <c r="O33" s="193">
        <v>15</v>
      </c>
      <c r="P33" s="215">
        <v>50.3</v>
      </c>
      <c r="Q33" s="238">
        <v>56.84</v>
      </c>
      <c r="R33" s="213">
        <v>70</v>
      </c>
      <c r="S33" s="344">
        <f t="shared" si="2"/>
        <v>173</v>
      </c>
    </row>
    <row r="34" spans="1:19" x14ac:dyDescent="0.25">
      <c r="A34" s="5">
        <v>7</v>
      </c>
      <c r="B34" s="129" t="s">
        <v>23</v>
      </c>
      <c r="C34" s="193">
        <v>37</v>
      </c>
      <c r="D34" s="215">
        <v>54.6</v>
      </c>
      <c r="E34" s="238">
        <v>57.16</v>
      </c>
      <c r="F34" s="213">
        <v>53</v>
      </c>
      <c r="G34" s="193">
        <v>30</v>
      </c>
      <c r="H34" s="215">
        <v>51.1</v>
      </c>
      <c r="I34" s="238">
        <v>54.03</v>
      </c>
      <c r="J34" s="213">
        <v>54</v>
      </c>
      <c r="K34" s="193">
        <v>17</v>
      </c>
      <c r="L34" s="215">
        <v>48.9</v>
      </c>
      <c r="M34" s="238">
        <v>56.1</v>
      </c>
      <c r="N34" s="213">
        <v>76</v>
      </c>
      <c r="O34" s="193">
        <v>36</v>
      </c>
      <c r="P34" s="215">
        <v>47.1</v>
      </c>
      <c r="Q34" s="238">
        <v>56.84</v>
      </c>
      <c r="R34" s="213">
        <v>85</v>
      </c>
      <c r="S34" s="344">
        <f t="shared" si="2"/>
        <v>268</v>
      </c>
    </row>
    <row r="35" spans="1:19" x14ac:dyDescent="0.25">
      <c r="A35" s="5">
        <v>8</v>
      </c>
      <c r="B35" s="129" t="s">
        <v>49</v>
      </c>
      <c r="C35" s="193">
        <v>11</v>
      </c>
      <c r="D35" s="215">
        <v>53.4</v>
      </c>
      <c r="E35" s="238">
        <v>57.16</v>
      </c>
      <c r="F35" s="213">
        <v>56</v>
      </c>
      <c r="G35" s="193">
        <v>12</v>
      </c>
      <c r="H35" s="215">
        <v>66.2</v>
      </c>
      <c r="I35" s="238">
        <v>54.03</v>
      </c>
      <c r="J35" s="213">
        <v>4</v>
      </c>
      <c r="K35" s="193">
        <v>13</v>
      </c>
      <c r="L35" s="215">
        <v>60.3</v>
      </c>
      <c r="M35" s="238">
        <v>56.1</v>
      </c>
      <c r="N35" s="213">
        <v>17</v>
      </c>
      <c r="O35" s="193">
        <v>27</v>
      </c>
      <c r="P35" s="215">
        <v>54.1</v>
      </c>
      <c r="Q35" s="238">
        <v>56.84</v>
      </c>
      <c r="R35" s="213">
        <v>48</v>
      </c>
      <c r="S35" s="344">
        <f t="shared" si="2"/>
        <v>125</v>
      </c>
    </row>
    <row r="36" spans="1:19" x14ac:dyDescent="0.25">
      <c r="A36" s="5">
        <v>9</v>
      </c>
      <c r="B36" s="129" t="s">
        <v>48</v>
      </c>
      <c r="C36" s="193">
        <v>22</v>
      </c>
      <c r="D36" s="215">
        <v>53.2</v>
      </c>
      <c r="E36" s="238">
        <v>57.16</v>
      </c>
      <c r="F36" s="213">
        <v>59</v>
      </c>
      <c r="G36" s="193">
        <v>19</v>
      </c>
      <c r="H36" s="215">
        <v>41</v>
      </c>
      <c r="I36" s="238">
        <v>54.03</v>
      </c>
      <c r="J36" s="213">
        <v>89</v>
      </c>
      <c r="K36" s="193">
        <v>19</v>
      </c>
      <c r="L36" s="215">
        <v>53.1</v>
      </c>
      <c r="M36" s="238">
        <v>56.1</v>
      </c>
      <c r="N36" s="213">
        <v>52</v>
      </c>
      <c r="O36" s="193">
        <v>33</v>
      </c>
      <c r="P36" s="215">
        <v>52.8</v>
      </c>
      <c r="Q36" s="238">
        <v>56.84</v>
      </c>
      <c r="R36" s="213">
        <v>57</v>
      </c>
      <c r="S36" s="344">
        <f t="shared" si="2"/>
        <v>257</v>
      </c>
    </row>
    <row r="37" spans="1:19" x14ac:dyDescent="0.25">
      <c r="A37" s="5">
        <v>10</v>
      </c>
      <c r="B37" s="129" t="s">
        <v>47</v>
      </c>
      <c r="C37" s="193">
        <v>7</v>
      </c>
      <c r="D37" s="215">
        <v>52.4</v>
      </c>
      <c r="E37" s="238">
        <v>57.16</v>
      </c>
      <c r="F37" s="213">
        <v>63</v>
      </c>
      <c r="G37" s="193">
        <v>8</v>
      </c>
      <c r="H37" s="215">
        <v>58</v>
      </c>
      <c r="I37" s="238">
        <v>54.03</v>
      </c>
      <c r="J37" s="213">
        <v>27</v>
      </c>
      <c r="K37" s="193">
        <v>8</v>
      </c>
      <c r="L37" s="215">
        <v>47</v>
      </c>
      <c r="M37" s="238">
        <v>56.1</v>
      </c>
      <c r="N37" s="213">
        <v>82</v>
      </c>
      <c r="O37" s="193">
        <v>17</v>
      </c>
      <c r="P37" s="215">
        <v>52</v>
      </c>
      <c r="Q37" s="238">
        <v>56.84</v>
      </c>
      <c r="R37" s="213">
        <v>61</v>
      </c>
      <c r="S37" s="344">
        <f t="shared" si="2"/>
        <v>233</v>
      </c>
    </row>
    <row r="38" spans="1:19" x14ac:dyDescent="0.25">
      <c r="A38" s="5">
        <v>11</v>
      </c>
      <c r="B38" s="129" t="s">
        <v>26</v>
      </c>
      <c r="C38" s="193">
        <v>7</v>
      </c>
      <c r="D38" s="215">
        <v>50.1</v>
      </c>
      <c r="E38" s="238">
        <v>57.16</v>
      </c>
      <c r="F38" s="213">
        <v>67</v>
      </c>
      <c r="G38" s="193">
        <v>8</v>
      </c>
      <c r="H38" s="215">
        <v>33.4</v>
      </c>
      <c r="I38" s="238">
        <v>54.03</v>
      </c>
      <c r="J38" s="213">
        <v>99</v>
      </c>
      <c r="K38" s="193">
        <v>9</v>
      </c>
      <c r="L38" s="215">
        <v>42.2</v>
      </c>
      <c r="M38" s="238">
        <v>56.1</v>
      </c>
      <c r="N38" s="213">
        <v>93</v>
      </c>
      <c r="O38" s="193">
        <v>19</v>
      </c>
      <c r="P38" s="215">
        <v>53.7</v>
      </c>
      <c r="Q38" s="238">
        <v>56.84</v>
      </c>
      <c r="R38" s="213">
        <v>52</v>
      </c>
      <c r="S38" s="344">
        <f t="shared" si="2"/>
        <v>311</v>
      </c>
    </row>
    <row r="39" spans="1:19" x14ac:dyDescent="0.25">
      <c r="A39" s="5">
        <v>12</v>
      </c>
      <c r="B39" s="129" t="s">
        <v>25</v>
      </c>
      <c r="C39" s="193">
        <v>16</v>
      </c>
      <c r="D39" s="215">
        <v>49</v>
      </c>
      <c r="E39" s="238">
        <v>57.16</v>
      </c>
      <c r="F39" s="213">
        <v>72</v>
      </c>
      <c r="G39" s="193"/>
      <c r="H39" s="215"/>
      <c r="I39" s="238">
        <v>54.03</v>
      </c>
      <c r="J39" s="213">
        <v>100</v>
      </c>
      <c r="K39" s="193">
        <v>11</v>
      </c>
      <c r="L39" s="215">
        <v>52.1</v>
      </c>
      <c r="M39" s="238">
        <v>56.1</v>
      </c>
      <c r="N39" s="213">
        <v>56</v>
      </c>
      <c r="O39" s="193"/>
      <c r="P39" s="215"/>
      <c r="Q39" s="238">
        <v>56.84</v>
      </c>
      <c r="R39" s="213">
        <v>99</v>
      </c>
      <c r="S39" s="344">
        <f t="shared" si="2"/>
        <v>327</v>
      </c>
    </row>
    <row r="40" spans="1:19" x14ac:dyDescent="0.25">
      <c r="A40" s="5">
        <v>13</v>
      </c>
      <c r="B40" s="129" t="s">
        <v>28</v>
      </c>
      <c r="C40" s="193">
        <v>43</v>
      </c>
      <c r="D40" s="215">
        <v>48</v>
      </c>
      <c r="E40" s="238">
        <v>57.16</v>
      </c>
      <c r="F40" s="213">
        <v>77</v>
      </c>
      <c r="G40" s="193">
        <v>39</v>
      </c>
      <c r="H40" s="215">
        <v>49.9</v>
      </c>
      <c r="I40" s="238">
        <v>54.03</v>
      </c>
      <c r="J40" s="213">
        <v>61</v>
      </c>
      <c r="K40" s="193">
        <v>35</v>
      </c>
      <c r="L40" s="215">
        <v>47.8</v>
      </c>
      <c r="M40" s="238">
        <v>56.1</v>
      </c>
      <c r="N40" s="213">
        <v>80</v>
      </c>
      <c r="O40" s="193">
        <v>47</v>
      </c>
      <c r="P40" s="215">
        <v>54.3</v>
      </c>
      <c r="Q40" s="238">
        <v>56.84</v>
      </c>
      <c r="R40" s="213">
        <v>46</v>
      </c>
      <c r="S40" s="344">
        <f t="shared" si="2"/>
        <v>264</v>
      </c>
    </row>
    <row r="41" spans="1:19" x14ac:dyDescent="0.25">
      <c r="A41" s="5">
        <v>14</v>
      </c>
      <c r="B41" s="129" t="s">
        <v>165</v>
      </c>
      <c r="C41" s="193">
        <v>6</v>
      </c>
      <c r="D41" s="215">
        <v>43</v>
      </c>
      <c r="E41" s="238">
        <v>57.16</v>
      </c>
      <c r="F41" s="213">
        <v>87</v>
      </c>
      <c r="G41" s="193">
        <v>3</v>
      </c>
      <c r="H41" s="215">
        <v>47.7</v>
      </c>
      <c r="I41" s="238">
        <v>54.03</v>
      </c>
      <c r="J41" s="213">
        <v>71</v>
      </c>
      <c r="K41" s="193">
        <v>2</v>
      </c>
      <c r="L41" s="215">
        <v>55</v>
      </c>
      <c r="M41" s="238">
        <v>56.1</v>
      </c>
      <c r="N41" s="213">
        <v>43</v>
      </c>
      <c r="O41" s="193">
        <v>9</v>
      </c>
      <c r="P41" s="215">
        <v>48.7</v>
      </c>
      <c r="Q41" s="238">
        <v>56.84</v>
      </c>
      <c r="R41" s="213">
        <v>76</v>
      </c>
      <c r="S41" s="344">
        <f t="shared" si="2"/>
        <v>277</v>
      </c>
    </row>
    <row r="42" spans="1:19" s="206" customFormat="1" x14ac:dyDescent="0.25">
      <c r="A42" s="207">
        <v>15</v>
      </c>
      <c r="B42" s="212" t="s">
        <v>27</v>
      </c>
      <c r="C42" s="193">
        <v>6</v>
      </c>
      <c r="D42" s="215">
        <v>38.799999999999997</v>
      </c>
      <c r="E42" s="238">
        <v>57.16</v>
      </c>
      <c r="F42" s="213">
        <v>93</v>
      </c>
      <c r="G42" s="193">
        <v>2</v>
      </c>
      <c r="H42" s="215">
        <v>36.5</v>
      </c>
      <c r="I42" s="238">
        <v>54.03</v>
      </c>
      <c r="J42" s="213">
        <v>96</v>
      </c>
      <c r="K42" s="193">
        <v>5</v>
      </c>
      <c r="L42" s="215">
        <v>44.8</v>
      </c>
      <c r="M42" s="238">
        <v>56.1</v>
      </c>
      <c r="N42" s="213">
        <v>87</v>
      </c>
      <c r="O42" s="193"/>
      <c r="P42" s="215"/>
      <c r="Q42" s="238">
        <v>56.84</v>
      </c>
      <c r="R42" s="213">
        <v>99</v>
      </c>
      <c r="S42" s="344">
        <f t="shared" si="2"/>
        <v>375</v>
      </c>
    </row>
    <row r="43" spans="1:19" s="206" customFormat="1" x14ac:dyDescent="0.25">
      <c r="A43" s="207">
        <v>16</v>
      </c>
      <c r="B43" s="212" t="s">
        <v>176</v>
      </c>
      <c r="C43" s="193"/>
      <c r="D43" s="215"/>
      <c r="E43" s="238">
        <v>57.16</v>
      </c>
      <c r="F43" s="213">
        <v>102</v>
      </c>
      <c r="G43" s="193"/>
      <c r="H43" s="215"/>
      <c r="I43" s="238">
        <v>54.03</v>
      </c>
      <c r="J43" s="213">
        <v>100</v>
      </c>
      <c r="K43" s="193"/>
      <c r="L43" s="215"/>
      <c r="M43" s="238">
        <v>56.1</v>
      </c>
      <c r="N43" s="213">
        <v>102</v>
      </c>
      <c r="O43" s="193">
        <v>6</v>
      </c>
      <c r="P43" s="215">
        <v>55.5</v>
      </c>
      <c r="Q43" s="238">
        <v>56.84</v>
      </c>
      <c r="R43" s="213">
        <v>43</v>
      </c>
      <c r="S43" s="344">
        <f t="shared" si="2"/>
        <v>347</v>
      </c>
    </row>
    <row r="44" spans="1:19" ht="15.75" thickBot="1" x14ac:dyDescent="0.3">
      <c r="A44" s="5">
        <v>17</v>
      </c>
      <c r="B44" s="129" t="s">
        <v>177</v>
      </c>
      <c r="C44" s="193"/>
      <c r="D44" s="215"/>
      <c r="E44" s="238">
        <v>57.16</v>
      </c>
      <c r="F44" s="213">
        <v>102</v>
      </c>
      <c r="G44" s="193"/>
      <c r="H44" s="215"/>
      <c r="I44" s="238">
        <v>54.03</v>
      </c>
      <c r="J44" s="213">
        <v>100</v>
      </c>
      <c r="K44" s="193"/>
      <c r="L44" s="215"/>
      <c r="M44" s="238">
        <v>56.1</v>
      </c>
      <c r="N44" s="213">
        <v>102</v>
      </c>
      <c r="O44" s="193">
        <v>9</v>
      </c>
      <c r="P44" s="215">
        <v>44</v>
      </c>
      <c r="Q44" s="238">
        <v>56.84</v>
      </c>
      <c r="R44" s="213">
        <v>89</v>
      </c>
      <c r="S44" s="344">
        <f t="shared" si="2"/>
        <v>393</v>
      </c>
    </row>
    <row r="45" spans="1:19" ht="15.75" thickBot="1" x14ac:dyDescent="0.3">
      <c r="A45" s="92"/>
      <c r="B45" s="91" t="s">
        <v>99</v>
      </c>
      <c r="C45" s="110">
        <f>SUM(C46:C65)</f>
        <v>452</v>
      </c>
      <c r="D45" s="88">
        <f>AVERAGE(D46:D65)</f>
        <v>53.101111111111123</v>
      </c>
      <c r="E45" s="122">
        <v>57.16</v>
      </c>
      <c r="F45" s="111"/>
      <c r="G45" s="110">
        <f>SUM(G46:G65)</f>
        <v>398</v>
      </c>
      <c r="H45" s="88">
        <f>AVERAGE(H46:H65)</f>
        <v>52.587500000000006</v>
      </c>
      <c r="I45" s="122">
        <v>54.03</v>
      </c>
      <c r="J45" s="111"/>
      <c r="K45" s="110">
        <f>SUM(K46:K65)</f>
        <v>439</v>
      </c>
      <c r="L45" s="88">
        <f>AVERAGE(L46:L65)</f>
        <v>54.038750000000007</v>
      </c>
      <c r="M45" s="122">
        <v>56.1</v>
      </c>
      <c r="N45" s="111"/>
      <c r="O45" s="110">
        <f>SUM(O46:O65)</f>
        <v>553</v>
      </c>
      <c r="P45" s="88">
        <f>AVERAGE(P46:P65)</f>
        <v>56.28125</v>
      </c>
      <c r="Q45" s="122">
        <v>56.84</v>
      </c>
      <c r="R45" s="111"/>
      <c r="S45" s="263"/>
    </row>
    <row r="46" spans="1:19" x14ac:dyDescent="0.25">
      <c r="A46" s="14">
        <v>1</v>
      </c>
      <c r="B46" s="129" t="s">
        <v>183</v>
      </c>
      <c r="C46" s="193">
        <v>15</v>
      </c>
      <c r="D46" s="215">
        <v>69.900000000000006</v>
      </c>
      <c r="E46" s="238">
        <v>57.16</v>
      </c>
      <c r="F46" s="213">
        <v>5</v>
      </c>
      <c r="G46" s="193">
        <v>13</v>
      </c>
      <c r="H46" s="215">
        <v>54.8</v>
      </c>
      <c r="I46" s="238">
        <v>54.03</v>
      </c>
      <c r="J46" s="213">
        <v>40</v>
      </c>
      <c r="K46" s="193">
        <v>15</v>
      </c>
      <c r="L46" s="215">
        <v>58.3</v>
      </c>
      <c r="M46" s="238">
        <v>56.1</v>
      </c>
      <c r="N46" s="213">
        <v>29</v>
      </c>
      <c r="O46" s="193">
        <v>12</v>
      </c>
      <c r="P46" s="215">
        <v>53.3</v>
      </c>
      <c r="Q46" s="238">
        <v>56.84</v>
      </c>
      <c r="R46" s="213">
        <v>53</v>
      </c>
      <c r="S46" s="343">
        <f t="shared" ref="S46:S63" si="3">R46+N46+J46+F46</f>
        <v>127</v>
      </c>
    </row>
    <row r="47" spans="1:19" ht="14.25" customHeight="1" x14ac:dyDescent="0.25">
      <c r="A47" s="5">
        <v>2</v>
      </c>
      <c r="B47" s="129" t="s">
        <v>184</v>
      </c>
      <c r="C47" s="193">
        <v>23</v>
      </c>
      <c r="D47" s="215">
        <v>68.8</v>
      </c>
      <c r="E47" s="238">
        <v>57.16</v>
      </c>
      <c r="F47" s="213">
        <v>10</v>
      </c>
      <c r="G47" s="193">
        <v>22</v>
      </c>
      <c r="H47" s="215">
        <v>50.3</v>
      </c>
      <c r="I47" s="238">
        <v>54.03</v>
      </c>
      <c r="J47" s="213">
        <v>58</v>
      </c>
      <c r="K47" s="193">
        <v>26</v>
      </c>
      <c r="L47" s="215">
        <v>55</v>
      </c>
      <c r="M47" s="238">
        <v>56.1</v>
      </c>
      <c r="N47" s="213">
        <v>44</v>
      </c>
      <c r="O47" s="193">
        <v>24</v>
      </c>
      <c r="P47" s="215">
        <v>72.2</v>
      </c>
      <c r="Q47" s="238">
        <v>56.84</v>
      </c>
      <c r="R47" s="213">
        <v>1</v>
      </c>
      <c r="S47" s="344">
        <f t="shared" si="3"/>
        <v>113</v>
      </c>
    </row>
    <row r="48" spans="1:19" ht="15" customHeight="1" x14ac:dyDescent="0.25">
      <c r="A48" s="5">
        <v>3</v>
      </c>
      <c r="B48" s="132" t="s">
        <v>80</v>
      </c>
      <c r="C48" s="196">
        <v>91</v>
      </c>
      <c r="D48" s="241">
        <v>64.7</v>
      </c>
      <c r="E48" s="242">
        <v>57.16</v>
      </c>
      <c r="F48" s="243">
        <v>18</v>
      </c>
      <c r="G48" s="196">
        <v>98</v>
      </c>
      <c r="H48" s="241">
        <v>61.7</v>
      </c>
      <c r="I48" s="242">
        <v>54.03</v>
      </c>
      <c r="J48" s="243">
        <v>11</v>
      </c>
      <c r="K48" s="196">
        <v>87</v>
      </c>
      <c r="L48" s="241">
        <v>59.6</v>
      </c>
      <c r="M48" s="242">
        <v>56.1</v>
      </c>
      <c r="N48" s="243">
        <v>23</v>
      </c>
      <c r="O48" s="196">
        <v>100</v>
      </c>
      <c r="P48" s="241">
        <v>61</v>
      </c>
      <c r="Q48" s="242">
        <v>56.84</v>
      </c>
      <c r="R48" s="243">
        <v>20</v>
      </c>
      <c r="S48" s="344">
        <f t="shared" si="3"/>
        <v>72</v>
      </c>
    </row>
    <row r="49" spans="1:19" x14ac:dyDescent="0.25">
      <c r="A49" s="5">
        <v>4</v>
      </c>
      <c r="B49" s="129" t="s">
        <v>16</v>
      </c>
      <c r="C49" s="193">
        <v>25</v>
      </c>
      <c r="D49" s="215">
        <v>63.12</v>
      </c>
      <c r="E49" s="238">
        <v>57.16</v>
      </c>
      <c r="F49" s="213">
        <v>19</v>
      </c>
      <c r="G49" s="193">
        <v>13</v>
      </c>
      <c r="H49" s="215">
        <v>44.8</v>
      </c>
      <c r="I49" s="238">
        <v>54.03</v>
      </c>
      <c r="J49" s="213">
        <v>77</v>
      </c>
      <c r="K49" s="193">
        <v>17</v>
      </c>
      <c r="L49" s="215">
        <v>62.1</v>
      </c>
      <c r="M49" s="238">
        <v>56.1</v>
      </c>
      <c r="N49" s="213">
        <v>12</v>
      </c>
      <c r="O49" s="193">
        <v>14</v>
      </c>
      <c r="P49" s="215">
        <v>50.3</v>
      </c>
      <c r="Q49" s="238">
        <v>56.84</v>
      </c>
      <c r="R49" s="213">
        <v>69</v>
      </c>
      <c r="S49" s="344">
        <f t="shared" si="3"/>
        <v>177</v>
      </c>
    </row>
    <row r="50" spans="1:19" x14ac:dyDescent="0.25">
      <c r="A50" s="5">
        <v>5</v>
      </c>
      <c r="B50" s="129" t="s">
        <v>20</v>
      </c>
      <c r="C50" s="193">
        <v>31</v>
      </c>
      <c r="D50" s="215">
        <v>58</v>
      </c>
      <c r="E50" s="238">
        <v>57.16</v>
      </c>
      <c r="F50" s="213">
        <v>40</v>
      </c>
      <c r="G50" s="193">
        <v>20</v>
      </c>
      <c r="H50" s="215">
        <v>54.1</v>
      </c>
      <c r="I50" s="238">
        <v>54.03</v>
      </c>
      <c r="J50" s="213">
        <v>43</v>
      </c>
      <c r="K50" s="193">
        <v>30</v>
      </c>
      <c r="L50" s="215">
        <v>55.5</v>
      </c>
      <c r="M50" s="238">
        <v>56.1</v>
      </c>
      <c r="N50" s="213">
        <v>41</v>
      </c>
      <c r="O50" s="193">
        <v>38</v>
      </c>
      <c r="P50" s="215">
        <v>58.6</v>
      </c>
      <c r="Q50" s="238">
        <v>56.84</v>
      </c>
      <c r="R50" s="213">
        <v>34</v>
      </c>
      <c r="S50" s="344">
        <f t="shared" si="3"/>
        <v>158</v>
      </c>
    </row>
    <row r="51" spans="1:19" x14ac:dyDescent="0.25">
      <c r="A51" s="5">
        <v>6</v>
      </c>
      <c r="B51" s="129" t="s">
        <v>21</v>
      </c>
      <c r="C51" s="193">
        <v>32</v>
      </c>
      <c r="D51" s="215">
        <v>57.6</v>
      </c>
      <c r="E51" s="238">
        <v>57.16</v>
      </c>
      <c r="F51" s="213">
        <v>43</v>
      </c>
      <c r="G51" s="193">
        <v>30</v>
      </c>
      <c r="H51" s="215">
        <v>55.3</v>
      </c>
      <c r="I51" s="238">
        <v>54.03</v>
      </c>
      <c r="J51" s="213">
        <v>37</v>
      </c>
      <c r="K51" s="193">
        <v>36</v>
      </c>
      <c r="L51" s="215">
        <v>53.42</v>
      </c>
      <c r="M51" s="238">
        <v>56.1</v>
      </c>
      <c r="N51" s="213">
        <v>49</v>
      </c>
      <c r="O51" s="193">
        <v>31</v>
      </c>
      <c r="P51" s="215">
        <v>57.6</v>
      </c>
      <c r="Q51" s="238">
        <v>56.84</v>
      </c>
      <c r="R51" s="213">
        <v>37</v>
      </c>
      <c r="S51" s="344">
        <f t="shared" si="3"/>
        <v>166</v>
      </c>
    </row>
    <row r="52" spans="1:19" x14ac:dyDescent="0.25">
      <c r="A52" s="5">
        <v>7</v>
      </c>
      <c r="B52" s="129" t="s">
        <v>56</v>
      </c>
      <c r="C52" s="193">
        <v>57</v>
      </c>
      <c r="D52" s="215">
        <v>57.3</v>
      </c>
      <c r="E52" s="238">
        <v>57.16</v>
      </c>
      <c r="F52" s="213">
        <v>46</v>
      </c>
      <c r="G52" s="193">
        <v>59</v>
      </c>
      <c r="H52" s="215">
        <v>58.7</v>
      </c>
      <c r="I52" s="238">
        <v>54.03</v>
      </c>
      <c r="J52" s="213">
        <v>22</v>
      </c>
      <c r="K52" s="193">
        <v>64</v>
      </c>
      <c r="L52" s="215">
        <v>66</v>
      </c>
      <c r="M52" s="238">
        <v>56.1</v>
      </c>
      <c r="N52" s="213">
        <v>4</v>
      </c>
      <c r="O52" s="193">
        <v>101</v>
      </c>
      <c r="P52" s="215">
        <v>66.400000000000006</v>
      </c>
      <c r="Q52" s="238">
        <v>56.84</v>
      </c>
      <c r="R52" s="213">
        <v>6</v>
      </c>
      <c r="S52" s="344">
        <f t="shared" si="3"/>
        <v>78</v>
      </c>
    </row>
    <row r="53" spans="1:19" x14ac:dyDescent="0.25">
      <c r="A53" s="5">
        <v>8</v>
      </c>
      <c r="B53" s="139" t="s">
        <v>18</v>
      </c>
      <c r="C53" s="197">
        <v>8</v>
      </c>
      <c r="D53" s="244">
        <v>55</v>
      </c>
      <c r="E53" s="245">
        <v>57.16</v>
      </c>
      <c r="F53" s="246">
        <v>50</v>
      </c>
      <c r="G53" s="197">
        <v>5</v>
      </c>
      <c r="H53" s="244">
        <v>41.2</v>
      </c>
      <c r="I53" s="245">
        <v>54.03</v>
      </c>
      <c r="J53" s="246">
        <v>87</v>
      </c>
      <c r="K53" s="197">
        <v>13</v>
      </c>
      <c r="L53" s="244">
        <v>48</v>
      </c>
      <c r="M53" s="245">
        <v>56.1</v>
      </c>
      <c r="N53" s="246">
        <v>77</v>
      </c>
      <c r="O53" s="197">
        <v>11</v>
      </c>
      <c r="P53" s="244">
        <v>40.799999999999997</v>
      </c>
      <c r="Q53" s="245">
        <v>56.84</v>
      </c>
      <c r="R53" s="246">
        <v>94</v>
      </c>
      <c r="S53" s="344">
        <f t="shared" si="3"/>
        <v>308</v>
      </c>
    </row>
    <row r="54" spans="1:19" x14ac:dyDescent="0.25">
      <c r="A54" s="5">
        <v>9</v>
      </c>
      <c r="B54" s="129" t="s">
        <v>135</v>
      </c>
      <c r="C54" s="193">
        <v>10</v>
      </c>
      <c r="D54" s="215">
        <v>53</v>
      </c>
      <c r="E54" s="238">
        <v>57.16</v>
      </c>
      <c r="F54" s="213">
        <v>61</v>
      </c>
      <c r="G54" s="193">
        <v>17</v>
      </c>
      <c r="H54" s="215">
        <v>50</v>
      </c>
      <c r="I54" s="238">
        <v>54.03</v>
      </c>
      <c r="J54" s="213">
        <v>60</v>
      </c>
      <c r="K54" s="193">
        <v>24</v>
      </c>
      <c r="L54" s="215">
        <v>54</v>
      </c>
      <c r="M54" s="238">
        <v>56.1</v>
      </c>
      <c r="N54" s="213">
        <v>47</v>
      </c>
      <c r="O54" s="193">
        <v>32</v>
      </c>
      <c r="P54" s="215">
        <v>60</v>
      </c>
      <c r="Q54" s="238">
        <v>56.84</v>
      </c>
      <c r="R54" s="213">
        <v>23</v>
      </c>
      <c r="S54" s="344">
        <f t="shared" si="3"/>
        <v>191</v>
      </c>
    </row>
    <row r="55" spans="1:19" x14ac:dyDescent="0.25">
      <c r="A55" s="5">
        <v>10</v>
      </c>
      <c r="B55" s="129" t="s">
        <v>19</v>
      </c>
      <c r="C55" s="193">
        <v>15</v>
      </c>
      <c r="D55" s="215">
        <v>52.7</v>
      </c>
      <c r="E55" s="238">
        <v>57.16</v>
      </c>
      <c r="F55" s="213">
        <v>62</v>
      </c>
      <c r="G55" s="193">
        <v>31</v>
      </c>
      <c r="H55" s="215">
        <v>51.1</v>
      </c>
      <c r="I55" s="238">
        <v>54.03</v>
      </c>
      <c r="J55" s="213">
        <v>55</v>
      </c>
      <c r="K55" s="193">
        <v>23</v>
      </c>
      <c r="L55" s="215">
        <v>62.3</v>
      </c>
      <c r="M55" s="238">
        <v>56.1</v>
      </c>
      <c r="N55" s="213">
        <v>11</v>
      </c>
      <c r="O55" s="193">
        <v>37</v>
      </c>
      <c r="P55" s="215">
        <v>59</v>
      </c>
      <c r="Q55" s="238">
        <v>56.84</v>
      </c>
      <c r="R55" s="213">
        <v>29</v>
      </c>
      <c r="S55" s="344">
        <f t="shared" si="3"/>
        <v>157</v>
      </c>
    </row>
    <row r="56" spans="1:19" x14ac:dyDescent="0.25">
      <c r="A56" s="5">
        <v>11</v>
      </c>
      <c r="B56" s="129" t="s">
        <v>71</v>
      </c>
      <c r="C56" s="193">
        <v>75</v>
      </c>
      <c r="D56" s="215">
        <v>50.2</v>
      </c>
      <c r="E56" s="238">
        <v>57.16</v>
      </c>
      <c r="F56" s="213">
        <v>66</v>
      </c>
      <c r="G56" s="193">
        <v>41</v>
      </c>
      <c r="H56" s="215">
        <v>55</v>
      </c>
      <c r="I56" s="238">
        <v>54.03</v>
      </c>
      <c r="J56" s="213">
        <v>38</v>
      </c>
      <c r="K56" s="193">
        <v>56</v>
      </c>
      <c r="L56" s="215">
        <v>57.3</v>
      </c>
      <c r="M56" s="238">
        <v>56.1</v>
      </c>
      <c r="N56" s="213">
        <v>34</v>
      </c>
      <c r="O56" s="193">
        <v>73</v>
      </c>
      <c r="P56" s="215">
        <v>61.9</v>
      </c>
      <c r="Q56" s="238">
        <v>56.84</v>
      </c>
      <c r="R56" s="213">
        <v>18</v>
      </c>
      <c r="S56" s="344">
        <f t="shared" si="3"/>
        <v>156</v>
      </c>
    </row>
    <row r="57" spans="1:19" x14ac:dyDescent="0.25">
      <c r="A57" s="5">
        <v>12</v>
      </c>
      <c r="B57" s="140" t="s">
        <v>133</v>
      </c>
      <c r="C57" s="198">
        <v>17</v>
      </c>
      <c r="D57" s="247">
        <v>50</v>
      </c>
      <c r="E57" s="248">
        <v>57.16</v>
      </c>
      <c r="F57" s="249">
        <v>69</v>
      </c>
      <c r="G57" s="198">
        <v>18</v>
      </c>
      <c r="H57" s="247">
        <v>59</v>
      </c>
      <c r="I57" s="248">
        <v>54.03</v>
      </c>
      <c r="J57" s="249">
        <v>20</v>
      </c>
      <c r="K57" s="198">
        <v>20</v>
      </c>
      <c r="L57" s="247">
        <v>52</v>
      </c>
      <c r="M57" s="248">
        <v>56.1</v>
      </c>
      <c r="N57" s="249">
        <v>58</v>
      </c>
      <c r="O57" s="198">
        <v>31</v>
      </c>
      <c r="P57" s="247">
        <v>63</v>
      </c>
      <c r="Q57" s="248">
        <v>56.84</v>
      </c>
      <c r="R57" s="249">
        <v>12</v>
      </c>
      <c r="S57" s="344">
        <f t="shared" si="3"/>
        <v>159</v>
      </c>
    </row>
    <row r="58" spans="1:19" x14ac:dyDescent="0.25">
      <c r="A58" s="5">
        <v>13</v>
      </c>
      <c r="B58" s="129" t="s">
        <v>55</v>
      </c>
      <c r="C58" s="193">
        <v>11</v>
      </c>
      <c r="D58" s="215">
        <v>48.1</v>
      </c>
      <c r="E58" s="238">
        <v>57.16</v>
      </c>
      <c r="F58" s="213">
        <v>76</v>
      </c>
      <c r="G58" s="193">
        <v>7</v>
      </c>
      <c r="H58" s="215">
        <v>53.7</v>
      </c>
      <c r="I58" s="238">
        <v>54.03</v>
      </c>
      <c r="J58" s="213">
        <v>47</v>
      </c>
      <c r="K58" s="193">
        <v>11</v>
      </c>
      <c r="L58" s="215">
        <v>42.7</v>
      </c>
      <c r="M58" s="238">
        <v>56.1</v>
      </c>
      <c r="N58" s="213">
        <v>92</v>
      </c>
      <c r="O58" s="193">
        <v>14</v>
      </c>
      <c r="P58" s="215">
        <v>55</v>
      </c>
      <c r="Q58" s="238">
        <v>56.84</v>
      </c>
      <c r="R58" s="213">
        <v>45</v>
      </c>
      <c r="S58" s="344">
        <f t="shared" si="3"/>
        <v>260</v>
      </c>
    </row>
    <row r="59" spans="1:19" x14ac:dyDescent="0.25">
      <c r="A59" s="5">
        <v>14</v>
      </c>
      <c r="B59" s="130" t="s">
        <v>173</v>
      </c>
      <c r="C59" s="194">
        <v>6</v>
      </c>
      <c r="D59" s="237">
        <v>47.5</v>
      </c>
      <c r="E59" s="239">
        <v>57.16</v>
      </c>
      <c r="F59" s="236">
        <v>80</v>
      </c>
      <c r="G59" s="194"/>
      <c r="H59" s="237"/>
      <c r="I59" s="239">
        <v>54.03</v>
      </c>
      <c r="J59" s="236">
        <v>100</v>
      </c>
      <c r="K59" s="194"/>
      <c r="L59" s="237"/>
      <c r="M59" s="239">
        <v>56.1</v>
      </c>
      <c r="N59" s="236">
        <v>102</v>
      </c>
      <c r="O59" s="194">
        <v>12</v>
      </c>
      <c r="P59" s="237">
        <v>47</v>
      </c>
      <c r="Q59" s="239">
        <v>56.84</v>
      </c>
      <c r="R59" s="236">
        <v>86</v>
      </c>
      <c r="S59" s="344">
        <f t="shared" si="3"/>
        <v>368</v>
      </c>
    </row>
    <row r="60" spans="1:19" s="206" customFormat="1" x14ac:dyDescent="0.25">
      <c r="A60" s="207">
        <v>15</v>
      </c>
      <c r="B60" s="226" t="s">
        <v>134</v>
      </c>
      <c r="C60" s="194">
        <v>9</v>
      </c>
      <c r="D60" s="237">
        <v>41.8</v>
      </c>
      <c r="E60" s="239">
        <v>57.16</v>
      </c>
      <c r="F60" s="236">
        <v>88</v>
      </c>
      <c r="G60" s="194">
        <v>9</v>
      </c>
      <c r="H60" s="237">
        <v>54.7</v>
      </c>
      <c r="I60" s="239">
        <v>54.03</v>
      </c>
      <c r="J60" s="236">
        <v>41</v>
      </c>
      <c r="K60" s="194">
        <v>9</v>
      </c>
      <c r="L60" s="237">
        <v>50.2</v>
      </c>
      <c r="M60" s="239">
        <v>56.1</v>
      </c>
      <c r="N60" s="236">
        <v>67</v>
      </c>
      <c r="O60" s="194">
        <v>17</v>
      </c>
      <c r="P60" s="237">
        <v>58.6</v>
      </c>
      <c r="Q60" s="239">
        <v>56.84</v>
      </c>
      <c r="R60" s="236">
        <v>33</v>
      </c>
      <c r="S60" s="344">
        <f t="shared" si="3"/>
        <v>229</v>
      </c>
    </row>
    <row r="61" spans="1:19" s="206" customFormat="1" x14ac:dyDescent="0.25">
      <c r="A61" s="207">
        <v>16</v>
      </c>
      <c r="B61" s="226" t="s">
        <v>185</v>
      </c>
      <c r="C61" s="194">
        <v>13</v>
      </c>
      <c r="D61" s="237">
        <v>41</v>
      </c>
      <c r="E61" s="239">
        <v>57.16</v>
      </c>
      <c r="F61" s="236">
        <v>89</v>
      </c>
      <c r="G61" s="194"/>
      <c r="H61" s="237"/>
      <c r="I61" s="239">
        <v>54.03</v>
      </c>
      <c r="J61" s="236">
        <v>100</v>
      </c>
      <c r="K61" s="194"/>
      <c r="L61" s="237"/>
      <c r="M61" s="239">
        <v>56.1</v>
      </c>
      <c r="N61" s="236">
        <v>102</v>
      </c>
      <c r="O61" s="194"/>
      <c r="P61" s="237"/>
      <c r="Q61" s="239">
        <v>56.84</v>
      </c>
      <c r="R61" s="236">
        <v>99</v>
      </c>
      <c r="S61" s="344">
        <f t="shared" si="3"/>
        <v>390</v>
      </c>
    </row>
    <row r="62" spans="1:19" s="206" customFormat="1" x14ac:dyDescent="0.25">
      <c r="A62" s="207">
        <v>17</v>
      </c>
      <c r="B62" s="226" t="s">
        <v>44</v>
      </c>
      <c r="C62" s="194">
        <v>8</v>
      </c>
      <c r="D62" s="237">
        <v>38.6</v>
      </c>
      <c r="E62" s="239">
        <v>57.16</v>
      </c>
      <c r="F62" s="236">
        <v>94</v>
      </c>
      <c r="G62" s="194">
        <v>11</v>
      </c>
      <c r="H62" s="237">
        <v>41</v>
      </c>
      <c r="I62" s="239">
        <v>54.03</v>
      </c>
      <c r="J62" s="236">
        <v>90</v>
      </c>
      <c r="K62" s="194">
        <v>5</v>
      </c>
      <c r="L62" s="237">
        <v>44.2</v>
      </c>
      <c r="M62" s="239">
        <v>56.1</v>
      </c>
      <c r="N62" s="236">
        <v>89</v>
      </c>
      <c r="O62" s="194"/>
      <c r="P62" s="237"/>
      <c r="Q62" s="239">
        <v>56.84</v>
      </c>
      <c r="R62" s="236">
        <v>99</v>
      </c>
      <c r="S62" s="344">
        <f t="shared" si="3"/>
        <v>372</v>
      </c>
    </row>
    <row r="63" spans="1:19" x14ac:dyDescent="0.25">
      <c r="A63" s="5">
        <v>18</v>
      </c>
      <c r="B63" s="129" t="s">
        <v>171</v>
      </c>
      <c r="C63" s="193">
        <v>6</v>
      </c>
      <c r="D63" s="215">
        <v>38.5</v>
      </c>
      <c r="E63" s="238">
        <v>57.16</v>
      </c>
      <c r="F63" s="213">
        <v>95</v>
      </c>
      <c r="G63" s="193">
        <v>4</v>
      </c>
      <c r="H63" s="215">
        <v>56</v>
      </c>
      <c r="I63" s="238">
        <v>54.03</v>
      </c>
      <c r="J63" s="213">
        <v>31</v>
      </c>
      <c r="K63" s="193"/>
      <c r="L63" s="215"/>
      <c r="M63" s="238">
        <v>56.1</v>
      </c>
      <c r="N63" s="213">
        <v>102</v>
      </c>
      <c r="O63" s="193"/>
      <c r="P63" s="215"/>
      <c r="Q63" s="238">
        <v>56.84</v>
      </c>
      <c r="R63" s="213">
        <v>99</v>
      </c>
      <c r="S63" s="344">
        <f t="shared" si="3"/>
        <v>327</v>
      </c>
    </row>
    <row r="64" spans="1:19" s="206" customFormat="1" x14ac:dyDescent="0.25">
      <c r="A64" s="207">
        <v>19</v>
      </c>
      <c r="B64" s="228" t="s">
        <v>54</v>
      </c>
      <c r="C64" s="198"/>
      <c r="D64" s="247"/>
      <c r="E64" s="248">
        <v>57.16</v>
      </c>
      <c r="F64" s="249">
        <v>102</v>
      </c>
      <c r="G64" s="198"/>
      <c r="H64" s="247"/>
      <c r="I64" s="248">
        <v>54.03</v>
      </c>
      <c r="J64" s="249">
        <v>100</v>
      </c>
      <c r="K64" s="198">
        <v>3</v>
      </c>
      <c r="L64" s="247">
        <v>44</v>
      </c>
      <c r="M64" s="248">
        <v>56.1</v>
      </c>
      <c r="N64" s="249">
        <v>90</v>
      </c>
      <c r="O64" s="198"/>
      <c r="P64" s="247"/>
      <c r="Q64" s="248">
        <v>56.84</v>
      </c>
      <c r="R64" s="249">
        <v>99</v>
      </c>
      <c r="S64" s="344">
        <f>R64+N64+J64+F64</f>
        <v>391</v>
      </c>
    </row>
    <row r="65" spans="1:19" ht="15.75" thickBot="1" x14ac:dyDescent="0.3">
      <c r="A65" s="5">
        <v>20</v>
      </c>
      <c r="B65" s="212" t="s">
        <v>174</v>
      </c>
      <c r="C65" s="193"/>
      <c r="D65" s="215"/>
      <c r="E65" s="238">
        <v>57.16</v>
      </c>
      <c r="F65" s="213">
        <v>102</v>
      </c>
      <c r="G65" s="193"/>
      <c r="H65" s="215"/>
      <c r="I65" s="238">
        <v>54.03</v>
      </c>
      <c r="J65" s="213">
        <v>100</v>
      </c>
      <c r="K65" s="193"/>
      <c r="L65" s="215"/>
      <c r="M65" s="238">
        <v>56.1</v>
      </c>
      <c r="N65" s="213">
        <v>102</v>
      </c>
      <c r="O65" s="193">
        <v>6</v>
      </c>
      <c r="P65" s="215">
        <v>35.799999999999997</v>
      </c>
      <c r="Q65" s="238">
        <v>56.84</v>
      </c>
      <c r="R65" s="213">
        <v>96</v>
      </c>
      <c r="S65" s="344">
        <f>R65+N65+J65+F65</f>
        <v>400</v>
      </c>
    </row>
    <row r="66" spans="1:19" ht="15.75" thickBot="1" x14ac:dyDescent="0.3">
      <c r="A66" s="92"/>
      <c r="B66" s="95" t="s">
        <v>100</v>
      </c>
      <c r="C66" s="113">
        <f>SUM(C67:C80)</f>
        <v>225</v>
      </c>
      <c r="D66" s="203">
        <f>AVERAGE(D67:D80)</f>
        <v>52.038461538461547</v>
      </c>
      <c r="E66" s="124">
        <v>57.16</v>
      </c>
      <c r="F66" s="114"/>
      <c r="G66" s="113">
        <f>SUM(G67:G80)</f>
        <v>222</v>
      </c>
      <c r="H66" s="203">
        <f>AVERAGE(H67:H80)</f>
        <v>54.261538461538457</v>
      </c>
      <c r="I66" s="124">
        <v>54.03</v>
      </c>
      <c r="J66" s="114"/>
      <c r="K66" s="113">
        <f>SUM(K67:K80)</f>
        <v>274</v>
      </c>
      <c r="L66" s="203">
        <f>AVERAGE(L67:L80)</f>
        <v>50.378571428571426</v>
      </c>
      <c r="M66" s="124">
        <v>56.1</v>
      </c>
      <c r="N66" s="114"/>
      <c r="O66" s="113">
        <f>SUM(O67:O80)</f>
        <v>277</v>
      </c>
      <c r="P66" s="203">
        <f>AVERAGE(P67:P80)</f>
        <v>54.363636363636367</v>
      </c>
      <c r="Q66" s="124">
        <v>56.84</v>
      </c>
      <c r="R66" s="114"/>
      <c r="S66" s="263"/>
    </row>
    <row r="67" spans="1:19" x14ac:dyDescent="0.25">
      <c r="A67" s="14">
        <v>1</v>
      </c>
      <c r="B67" s="129" t="s">
        <v>75</v>
      </c>
      <c r="C67" s="193">
        <v>36</v>
      </c>
      <c r="D67" s="215">
        <v>61.3</v>
      </c>
      <c r="E67" s="238">
        <v>57.16</v>
      </c>
      <c r="F67" s="213">
        <v>22</v>
      </c>
      <c r="G67" s="193">
        <v>17</v>
      </c>
      <c r="H67" s="215">
        <v>55.8</v>
      </c>
      <c r="I67" s="238">
        <v>54.03</v>
      </c>
      <c r="J67" s="213">
        <v>32</v>
      </c>
      <c r="K67" s="193">
        <v>27</v>
      </c>
      <c r="L67" s="215">
        <v>59.6</v>
      </c>
      <c r="M67" s="238">
        <v>56.1</v>
      </c>
      <c r="N67" s="213">
        <v>24</v>
      </c>
      <c r="O67" s="193">
        <v>22</v>
      </c>
      <c r="P67" s="215">
        <v>61.8</v>
      </c>
      <c r="Q67" s="238">
        <v>56.84</v>
      </c>
      <c r="R67" s="213">
        <v>19</v>
      </c>
      <c r="S67" s="340">
        <f t="shared" ref="S67:S80" si="4">R67+N67+J67+F67</f>
        <v>97</v>
      </c>
    </row>
    <row r="68" spans="1:19" x14ac:dyDescent="0.25">
      <c r="A68" s="5">
        <v>2</v>
      </c>
      <c r="B68" s="129" t="s">
        <v>163</v>
      </c>
      <c r="C68" s="193">
        <v>8</v>
      </c>
      <c r="D68" s="215">
        <v>59.1</v>
      </c>
      <c r="E68" s="238">
        <v>57.16</v>
      </c>
      <c r="F68" s="213">
        <v>30</v>
      </c>
      <c r="G68" s="193">
        <v>6</v>
      </c>
      <c r="H68" s="215">
        <v>58.6</v>
      </c>
      <c r="I68" s="238">
        <v>54.03</v>
      </c>
      <c r="J68" s="213">
        <v>25</v>
      </c>
      <c r="K68" s="193">
        <v>10</v>
      </c>
      <c r="L68" s="215">
        <v>46.1</v>
      </c>
      <c r="M68" s="238">
        <v>56.1</v>
      </c>
      <c r="N68" s="213">
        <v>86</v>
      </c>
      <c r="O68" s="193">
        <v>10</v>
      </c>
      <c r="P68" s="215">
        <v>57.2</v>
      </c>
      <c r="Q68" s="238">
        <v>56.84</v>
      </c>
      <c r="R68" s="213">
        <v>38</v>
      </c>
      <c r="S68" s="341">
        <f t="shared" si="4"/>
        <v>179</v>
      </c>
    </row>
    <row r="69" spans="1:19" x14ac:dyDescent="0.25">
      <c r="A69" s="5">
        <v>3</v>
      </c>
      <c r="B69" s="129" t="s">
        <v>58</v>
      </c>
      <c r="C69" s="193">
        <v>13</v>
      </c>
      <c r="D69" s="215">
        <v>59</v>
      </c>
      <c r="E69" s="238">
        <v>57.16</v>
      </c>
      <c r="F69" s="213">
        <v>32</v>
      </c>
      <c r="G69" s="193">
        <v>17</v>
      </c>
      <c r="H69" s="215">
        <v>60.2</v>
      </c>
      <c r="I69" s="238">
        <v>54.03</v>
      </c>
      <c r="J69" s="213">
        <v>15</v>
      </c>
      <c r="K69" s="193">
        <v>20</v>
      </c>
      <c r="L69" s="215">
        <v>66</v>
      </c>
      <c r="M69" s="238">
        <v>56.1</v>
      </c>
      <c r="N69" s="213">
        <v>5</v>
      </c>
      <c r="O69" s="193">
        <v>21</v>
      </c>
      <c r="P69" s="215">
        <v>60.5</v>
      </c>
      <c r="Q69" s="238">
        <v>56.84</v>
      </c>
      <c r="R69" s="213">
        <v>21</v>
      </c>
      <c r="S69" s="342">
        <f t="shared" si="4"/>
        <v>73</v>
      </c>
    </row>
    <row r="70" spans="1:19" x14ac:dyDescent="0.25">
      <c r="A70" s="5">
        <v>4</v>
      </c>
      <c r="B70" s="129" t="s">
        <v>73</v>
      </c>
      <c r="C70" s="193">
        <v>19</v>
      </c>
      <c r="D70" s="215">
        <v>59</v>
      </c>
      <c r="E70" s="238">
        <v>57.16</v>
      </c>
      <c r="F70" s="213">
        <v>33</v>
      </c>
      <c r="G70" s="193">
        <v>8</v>
      </c>
      <c r="H70" s="215">
        <v>59.2</v>
      </c>
      <c r="I70" s="238">
        <v>54.03</v>
      </c>
      <c r="J70" s="213">
        <v>18</v>
      </c>
      <c r="K70" s="193">
        <v>13</v>
      </c>
      <c r="L70" s="215">
        <v>60.1</v>
      </c>
      <c r="M70" s="238">
        <v>56.1</v>
      </c>
      <c r="N70" s="213">
        <v>20</v>
      </c>
      <c r="O70" s="193">
        <v>29</v>
      </c>
      <c r="P70" s="215">
        <v>50.3</v>
      </c>
      <c r="Q70" s="238">
        <v>56.84</v>
      </c>
      <c r="R70" s="213">
        <v>71</v>
      </c>
      <c r="S70" s="342">
        <f t="shared" si="4"/>
        <v>142</v>
      </c>
    </row>
    <row r="71" spans="1:19" x14ac:dyDescent="0.25">
      <c r="A71" s="5">
        <v>5</v>
      </c>
      <c r="B71" s="129" t="s">
        <v>160</v>
      </c>
      <c r="C71" s="193">
        <v>14</v>
      </c>
      <c r="D71" s="215">
        <v>55.2</v>
      </c>
      <c r="E71" s="238">
        <v>57.16</v>
      </c>
      <c r="F71" s="213">
        <v>47</v>
      </c>
      <c r="G71" s="193">
        <v>7</v>
      </c>
      <c r="H71" s="215">
        <v>44.6</v>
      </c>
      <c r="I71" s="238">
        <v>54.03</v>
      </c>
      <c r="J71" s="213">
        <v>78</v>
      </c>
      <c r="K71" s="193">
        <v>21</v>
      </c>
      <c r="L71" s="215">
        <v>46.4</v>
      </c>
      <c r="M71" s="238">
        <v>56.1</v>
      </c>
      <c r="N71" s="213">
        <v>84</v>
      </c>
      <c r="O71" s="193">
        <v>18</v>
      </c>
      <c r="P71" s="215">
        <v>48.1</v>
      </c>
      <c r="Q71" s="238">
        <v>56.84</v>
      </c>
      <c r="R71" s="213">
        <v>78</v>
      </c>
      <c r="S71" s="342">
        <f t="shared" si="4"/>
        <v>287</v>
      </c>
    </row>
    <row r="72" spans="1:19" x14ac:dyDescent="0.25">
      <c r="A72" s="5">
        <v>6</v>
      </c>
      <c r="B72" s="129" t="s">
        <v>158</v>
      </c>
      <c r="C72" s="193">
        <v>10</v>
      </c>
      <c r="D72" s="215">
        <v>55.2</v>
      </c>
      <c r="E72" s="238">
        <v>57.16</v>
      </c>
      <c r="F72" s="213">
        <v>48</v>
      </c>
      <c r="G72" s="193">
        <v>14</v>
      </c>
      <c r="H72" s="215">
        <v>49</v>
      </c>
      <c r="I72" s="238">
        <v>54.03</v>
      </c>
      <c r="J72" s="213">
        <v>63</v>
      </c>
      <c r="K72" s="193">
        <v>6</v>
      </c>
      <c r="L72" s="215">
        <v>38</v>
      </c>
      <c r="M72" s="238">
        <v>56.1</v>
      </c>
      <c r="N72" s="213">
        <v>98</v>
      </c>
      <c r="O72" s="193">
        <v>20</v>
      </c>
      <c r="P72" s="215">
        <v>42</v>
      </c>
      <c r="Q72" s="238">
        <v>56.84</v>
      </c>
      <c r="R72" s="213">
        <v>92</v>
      </c>
      <c r="S72" s="342">
        <f t="shared" si="4"/>
        <v>301</v>
      </c>
    </row>
    <row r="73" spans="1:19" x14ac:dyDescent="0.25">
      <c r="A73" s="5">
        <v>7</v>
      </c>
      <c r="B73" s="129" t="s">
        <v>72</v>
      </c>
      <c r="C73" s="193">
        <v>19</v>
      </c>
      <c r="D73" s="215">
        <v>55</v>
      </c>
      <c r="E73" s="238">
        <v>57.16</v>
      </c>
      <c r="F73" s="213">
        <v>51</v>
      </c>
      <c r="G73" s="193">
        <v>19</v>
      </c>
      <c r="H73" s="215">
        <v>57.7</v>
      </c>
      <c r="I73" s="238">
        <v>54.03</v>
      </c>
      <c r="J73" s="213">
        <v>28</v>
      </c>
      <c r="K73" s="193">
        <v>37</v>
      </c>
      <c r="L73" s="215">
        <v>58.2</v>
      </c>
      <c r="M73" s="238">
        <v>56.1</v>
      </c>
      <c r="N73" s="213">
        <v>30</v>
      </c>
      <c r="O73" s="193">
        <v>50</v>
      </c>
      <c r="P73" s="215">
        <v>62.4</v>
      </c>
      <c r="Q73" s="238">
        <v>56.84</v>
      </c>
      <c r="R73" s="213">
        <v>17</v>
      </c>
      <c r="S73" s="342">
        <f t="shared" si="4"/>
        <v>126</v>
      </c>
    </row>
    <row r="74" spans="1:19" x14ac:dyDescent="0.25">
      <c r="A74" s="5">
        <v>8</v>
      </c>
      <c r="B74" s="129" t="s">
        <v>164</v>
      </c>
      <c r="C74" s="193">
        <v>23</v>
      </c>
      <c r="D74" s="215">
        <v>55</v>
      </c>
      <c r="E74" s="238">
        <v>57.16</v>
      </c>
      <c r="F74" s="213">
        <v>52</v>
      </c>
      <c r="G74" s="193">
        <v>26</v>
      </c>
      <c r="H74" s="215">
        <v>62.1</v>
      </c>
      <c r="I74" s="238">
        <v>54.03</v>
      </c>
      <c r="J74" s="213">
        <v>8</v>
      </c>
      <c r="K74" s="193">
        <v>28</v>
      </c>
      <c r="L74" s="215">
        <v>53.6</v>
      </c>
      <c r="M74" s="238">
        <v>56.1</v>
      </c>
      <c r="N74" s="213">
        <v>48</v>
      </c>
      <c r="O74" s="193">
        <v>40</v>
      </c>
      <c r="P74" s="215">
        <v>51.7</v>
      </c>
      <c r="Q74" s="238">
        <v>56.84</v>
      </c>
      <c r="R74" s="213">
        <v>64</v>
      </c>
      <c r="S74" s="342">
        <f t="shared" si="4"/>
        <v>172</v>
      </c>
    </row>
    <row r="75" spans="1:19" x14ac:dyDescent="0.25">
      <c r="A75" s="5">
        <v>9</v>
      </c>
      <c r="B75" s="117" t="s">
        <v>151</v>
      </c>
      <c r="C75" s="199">
        <v>36</v>
      </c>
      <c r="D75" s="250">
        <v>53.3</v>
      </c>
      <c r="E75" s="251">
        <v>57.16</v>
      </c>
      <c r="F75" s="252">
        <v>57</v>
      </c>
      <c r="G75" s="199">
        <v>53</v>
      </c>
      <c r="H75" s="250">
        <v>51.7</v>
      </c>
      <c r="I75" s="251">
        <v>54.03</v>
      </c>
      <c r="J75" s="252">
        <v>51</v>
      </c>
      <c r="K75" s="199">
        <v>22</v>
      </c>
      <c r="L75" s="250">
        <v>59</v>
      </c>
      <c r="M75" s="251">
        <v>56.1</v>
      </c>
      <c r="N75" s="252">
        <v>26</v>
      </c>
      <c r="O75" s="199"/>
      <c r="P75" s="250"/>
      <c r="Q75" s="251">
        <v>56.84</v>
      </c>
      <c r="R75" s="252">
        <v>99</v>
      </c>
      <c r="S75" s="342">
        <f t="shared" si="4"/>
        <v>233</v>
      </c>
    </row>
    <row r="76" spans="1:19" x14ac:dyDescent="0.25">
      <c r="A76" s="5">
        <v>10</v>
      </c>
      <c r="B76" s="129" t="s">
        <v>159</v>
      </c>
      <c r="C76" s="193">
        <v>29</v>
      </c>
      <c r="D76" s="215">
        <v>46</v>
      </c>
      <c r="E76" s="238">
        <v>57.16</v>
      </c>
      <c r="F76" s="213">
        <v>82</v>
      </c>
      <c r="G76" s="193">
        <v>26</v>
      </c>
      <c r="H76" s="215">
        <v>58.2</v>
      </c>
      <c r="I76" s="238">
        <v>54.03</v>
      </c>
      <c r="J76" s="213">
        <v>26</v>
      </c>
      <c r="K76" s="193">
        <v>35</v>
      </c>
      <c r="L76" s="215">
        <v>59.2</v>
      </c>
      <c r="M76" s="238">
        <v>56.1</v>
      </c>
      <c r="N76" s="213">
        <v>25</v>
      </c>
      <c r="O76" s="193">
        <v>43</v>
      </c>
      <c r="P76" s="215">
        <v>59</v>
      </c>
      <c r="Q76" s="238">
        <v>56.84</v>
      </c>
      <c r="R76" s="213">
        <v>30</v>
      </c>
      <c r="S76" s="342">
        <f t="shared" si="4"/>
        <v>163</v>
      </c>
    </row>
    <row r="77" spans="1:19" x14ac:dyDescent="0.25">
      <c r="A77" s="5">
        <v>11</v>
      </c>
      <c r="B77" s="129" t="s">
        <v>162</v>
      </c>
      <c r="C77" s="193">
        <v>3</v>
      </c>
      <c r="D77" s="215">
        <v>41</v>
      </c>
      <c r="E77" s="238">
        <v>57.16</v>
      </c>
      <c r="F77" s="213">
        <v>90</v>
      </c>
      <c r="G77" s="193">
        <v>6</v>
      </c>
      <c r="H77" s="215">
        <v>46</v>
      </c>
      <c r="I77" s="238">
        <v>54.03</v>
      </c>
      <c r="J77" s="213">
        <v>74</v>
      </c>
      <c r="K77" s="193">
        <v>8</v>
      </c>
      <c r="L77" s="215">
        <v>49.8</v>
      </c>
      <c r="M77" s="238">
        <v>56.1</v>
      </c>
      <c r="N77" s="213">
        <v>69</v>
      </c>
      <c r="O77" s="193">
        <v>10</v>
      </c>
      <c r="P77" s="215">
        <v>42</v>
      </c>
      <c r="Q77" s="238">
        <v>56.84</v>
      </c>
      <c r="R77" s="213">
        <v>91</v>
      </c>
      <c r="S77" s="342">
        <f t="shared" si="4"/>
        <v>324</v>
      </c>
    </row>
    <row r="78" spans="1:19" x14ac:dyDescent="0.25">
      <c r="A78" s="5">
        <v>12</v>
      </c>
      <c r="B78" s="129" t="s">
        <v>12</v>
      </c>
      <c r="C78" s="193">
        <v>10</v>
      </c>
      <c r="D78" s="215">
        <v>39.200000000000003</v>
      </c>
      <c r="E78" s="238">
        <v>57.16</v>
      </c>
      <c r="F78" s="213">
        <v>92</v>
      </c>
      <c r="G78" s="193">
        <v>11</v>
      </c>
      <c r="H78" s="215">
        <v>43.3</v>
      </c>
      <c r="I78" s="238">
        <v>54.03</v>
      </c>
      <c r="J78" s="213">
        <v>82</v>
      </c>
      <c r="K78" s="193">
        <v>17</v>
      </c>
      <c r="L78" s="215">
        <v>36.5</v>
      </c>
      <c r="M78" s="238">
        <v>56.1</v>
      </c>
      <c r="N78" s="213">
        <v>99</v>
      </c>
      <c r="O78" s="193"/>
      <c r="P78" s="215"/>
      <c r="Q78" s="238">
        <v>56.84</v>
      </c>
      <c r="R78" s="213">
        <v>99</v>
      </c>
      <c r="S78" s="342">
        <f t="shared" si="4"/>
        <v>372</v>
      </c>
    </row>
    <row r="79" spans="1:19" x14ac:dyDescent="0.25">
      <c r="A79" s="5">
        <v>13</v>
      </c>
      <c r="B79" s="129" t="s">
        <v>178</v>
      </c>
      <c r="C79" s="193">
        <v>5</v>
      </c>
      <c r="D79" s="215">
        <v>38.200000000000003</v>
      </c>
      <c r="E79" s="238">
        <v>57.16</v>
      </c>
      <c r="F79" s="213">
        <v>96</v>
      </c>
      <c r="G79" s="193"/>
      <c r="H79" s="215"/>
      <c r="I79" s="238">
        <v>54.03</v>
      </c>
      <c r="J79" s="213">
        <v>100</v>
      </c>
      <c r="K79" s="193">
        <v>6</v>
      </c>
      <c r="L79" s="215">
        <v>18.3</v>
      </c>
      <c r="M79" s="238">
        <v>56.1</v>
      </c>
      <c r="N79" s="213">
        <v>101</v>
      </c>
      <c r="O79" s="193"/>
      <c r="P79" s="215"/>
      <c r="Q79" s="238">
        <v>56.84</v>
      </c>
      <c r="R79" s="213">
        <v>99</v>
      </c>
      <c r="S79" s="342">
        <f t="shared" si="4"/>
        <v>396</v>
      </c>
    </row>
    <row r="80" spans="1:19" s="206" customFormat="1" ht="15.75" thickBot="1" x14ac:dyDescent="0.3">
      <c r="A80" s="207">
        <v>14</v>
      </c>
      <c r="B80" s="212" t="s">
        <v>161</v>
      </c>
      <c r="C80" s="193"/>
      <c r="D80" s="215"/>
      <c r="E80" s="238">
        <v>57.16</v>
      </c>
      <c r="F80" s="213">
        <v>102</v>
      </c>
      <c r="G80" s="193">
        <v>12</v>
      </c>
      <c r="H80" s="215">
        <v>59</v>
      </c>
      <c r="I80" s="238">
        <v>54.03</v>
      </c>
      <c r="J80" s="213">
        <v>21</v>
      </c>
      <c r="K80" s="193">
        <v>24</v>
      </c>
      <c r="L80" s="215">
        <v>54.5</v>
      </c>
      <c r="M80" s="238">
        <v>56.1</v>
      </c>
      <c r="N80" s="213">
        <v>45</v>
      </c>
      <c r="O80" s="193">
        <v>14</v>
      </c>
      <c r="P80" s="215">
        <v>63</v>
      </c>
      <c r="Q80" s="238">
        <v>56.84</v>
      </c>
      <c r="R80" s="213">
        <v>11</v>
      </c>
      <c r="S80" s="342">
        <f t="shared" si="4"/>
        <v>179</v>
      </c>
    </row>
    <row r="81" spans="1:19" ht="15.75" thickBot="1" x14ac:dyDescent="0.3">
      <c r="A81" s="96"/>
      <c r="B81" s="91" t="s">
        <v>101</v>
      </c>
      <c r="C81" s="110">
        <f>SUM(C82:C111)</f>
        <v>861</v>
      </c>
      <c r="D81" s="88">
        <f>AVERAGE(D82:D111)</f>
        <v>51.199999999999982</v>
      </c>
      <c r="E81" s="122">
        <v>57.16</v>
      </c>
      <c r="F81" s="111"/>
      <c r="G81" s="110">
        <f>SUM(G82:G111)</f>
        <v>769</v>
      </c>
      <c r="H81" s="88">
        <f>AVERAGE(H82:H111)</f>
        <v>51.925216516902012</v>
      </c>
      <c r="I81" s="122">
        <v>54.03</v>
      </c>
      <c r="J81" s="111"/>
      <c r="K81" s="110">
        <f>SUM(K82:K111)</f>
        <v>863</v>
      </c>
      <c r="L81" s="88">
        <f>AVERAGE(L82:L111)</f>
        <v>52.775862068965516</v>
      </c>
      <c r="M81" s="122">
        <v>56.1</v>
      </c>
      <c r="N81" s="111"/>
      <c r="O81" s="110">
        <f>SUM(O82:O111)</f>
        <v>973</v>
      </c>
      <c r="P81" s="88">
        <f>AVERAGE(P82:P111)</f>
        <v>53.55</v>
      </c>
      <c r="Q81" s="122">
        <v>56.84</v>
      </c>
      <c r="R81" s="111"/>
      <c r="S81" s="266"/>
    </row>
    <row r="82" spans="1:19" x14ac:dyDescent="0.25">
      <c r="A82" s="14">
        <v>1</v>
      </c>
      <c r="B82" s="129" t="s">
        <v>76</v>
      </c>
      <c r="C82" s="324">
        <v>48</v>
      </c>
      <c r="D82" s="325">
        <v>73.099999999999994</v>
      </c>
      <c r="E82" s="331">
        <v>57.16</v>
      </c>
      <c r="F82" s="332">
        <v>1</v>
      </c>
      <c r="G82" s="324">
        <v>38</v>
      </c>
      <c r="H82" s="325">
        <v>67.34210526315789</v>
      </c>
      <c r="I82" s="331">
        <v>54.03</v>
      </c>
      <c r="J82" s="332">
        <v>2</v>
      </c>
      <c r="K82" s="324">
        <v>54</v>
      </c>
      <c r="L82" s="325">
        <v>69.900000000000006</v>
      </c>
      <c r="M82" s="331">
        <v>56.1</v>
      </c>
      <c r="N82" s="332">
        <v>2</v>
      </c>
      <c r="O82" s="324">
        <v>40</v>
      </c>
      <c r="P82" s="325">
        <v>72</v>
      </c>
      <c r="Q82" s="331">
        <v>56.84</v>
      </c>
      <c r="R82" s="332">
        <v>2</v>
      </c>
      <c r="S82" s="268">
        <f t="shared" ref="S82:S90" si="5">R82+N82+J82+F82</f>
        <v>7</v>
      </c>
    </row>
    <row r="83" spans="1:19" x14ac:dyDescent="0.25">
      <c r="A83" s="5">
        <v>2</v>
      </c>
      <c r="B83" s="131" t="s">
        <v>137</v>
      </c>
      <c r="C83" s="326">
        <v>28</v>
      </c>
      <c r="D83" s="327">
        <v>69.599999999999994</v>
      </c>
      <c r="E83" s="338">
        <v>57.16</v>
      </c>
      <c r="F83" s="339">
        <v>6</v>
      </c>
      <c r="G83" s="326">
        <v>32</v>
      </c>
      <c r="H83" s="327">
        <v>56.97</v>
      </c>
      <c r="I83" s="338">
        <v>54.03</v>
      </c>
      <c r="J83" s="339">
        <v>30</v>
      </c>
      <c r="K83" s="326">
        <v>24</v>
      </c>
      <c r="L83" s="327">
        <v>63.8</v>
      </c>
      <c r="M83" s="338">
        <v>56.1</v>
      </c>
      <c r="N83" s="339">
        <v>7</v>
      </c>
      <c r="O83" s="326">
        <v>41</v>
      </c>
      <c r="P83" s="327">
        <v>62.9</v>
      </c>
      <c r="Q83" s="338">
        <v>56.84</v>
      </c>
      <c r="R83" s="339">
        <v>14</v>
      </c>
      <c r="S83" s="267">
        <f t="shared" si="5"/>
        <v>57</v>
      </c>
    </row>
    <row r="84" spans="1:19" x14ac:dyDescent="0.25">
      <c r="A84" s="5">
        <v>3</v>
      </c>
      <c r="B84" s="131" t="s">
        <v>108</v>
      </c>
      <c r="C84" s="326">
        <v>54</v>
      </c>
      <c r="D84" s="327">
        <v>66</v>
      </c>
      <c r="E84" s="338">
        <v>57.16</v>
      </c>
      <c r="F84" s="339">
        <v>13</v>
      </c>
      <c r="G84" s="326">
        <v>52</v>
      </c>
      <c r="H84" s="327">
        <v>61.71</v>
      </c>
      <c r="I84" s="338">
        <v>54.03</v>
      </c>
      <c r="J84" s="339">
        <v>12</v>
      </c>
      <c r="K84" s="326">
        <v>47</v>
      </c>
      <c r="L84" s="327">
        <v>67</v>
      </c>
      <c r="M84" s="338">
        <v>56.1</v>
      </c>
      <c r="N84" s="339">
        <v>3</v>
      </c>
      <c r="O84" s="326">
        <v>52</v>
      </c>
      <c r="P84" s="327">
        <v>62.7</v>
      </c>
      <c r="Q84" s="338">
        <v>56.84</v>
      </c>
      <c r="R84" s="339">
        <v>15</v>
      </c>
      <c r="S84" s="267">
        <f t="shared" si="5"/>
        <v>43</v>
      </c>
    </row>
    <row r="85" spans="1:19" x14ac:dyDescent="0.25">
      <c r="A85" s="5">
        <v>4</v>
      </c>
      <c r="B85" s="131" t="s">
        <v>107</v>
      </c>
      <c r="C85" s="326">
        <v>54</v>
      </c>
      <c r="D85" s="327">
        <v>65.7</v>
      </c>
      <c r="E85" s="338">
        <v>57.16</v>
      </c>
      <c r="F85" s="339">
        <v>16</v>
      </c>
      <c r="G85" s="326">
        <v>54</v>
      </c>
      <c r="H85" s="327">
        <v>54.15</v>
      </c>
      <c r="I85" s="338">
        <v>54.03</v>
      </c>
      <c r="J85" s="339">
        <v>42</v>
      </c>
      <c r="K85" s="326">
        <v>59</v>
      </c>
      <c r="L85" s="327">
        <v>52.6</v>
      </c>
      <c r="M85" s="338">
        <v>56.1</v>
      </c>
      <c r="N85" s="339">
        <v>54</v>
      </c>
      <c r="O85" s="326">
        <v>86</v>
      </c>
      <c r="P85" s="327">
        <v>55.7</v>
      </c>
      <c r="Q85" s="338">
        <v>56.84</v>
      </c>
      <c r="R85" s="339">
        <v>42</v>
      </c>
      <c r="S85" s="267">
        <f t="shared" si="5"/>
        <v>154</v>
      </c>
    </row>
    <row r="86" spans="1:19" x14ac:dyDescent="0.25">
      <c r="A86" s="5">
        <v>5</v>
      </c>
      <c r="B86" s="131" t="s">
        <v>146</v>
      </c>
      <c r="C86" s="326">
        <v>31</v>
      </c>
      <c r="D86" s="327">
        <v>65.7</v>
      </c>
      <c r="E86" s="338">
        <v>57.16</v>
      </c>
      <c r="F86" s="339">
        <v>15</v>
      </c>
      <c r="G86" s="326">
        <v>41</v>
      </c>
      <c r="H86" s="327">
        <v>61.024390243902438</v>
      </c>
      <c r="I86" s="338">
        <v>54.03</v>
      </c>
      <c r="J86" s="339">
        <v>14</v>
      </c>
      <c r="K86" s="326">
        <v>50</v>
      </c>
      <c r="L86" s="327">
        <v>57.4</v>
      </c>
      <c r="M86" s="338">
        <v>56.1</v>
      </c>
      <c r="N86" s="339">
        <v>32</v>
      </c>
      <c r="O86" s="326">
        <v>44</v>
      </c>
      <c r="P86" s="327">
        <v>64.400000000000006</v>
      </c>
      <c r="Q86" s="338">
        <v>56.84</v>
      </c>
      <c r="R86" s="339">
        <v>10</v>
      </c>
      <c r="S86" s="267">
        <f t="shared" si="5"/>
        <v>71</v>
      </c>
    </row>
    <row r="87" spans="1:19" x14ac:dyDescent="0.25">
      <c r="A87" s="5">
        <v>6</v>
      </c>
      <c r="B87" s="131" t="s">
        <v>9</v>
      </c>
      <c r="C87" s="326">
        <v>81</v>
      </c>
      <c r="D87" s="327">
        <v>59</v>
      </c>
      <c r="E87" s="338">
        <v>57.16</v>
      </c>
      <c r="F87" s="339">
        <v>35</v>
      </c>
      <c r="G87" s="326">
        <v>46</v>
      </c>
      <c r="H87" s="327">
        <v>59</v>
      </c>
      <c r="I87" s="338">
        <v>54.03</v>
      </c>
      <c r="J87" s="339">
        <v>23</v>
      </c>
      <c r="K87" s="326">
        <v>82</v>
      </c>
      <c r="L87" s="327">
        <v>57.7</v>
      </c>
      <c r="M87" s="338">
        <v>56.1</v>
      </c>
      <c r="N87" s="339">
        <v>31</v>
      </c>
      <c r="O87" s="326">
        <v>64</v>
      </c>
      <c r="P87" s="327">
        <v>57</v>
      </c>
      <c r="Q87" s="338">
        <v>56.84</v>
      </c>
      <c r="R87" s="339">
        <v>40</v>
      </c>
      <c r="S87" s="267">
        <f t="shared" si="5"/>
        <v>129</v>
      </c>
    </row>
    <row r="88" spans="1:19" x14ac:dyDescent="0.25">
      <c r="A88" s="5">
        <v>7</v>
      </c>
      <c r="B88" s="131" t="s">
        <v>153</v>
      </c>
      <c r="C88" s="326">
        <v>17</v>
      </c>
      <c r="D88" s="327">
        <v>59</v>
      </c>
      <c r="E88" s="338">
        <v>57.16</v>
      </c>
      <c r="F88" s="339">
        <v>36</v>
      </c>
      <c r="G88" s="326">
        <v>23</v>
      </c>
      <c r="H88" s="327">
        <v>51.87</v>
      </c>
      <c r="I88" s="338">
        <v>54.03</v>
      </c>
      <c r="J88" s="339">
        <v>50</v>
      </c>
      <c r="K88" s="326">
        <v>23</v>
      </c>
      <c r="L88" s="327">
        <v>31.5</v>
      </c>
      <c r="M88" s="338">
        <v>56.1</v>
      </c>
      <c r="N88" s="339">
        <v>100</v>
      </c>
      <c r="O88" s="326"/>
      <c r="P88" s="327"/>
      <c r="Q88" s="338">
        <v>56.84</v>
      </c>
      <c r="R88" s="339">
        <v>99</v>
      </c>
      <c r="S88" s="267">
        <f t="shared" si="5"/>
        <v>285</v>
      </c>
    </row>
    <row r="89" spans="1:19" x14ac:dyDescent="0.25">
      <c r="A89" s="5">
        <v>8</v>
      </c>
      <c r="B89" s="131" t="s">
        <v>154</v>
      </c>
      <c r="C89" s="326">
        <v>20</v>
      </c>
      <c r="D89" s="327">
        <v>59</v>
      </c>
      <c r="E89" s="338">
        <v>57.16</v>
      </c>
      <c r="F89" s="339">
        <v>34</v>
      </c>
      <c r="G89" s="326">
        <v>12</v>
      </c>
      <c r="H89" s="327">
        <v>44.58</v>
      </c>
      <c r="I89" s="338">
        <v>54.03</v>
      </c>
      <c r="J89" s="339">
        <v>80</v>
      </c>
      <c r="K89" s="326">
        <v>11</v>
      </c>
      <c r="L89" s="327">
        <v>48</v>
      </c>
      <c r="M89" s="338">
        <v>56.1</v>
      </c>
      <c r="N89" s="339">
        <v>78</v>
      </c>
      <c r="O89" s="326">
        <v>11</v>
      </c>
      <c r="P89" s="327">
        <v>59.6</v>
      </c>
      <c r="Q89" s="338">
        <v>56.84</v>
      </c>
      <c r="R89" s="339">
        <v>24</v>
      </c>
      <c r="S89" s="267">
        <f t="shared" si="5"/>
        <v>216</v>
      </c>
    </row>
    <row r="90" spans="1:19" x14ac:dyDescent="0.25">
      <c r="A90" s="5">
        <v>9</v>
      </c>
      <c r="B90" s="131" t="s">
        <v>138</v>
      </c>
      <c r="C90" s="326">
        <v>23</v>
      </c>
      <c r="D90" s="327">
        <v>58.8</v>
      </c>
      <c r="E90" s="338">
        <v>57.16</v>
      </c>
      <c r="F90" s="339">
        <v>37</v>
      </c>
      <c r="G90" s="326">
        <v>18</v>
      </c>
      <c r="H90" s="327">
        <v>43.84</v>
      </c>
      <c r="I90" s="338">
        <v>54.03</v>
      </c>
      <c r="J90" s="339">
        <v>79</v>
      </c>
      <c r="K90" s="326">
        <v>15</v>
      </c>
      <c r="L90" s="327">
        <v>44.7</v>
      </c>
      <c r="M90" s="338">
        <v>56.1</v>
      </c>
      <c r="N90" s="339">
        <v>88</v>
      </c>
      <c r="O90" s="326">
        <v>23</v>
      </c>
      <c r="P90" s="327">
        <v>48</v>
      </c>
      <c r="Q90" s="338">
        <v>56.84</v>
      </c>
      <c r="R90" s="339">
        <v>81</v>
      </c>
      <c r="S90" s="267">
        <f t="shared" si="5"/>
        <v>285</v>
      </c>
    </row>
    <row r="91" spans="1:19" x14ac:dyDescent="0.25">
      <c r="A91" s="5">
        <v>10</v>
      </c>
      <c r="B91" s="131" t="s">
        <v>110</v>
      </c>
      <c r="C91" s="326">
        <v>80</v>
      </c>
      <c r="D91" s="327">
        <v>58.8</v>
      </c>
      <c r="E91" s="338">
        <v>57.16</v>
      </c>
      <c r="F91" s="339">
        <v>38</v>
      </c>
      <c r="G91" s="326">
        <v>67</v>
      </c>
      <c r="H91" s="327">
        <v>48.51</v>
      </c>
      <c r="I91" s="338">
        <v>54.03</v>
      </c>
      <c r="J91" s="339">
        <v>65</v>
      </c>
      <c r="K91" s="326">
        <v>93</v>
      </c>
      <c r="L91" s="327">
        <v>59</v>
      </c>
      <c r="M91" s="338">
        <v>56.1</v>
      </c>
      <c r="N91" s="339">
        <v>27</v>
      </c>
      <c r="O91" s="326">
        <v>98</v>
      </c>
      <c r="P91" s="327">
        <v>53</v>
      </c>
      <c r="Q91" s="338">
        <v>56.84</v>
      </c>
      <c r="R91" s="339">
        <v>56</v>
      </c>
      <c r="S91" s="267">
        <f t="shared" ref="S91:S111" si="6">R91+N91+J91+F91</f>
        <v>186</v>
      </c>
    </row>
    <row r="92" spans="1:19" x14ac:dyDescent="0.25">
      <c r="A92" s="5">
        <v>11</v>
      </c>
      <c r="B92" s="131" t="s">
        <v>147</v>
      </c>
      <c r="C92" s="326">
        <v>47</v>
      </c>
      <c r="D92" s="327">
        <v>58.4</v>
      </c>
      <c r="E92" s="338">
        <v>57.16</v>
      </c>
      <c r="F92" s="339">
        <v>39</v>
      </c>
      <c r="G92" s="326">
        <v>25</v>
      </c>
      <c r="H92" s="327">
        <v>55.36</v>
      </c>
      <c r="I92" s="338">
        <v>54.03</v>
      </c>
      <c r="J92" s="339">
        <v>36</v>
      </c>
      <c r="K92" s="326">
        <v>35</v>
      </c>
      <c r="L92" s="327">
        <v>51</v>
      </c>
      <c r="M92" s="338">
        <v>56.1</v>
      </c>
      <c r="N92" s="339">
        <v>65</v>
      </c>
      <c r="O92" s="326">
        <v>35</v>
      </c>
      <c r="P92" s="327">
        <v>54</v>
      </c>
      <c r="Q92" s="338">
        <v>56.84</v>
      </c>
      <c r="R92" s="339">
        <v>49</v>
      </c>
      <c r="S92" s="267">
        <f t="shared" si="6"/>
        <v>189</v>
      </c>
    </row>
    <row r="93" spans="1:19" x14ac:dyDescent="0.25">
      <c r="A93" s="5">
        <v>12</v>
      </c>
      <c r="B93" s="131" t="s">
        <v>109</v>
      </c>
      <c r="C93" s="326">
        <v>74</v>
      </c>
      <c r="D93" s="327">
        <v>58</v>
      </c>
      <c r="E93" s="338">
        <v>57.16</v>
      </c>
      <c r="F93" s="339">
        <v>41</v>
      </c>
      <c r="G93" s="326">
        <v>55</v>
      </c>
      <c r="H93" s="327">
        <v>55.4</v>
      </c>
      <c r="I93" s="338">
        <v>54.03</v>
      </c>
      <c r="J93" s="339">
        <v>35</v>
      </c>
      <c r="K93" s="326">
        <v>64</v>
      </c>
      <c r="L93" s="327">
        <v>61</v>
      </c>
      <c r="M93" s="338">
        <v>56.1</v>
      </c>
      <c r="N93" s="339">
        <v>14</v>
      </c>
      <c r="O93" s="326">
        <v>71</v>
      </c>
      <c r="P93" s="327">
        <v>63</v>
      </c>
      <c r="Q93" s="338">
        <v>56.84</v>
      </c>
      <c r="R93" s="339">
        <v>13</v>
      </c>
      <c r="S93" s="267">
        <f t="shared" si="6"/>
        <v>103</v>
      </c>
    </row>
    <row r="94" spans="1:19" x14ac:dyDescent="0.25">
      <c r="A94" s="5">
        <v>13</v>
      </c>
      <c r="B94" s="130" t="s">
        <v>155</v>
      </c>
      <c r="C94" s="322">
        <v>8</v>
      </c>
      <c r="D94" s="323">
        <v>54.6</v>
      </c>
      <c r="E94" s="333">
        <v>57.16</v>
      </c>
      <c r="F94" s="334">
        <v>54</v>
      </c>
      <c r="G94" s="322">
        <v>5</v>
      </c>
      <c r="H94" s="323">
        <v>53.6</v>
      </c>
      <c r="I94" s="333">
        <v>54.03</v>
      </c>
      <c r="J94" s="334">
        <v>48</v>
      </c>
      <c r="K94" s="322">
        <v>7</v>
      </c>
      <c r="L94" s="323">
        <v>52.1</v>
      </c>
      <c r="M94" s="333">
        <v>56.1</v>
      </c>
      <c r="N94" s="334">
        <v>57</v>
      </c>
      <c r="O94" s="322">
        <v>10</v>
      </c>
      <c r="P94" s="323">
        <v>60</v>
      </c>
      <c r="Q94" s="333">
        <v>56.84</v>
      </c>
      <c r="R94" s="334">
        <v>22</v>
      </c>
      <c r="S94" s="267">
        <f t="shared" si="6"/>
        <v>181</v>
      </c>
    </row>
    <row r="95" spans="1:19" x14ac:dyDescent="0.25">
      <c r="A95" s="5">
        <v>14</v>
      </c>
      <c r="B95" s="131" t="s">
        <v>121</v>
      </c>
      <c r="C95" s="326">
        <v>12</v>
      </c>
      <c r="D95" s="327">
        <v>53.3</v>
      </c>
      <c r="E95" s="338">
        <v>57.16</v>
      </c>
      <c r="F95" s="339">
        <v>58</v>
      </c>
      <c r="G95" s="326">
        <v>43</v>
      </c>
      <c r="H95" s="327">
        <v>55.53</v>
      </c>
      <c r="I95" s="338">
        <v>54.03</v>
      </c>
      <c r="J95" s="339">
        <v>34</v>
      </c>
      <c r="K95" s="326">
        <v>18</v>
      </c>
      <c r="L95" s="327">
        <v>57</v>
      </c>
      <c r="M95" s="338">
        <v>56.1</v>
      </c>
      <c r="N95" s="339">
        <v>35</v>
      </c>
      <c r="O95" s="326">
        <v>23</v>
      </c>
      <c r="P95" s="327">
        <v>45.8</v>
      </c>
      <c r="Q95" s="338">
        <v>56.84</v>
      </c>
      <c r="R95" s="339">
        <v>87</v>
      </c>
      <c r="S95" s="267">
        <f t="shared" si="6"/>
        <v>214</v>
      </c>
    </row>
    <row r="96" spans="1:19" x14ac:dyDescent="0.25">
      <c r="A96" s="5">
        <v>15</v>
      </c>
      <c r="B96" s="131" t="s">
        <v>141</v>
      </c>
      <c r="C96" s="326">
        <v>11</v>
      </c>
      <c r="D96" s="327">
        <v>52.1</v>
      </c>
      <c r="E96" s="338">
        <v>57.16</v>
      </c>
      <c r="F96" s="339">
        <v>64</v>
      </c>
      <c r="G96" s="326">
        <v>11</v>
      </c>
      <c r="H96" s="327">
        <v>41.91</v>
      </c>
      <c r="I96" s="338">
        <v>54.03</v>
      </c>
      <c r="J96" s="339">
        <v>85</v>
      </c>
      <c r="K96" s="326">
        <v>13</v>
      </c>
      <c r="L96" s="327">
        <v>53</v>
      </c>
      <c r="M96" s="338">
        <v>56.1</v>
      </c>
      <c r="N96" s="339">
        <v>53</v>
      </c>
      <c r="O96" s="326">
        <v>26</v>
      </c>
      <c r="P96" s="327">
        <v>49</v>
      </c>
      <c r="Q96" s="338">
        <v>56.84</v>
      </c>
      <c r="R96" s="339">
        <v>75</v>
      </c>
      <c r="S96" s="267">
        <f t="shared" si="6"/>
        <v>277</v>
      </c>
    </row>
    <row r="97" spans="1:19" x14ac:dyDescent="0.25">
      <c r="A97" s="5">
        <v>16</v>
      </c>
      <c r="B97" s="131" t="s">
        <v>156</v>
      </c>
      <c r="C97" s="326">
        <v>32</v>
      </c>
      <c r="D97" s="327">
        <v>51</v>
      </c>
      <c r="E97" s="338">
        <v>57.16</v>
      </c>
      <c r="F97" s="339">
        <v>65</v>
      </c>
      <c r="G97" s="326">
        <v>29</v>
      </c>
      <c r="H97" s="327">
        <v>53.83</v>
      </c>
      <c r="I97" s="338">
        <v>54.03</v>
      </c>
      <c r="J97" s="339">
        <v>46</v>
      </c>
      <c r="K97" s="326">
        <v>17</v>
      </c>
      <c r="L97" s="327">
        <v>51</v>
      </c>
      <c r="M97" s="338">
        <v>56.1</v>
      </c>
      <c r="N97" s="339">
        <v>64</v>
      </c>
      <c r="O97" s="326">
        <v>39</v>
      </c>
      <c r="P97" s="327">
        <v>54</v>
      </c>
      <c r="Q97" s="338">
        <v>56.84</v>
      </c>
      <c r="R97" s="339">
        <v>50</v>
      </c>
      <c r="S97" s="267">
        <f t="shared" si="6"/>
        <v>225</v>
      </c>
    </row>
    <row r="98" spans="1:19" x14ac:dyDescent="0.25">
      <c r="A98" s="5">
        <v>17</v>
      </c>
      <c r="B98" s="131" t="s">
        <v>145</v>
      </c>
      <c r="C98" s="326">
        <v>22</v>
      </c>
      <c r="D98" s="327">
        <v>50</v>
      </c>
      <c r="E98" s="338">
        <v>57.16</v>
      </c>
      <c r="F98" s="339">
        <v>70</v>
      </c>
      <c r="G98" s="326">
        <v>19</v>
      </c>
      <c r="H98" s="327">
        <v>41.68</v>
      </c>
      <c r="I98" s="338">
        <v>54.03</v>
      </c>
      <c r="J98" s="339">
        <v>86</v>
      </c>
      <c r="K98" s="326">
        <v>23</v>
      </c>
      <c r="L98" s="327">
        <v>47</v>
      </c>
      <c r="M98" s="338">
        <v>56.1</v>
      </c>
      <c r="N98" s="339">
        <v>83</v>
      </c>
      <c r="O98" s="326">
        <v>31</v>
      </c>
      <c r="P98" s="327">
        <v>57</v>
      </c>
      <c r="Q98" s="338">
        <v>56.84</v>
      </c>
      <c r="R98" s="339">
        <v>39</v>
      </c>
      <c r="S98" s="267">
        <f t="shared" si="6"/>
        <v>278</v>
      </c>
    </row>
    <row r="99" spans="1:19" x14ac:dyDescent="0.25">
      <c r="A99" s="5">
        <v>18</v>
      </c>
      <c r="B99" s="131" t="s">
        <v>139</v>
      </c>
      <c r="C99" s="326">
        <v>14</v>
      </c>
      <c r="D99" s="327">
        <v>48.6</v>
      </c>
      <c r="E99" s="338">
        <v>57.16</v>
      </c>
      <c r="F99" s="339">
        <v>74</v>
      </c>
      <c r="G99" s="326">
        <v>3</v>
      </c>
      <c r="H99" s="327">
        <v>68.67</v>
      </c>
      <c r="I99" s="338">
        <v>54.03</v>
      </c>
      <c r="J99" s="339">
        <v>1</v>
      </c>
      <c r="K99" s="326">
        <v>14</v>
      </c>
      <c r="L99" s="327">
        <v>39</v>
      </c>
      <c r="M99" s="338">
        <v>56.1</v>
      </c>
      <c r="N99" s="339">
        <v>96</v>
      </c>
      <c r="O99" s="326">
        <v>14</v>
      </c>
      <c r="P99" s="327">
        <v>49.5</v>
      </c>
      <c r="Q99" s="338">
        <v>56.84</v>
      </c>
      <c r="R99" s="339">
        <v>74</v>
      </c>
      <c r="S99" s="267">
        <f t="shared" si="6"/>
        <v>245</v>
      </c>
    </row>
    <row r="100" spans="1:19" x14ac:dyDescent="0.25">
      <c r="A100" s="5">
        <v>19</v>
      </c>
      <c r="B100" s="131" t="s">
        <v>142</v>
      </c>
      <c r="C100" s="326">
        <v>45</v>
      </c>
      <c r="D100" s="327">
        <v>48.2</v>
      </c>
      <c r="E100" s="338">
        <v>57.16</v>
      </c>
      <c r="F100" s="339">
        <v>75</v>
      </c>
      <c r="G100" s="326">
        <v>25</v>
      </c>
      <c r="H100" s="327">
        <v>47.8</v>
      </c>
      <c r="I100" s="338">
        <v>54.03</v>
      </c>
      <c r="J100" s="339">
        <v>69</v>
      </c>
      <c r="K100" s="326">
        <v>29</v>
      </c>
      <c r="L100" s="327">
        <v>55.9</v>
      </c>
      <c r="M100" s="338">
        <v>56.1</v>
      </c>
      <c r="N100" s="339">
        <v>39</v>
      </c>
      <c r="O100" s="326">
        <v>32</v>
      </c>
      <c r="P100" s="327">
        <v>53.9</v>
      </c>
      <c r="Q100" s="338">
        <v>56.84</v>
      </c>
      <c r="R100" s="339">
        <v>51</v>
      </c>
      <c r="S100" s="267">
        <f t="shared" si="6"/>
        <v>234</v>
      </c>
    </row>
    <row r="101" spans="1:19" x14ac:dyDescent="0.25">
      <c r="A101" s="5">
        <v>20</v>
      </c>
      <c r="B101" s="131" t="s">
        <v>152</v>
      </c>
      <c r="C101" s="326">
        <v>23</v>
      </c>
      <c r="D101" s="327">
        <v>48</v>
      </c>
      <c r="E101" s="338">
        <v>57.16</v>
      </c>
      <c r="F101" s="339">
        <v>78</v>
      </c>
      <c r="G101" s="326">
        <v>22</v>
      </c>
      <c r="H101" s="327">
        <v>40.549999999999997</v>
      </c>
      <c r="I101" s="338">
        <v>54.03</v>
      </c>
      <c r="J101" s="339">
        <v>92</v>
      </c>
      <c r="K101" s="326">
        <v>15</v>
      </c>
      <c r="L101" s="327">
        <v>50</v>
      </c>
      <c r="M101" s="338">
        <v>56.1</v>
      </c>
      <c r="N101" s="339">
        <v>68</v>
      </c>
      <c r="O101" s="326">
        <v>30</v>
      </c>
      <c r="P101" s="327">
        <v>31.5</v>
      </c>
      <c r="Q101" s="338">
        <v>56.84</v>
      </c>
      <c r="R101" s="339">
        <v>98</v>
      </c>
      <c r="S101" s="267">
        <f t="shared" si="6"/>
        <v>336</v>
      </c>
    </row>
    <row r="102" spans="1:19" x14ac:dyDescent="0.25">
      <c r="A102" s="5">
        <v>21</v>
      </c>
      <c r="B102" s="131" t="s">
        <v>143</v>
      </c>
      <c r="C102" s="326">
        <v>19</v>
      </c>
      <c r="D102" s="327">
        <v>46.3</v>
      </c>
      <c r="E102" s="338">
        <v>57.16</v>
      </c>
      <c r="F102" s="339">
        <v>81</v>
      </c>
      <c r="G102" s="326">
        <v>19</v>
      </c>
      <c r="H102" s="327">
        <v>59.63</v>
      </c>
      <c r="I102" s="338">
        <v>54.03</v>
      </c>
      <c r="J102" s="339">
        <v>17</v>
      </c>
      <c r="K102" s="326">
        <v>12</v>
      </c>
      <c r="L102" s="327">
        <v>52.4</v>
      </c>
      <c r="M102" s="338">
        <v>56.1</v>
      </c>
      <c r="N102" s="339">
        <v>55</v>
      </c>
      <c r="O102" s="326">
        <v>27</v>
      </c>
      <c r="P102" s="327">
        <v>47.8</v>
      </c>
      <c r="Q102" s="338">
        <v>56.84</v>
      </c>
      <c r="R102" s="339">
        <v>82</v>
      </c>
      <c r="S102" s="267">
        <f t="shared" si="6"/>
        <v>235</v>
      </c>
    </row>
    <row r="103" spans="1:19" x14ac:dyDescent="0.25">
      <c r="A103" s="5">
        <v>22</v>
      </c>
      <c r="B103" s="131" t="s">
        <v>157</v>
      </c>
      <c r="C103" s="326">
        <v>12</v>
      </c>
      <c r="D103" s="327">
        <v>44.1</v>
      </c>
      <c r="E103" s="338">
        <v>57.16</v>
      </c>
      <c r="F103" s="339">
        <v>83</v>
      </c>
      <c r="G103" s="326">
        <v>16</v>
      </c>
      <c r="H103" s="327">
        <v>42.5</v>
      </c>
      <c r="I103" s="338">
        <v>54.03</v>
      </c>
      <c r="J103" s="339">
        <v>83</v>
      </c>
      <c r="K103" s="326">
        <v>14</v>
      </c>
      <c r="L103" s="327">
        <v>51</v>
      </c>
      <c r="M103" s="338">
        <v>56.1</v>
      </c>
      <c r="N103" s="339">
        <v>63</v>
      </c>
      <c r="O103" s="326">
        <v>45</v>
      </c>
      <c r="P103" s="327">
        <v>56</v>
      </c>
      <c r="Q103" s="338">
        <v>56.84</v>
      </c>
      <c r="R103" s="339">
        <v>41</v>
      </c>
      <c r="S103" s="267">
        <f t="shared" si="6"/>
        <v>270</v>
      </c>
    </row>
    <row r="104" spans="1:19" x14ac:dyDescent="0.25">
      <c r="A104" s="5">
        <v>23</v>
      </c>
      <c r="B104" s="131" t="s">
        <v>187</v>
      </c>
      <c r="C104" s="326">
        <v>26</v>
      </c>
      <c r="D104" s="327">
        <v>44.1</v>
      </c>
      <c r="E104" s="338">
        <v>57.16</v>
      </c>
      <c r="F104" s="339">
        <v>84</v>
      </c>
      <c r="G104" s="326">
        <v>16</v>
      </c>
      <c r="H104" s="327">
        <v>46.94</v>
      </c>
      <c r="I104" s="338">
        <v>54.03</v>
      </c>
      <c r="J104" s="339">
        <v>70</v>
      </c>
      <c r="K104" s="326">
        <v>32</v>
      </c>
      <c r="L104" s="327">
        <v>55.6</v>
      </c>
      <c r="M104" s="338">
        <v>56.1</v>
      </c>
      <c r="N104" s="339">
        <v>40</v>
      </c>
      <c r="O104" s="326">
        <v>21</v>
      </c>
      <c r="P104" s="327">
        <v>50.6</v>
      </c>
      <c r="Q104" s="338">
        <v>56.84</v>
      </c>
      <c r="R104" s="339">
        <v>68</v>
      </c>
      <c r="S104" s="267">
        <f t="shared" si="6"/>
        <v>262</v>
      </c>
    </row>
    <row r="105" spans="1:19" x14ac:dyDescent="0.25">
      <c r="A105" s="5">
        <v>24</v>
      </c>
      <c r="B105" s="131" t="s">
        <v>140</v>
      </c>
      <c r="C105" s="326">
        <v>17</v>
      </c>
      <c r="D105" s="327">
        <v>44</v>
      </c>
      <c r="E105" s="338">
        <v>57.16</v>
      </c>
      <c r="F105" s="339">
        <v>85</v>
      </c>
      <c r="G105" s="326">
        <v>24</v>
      </c>
      <c r="H105" s="327">
        <v>46.91</v>
      </c>
      <c r="I105" s="338">
        <v>54.03</v>
      </c>
      <c r="J105" s="339">
        <v>72</v>
      </c>
      <c r="K105" s="326">
        <v>11</v>
      </c>
      <c r="L105" s="327">
        <v>53.3</v>
      </c>
      <c r="M105" s="338">
        <v>56.1</v>
      </c>
      <c r="N105" s="339">
        <v>50</v>
      </c>
      <c r="O105" s="326">
        <v>20</v>
      </c>
      <c r="P105" s="327">
        <v>52.6</v>
      </c>
      <c r="Q105" s="338">
        <v>56.84</v>
      </c>
      <c r="R105" s="339">
        <v>58</v>
      </c>
      <c r="S105" s="267">
        <f t="shared" si="6"/>
        <v>265</v>
      </c>
    </row>
    <row r="106" spans="1:19" x14ac:dyDescent="0.25">
      <c r="A106" s="5">
        <v>25</v>
      </c>
      <c r="B106" s="131" t="s">
        <v>188</v>
      </c>
      <c r="C106" s="326">
        <v>26</v>
      </c>
      <c r="D106" s="327">
        <v>44</v>
      </c>
      <c r="E106" s="338">
        <v>57.16</v>
      </c>
      <c r="F106" s="339">
        <v>86</v>
      </c>
      <c r="G106" s="326">
        <v>33</v>
      </c>
      <c r="H106" s="327">
        <v>46.52</v>
      </c>
      <c r="I106" s="338">
        <v>54.03</v>
      </c>
      <c r="J106" s="339">
        <v>73</v>
      </c>
      <c r="K106" s="326">
        <v>25</v>
      </c>
      <c r="L106" s="327">
        <v>50.9</v>
      </c>
      <c r="M106" s="338">
        <v>56.1</v>
      </c>
      <c r="N106" s="339">
        <v>66</v>
      </c>
      <c r="O106" s="326">
        <v>35</v>
      </c>
      <c r="P106" s="327">
        <v>50</v>
      </c>
      <c r="Q106" s="338">
        <v>56.84</v>
      </c>
      <c r="R106" s="339">
        <v>73</v>
      </c>
      <c r="S106" s="267">
        <f t="shared" si="6"/>
        <v>298</v>
      </c>
    </row>
    <row r="107" spans="1:19" x14ac:dyDescent="0.25">
      <c r="A107" s="5">
        <v>26</v>
      </c>
      <c r="B107" s="131" t="s">
        <v>172</v>
      </c>
      <c r="C107" s="326">
        <v>6</v>
      </c>
      <c r="D107" s="327">
        <v>39.799999999999997</v>
      </c>
      <c r="E107" s="338">
        <v>57.16</v>
      </c>
      <c r="F107" s="339">
        <v>91</v>
      </c>
      <c r="G107" s="326">
        <v>5</v>
      </c>
      <c r="H107" s="327">
        <v>55.8</v>
      </c>
      <c r="I107" s="338">
        <v>54.03</v>
      </c>
      <c r="J107" s="339">
        <v>33</v>
      </c>
      <c r="K107" s="326"/>
      <c r="L107" s="327"/>
      <c r="M107" s="338">
        <v>56.1</v>
      </c>
      <c r="N107" s="339">
        <v>102</v>
      </c>
      <c r="O107" s="326"/>
      <c r="P107" s="327"/>
      <c r="Q107" s="338">
        <v>56.84</v>
      </c>
      <c r="R107" s="339">
        <v>99</v>
      </c>
      <c r="S107" s="267">
        <f t="shared" si="6"/>
        <v>325</v>
      </c>
    </row>
    <row r="108" spans="1:19" x14ac:dyDescent="0.25">
      <c r="A108" s="5">
        <v>27</v>
      </c>
      <c r="B108" s="131" t="s">
        <v>144</v>
      </c>
      <c r="C108" s="326">
        <v>5</v>
      </c>
      <c r="D108" s="327">
        <v>34</v>
      </c>
      <c r="E108" s="338">
        <v>57.16</v>
      </c>
      <c r="F108" s="339">
        <v>99</v>
      </c>
      <c r="G108" s="326">
        <v>2</v>
      </c>
      <c r="H108" s="327">
        <v>46</v>
      </c>
      <c r="I108" s="338">
        <v>54.03</v>
      </c>
      <c r="J108" s="339">
        <v>75</v>
      </c>
      <c r="K108" s="326">
        <v>27</v>
      </c>
      <c r="L108" s="327">
        <v>56</v>
      </c>
      <c r="M108" s="338">
        <v>56.1</v>
      </c>
      <c r="N108" s="339">
        <v>38</v>
      </c>
      <c r="O108" s="326">
        <v>14</v>
      </c>
      <c r="P108" s="327">
        <v>43.9</v>
      </c>
      <c r="Q108" s="338">
        <v>56.84</v>
      </c>
      <c r="R108" s="339">
        <v>90</v>
      </c>
      <c r="S108" s="267">
        <f t="shared" si="6"/>
        <v>302</v>
      </c>
    </row>
    <row r="109" spans="1:19" x14ac:dyDescent="0.25">
      <c r="A109" s="5">
        <v>28</v>
      </c>
      <c r="B109" s="131" t="s">
        <v>189</v>
      </c>
      <c r="C109" s="326">
        <v>12</v>
      </c>
      <c r="D109" s="327">
        <v>31.6</v>
      </c>
      <c r="E109" s="338">
        <v>57.16</v>
      </c>
      <c r="F109" s="339">
        <v>100</v>
      </c>
      <c r="G109" s="326">
        <v>10</v>
      </c>
      <c r="H109" s="327">
        <v>50.4</v>
      </c>
      <c r="I109" s="338">
        <v>54.03</v>
      </c>
      <c r="J109" s="339">
        <v>57</v>
      </c>
      <c r="K109" s="326">
        <v>13</v>
      </c>
      <c r="L109" s="327">
        <v>49.2</v>
      </c>
      <c r="M109" s="338">
        <v>56.1</v>
      </c>
      <c r="N109" s="339">
        <v>74</v>
      </c>
      <c r="O109" s="326">
        <v>19</v>
      </c>
      <c r="P109" s="327">
        <v>47.4</v>
      </c>
      <c r="Q109" s="338">
        <v>56.84</v>
      </c>
      <c r="R109" s="339">
        <v>84</v>
      </c>
      <c r="S109" s="268">
        <f t="shared" si="6"/>
        <v>315</v>
      </c>
    </row>
    <row r="110" spans="1:19" s="206" customFormat="1" x14ac:dyDescent="0.25">
      <c r="A110" s="207">
        <v>29</v>
      </c>
      <c r="B110" s="227" t="s">
        <v>186</v>
      </c>
      <c r="C110" s="326">
        <v>14</v>
      </c>
      <c r="D110" s="327">
        <v>0</v>
      </c>
      <c r="E110" s="338">
        <v>57.16</v>
      </c>
      <c r="F110" s="339">
        <v>101</v>
      </c>
      <c r="G110" s="326">
        <v>19</v>
      </c>
      <c r="H110" s="327">
        <v>51.53</v>
      </c>
      <c r="I110" s="338">
        <v>54.03</v>
      </c>
      <c r="J110" s="339">
        <v>52</v>
      </c>
      <c r="K110" s="326">
        <v>19</v>
      </c>
      <c r="L110" s="327">
        <v>41.8</v>
      </c>
      <c r="M110" s="338">
        <v>56.1</v>
      </c>
      <c r="N110" s="339">
        <v>94</v>
      </c>
      <c r="O110" s="326">
        <v>18</v>
      </c>
      <c r="P110" s="327">
        <v>50.1</v>
      </c>
      <c r="Q110" s="338">
        <v>56.84</v>
      </c>
      <c r="R110" s="339">
        <v>72</v>
      </c>
      <c r="S110" s="268">
        <f t="shared" si="6"/>
        <v>319</v>
      </c>
    </row>
    <row r="111" spans="1:19" ht="15.75" thickBot="1" x14ac:dyDescent="0.3">
      <c r="A111" s="5">
        <v>30</v>
      </c>
      <c r="B111" s="131" t="s">
        <v>11</v>
      </c>
      <c r="C111" s="326"/>
      <c r="D111" s="327"/>
      <c r="E111" s="338">
        <v>57.16</v>
      </c>
      <c r="F111" s="339">
        <v>102</v>
      </c>
      <c r="G111" s="326">
        <v>5</v>
      </c>
      <c r="H111" s="327">
        <v>48.2</v>
      </c>
      <c r="I111" s="338">
        <v>54.03</v>
      </c>
      <c r="J111" s="339">
        <v>67</v>
      </c>
      <c r="K111" s="326">
        <v>17</v>
      </c>
      <c r="L111" s="327">
        <v>51.7</v>
      </c>
      <c r="M111" s="338">
        <v>56.1</v>
      </c>
      <c r="N111" s="339">
        <v>59</v>
      </c>
      <c r="O111" s="326">
        <v>4</v>
      </c>
      <c r="P111" s="327">
        <v>48</v>
      </c>
      <c r="Q111" s="338">
        <v>56.84</v>
      </c>
      <c r="R111" s="339">
        <v>80</v>
      </c>
      <c r="S111" s="267">
        <f t="shared" si="6"/>
        <v>308</v>
      </c>
    </row>
    <row r="112" spans="1:19" ht="15.75" thickBot="1" x14ac:dyDescent="0.3">
      <c r="A112" s="96"/>
      <c r="B112" s="97" t="s">
        <v>102</v>
      </c>
      <c r="C112" s="115">
        <f>SUM(C113:C121)</f>
        <v>217</v>
      </c>
      <c r="D112" s="102">
        <f>AVERAGE(D113:D121)</f>
        <v>63.147394758293665</v>
      </c>
      <c r="E112" s="125">
        <v>57.16</v>
      </c>
      <c r="F112" s="116"/>
      <c r="G112" s="115">
        <f>SUM(G113:G121)</f>
        <v>230</v>
      </c>
      <c r="H112" s="102">
        <f>AVERAGE(H113:H121)</f>
        <v>52.618996652572235</v>
      </c>
      <c r="I112" s="125">
        <v>54.03</v>
      </c>
      <c r="J112" s="116"/>
      <c r="K112" s="115">
        <f>SUM(K113:K121)</f>
        <v>251</v>
      </c>
      <c r="L112" s="102">
        <f>AVERAGE(L113:L121)</f>
        <v>52.666044075509809</v>
      </c>
      <c r="M112" s="125">
        <v>56.1</v>
      </c>
      <c r="N112" s="116"/>
      <c r="O112" s="115">
        <f>SUM(O113:O121)</f>
        <v>263</v>
      </c>
      <c r="P112" s="102">
        <f>AVERAGE(P113:P121)</f>
        <v>55.976145091244753</v>
      </c>
      <c r="Q112" s="125">
        <v>56.84</v>
      </c>
      <c r="R112" s="116"/>
      <c r="S112" s="266"/>
    </row>
    <row r="113" spans="1:19" ht="15" customHeight="1" x14ac:dyDescent="0.25">
      <c r="A113" s="3">
        <v>1</v>
      </c>
      <c r="B113" s="127" t="s">
        <v>43</v>
      </c>
      <c r="C113" s="353">
        <v>7</v>
      </c>
      <c r="D113" s="354">
        <v>72.571428571428569</v>
      </c>
      <c r="E113" s="355">
        <v>57.16</v>
      </c>
      <c r="F113" s="356">
        <v>2</v>
      </c>
      <c r="G113" s="353">
        <v>6</v>
      </c>
      <c r="H113" s="354">
        <v>57</v>
      </c>
      <c r="I113" s="355">
        <v>54.03</v>
      </c>
      <c r="J113" s="356">
        <v>29</v>
      </c>
      <c r="K113" s="353">
        <v>9</v>
      </c>
      <c r="L113" s="354">
        <v>49.8</v>
      </c>
      <c r="M113" s="355">
        <v>56.1</v>
      </c>
      <c r="N113" s="356">
        <v>70</v>
      </c>
      <c r="O113" s="353">
        <v>13</v>
      </c>
      <c r="P113" s="354">
        <v>52.571428571428569</v>
      </c>
      <c r="Q113" s="355">
        <v>56.84</v>
      </c>
      <c r="R113" s="356">
        <v>59</v>
      </c>
      <c r="S113" s="270">
        <f t="shared" ref="S113:S120" si="7">R113+N113+J113+F113</f>
        <v>160</v>
      </c>
    </row>
    <row r="114" spans="1:19" ht="15" customHeight="1" x14ac:dyDescent="0.25">
      <c r="A114" s="14">
        <v>2</v>
      </c>
      <c r="B114" s="212" t="s">
        <v>95</v>
      </c>
      <c r="C114" s="324">
        <v>37</v>
      </c>
      <c r="D114" s="325">
        <v>69.972972972972968</v>
      </c>
      <c r="E114" s="331">
        <v>57.16</v>
      </c>
      <c r="F114" s="332">
        <v>4</v>
      </c>
      <c r="G114" s="324">
        <v>43</v>
      </c>
      <c r="H114" s="325">
        <v>59.953488372093027</v>
      </c>
      <c r="I114" s="331">
        <v>54.03</v>
      </c>
      <c r="J114" s="332">
        <v>16</v>
      </c>
      <c r="K114" s="324">
        <v>47</v>
      </c>
      <c r="L114" s="325">
        <v>60.122448979591837</v>
      </c>
      <c r="M114" s="331">
        <v>56.1</v>
      </c>
      <c r="N114" s="332">
        <v>19</v>
      </c>
      <c r="O114" s="324">
        <v>41</v>
      </c>
      <c r="P114" s="325">
        <v>62.560975609756099</v>
      </c>
      <c r="Q114" s="331">
        <v>56.84</v>
      </c>
      <c r="R114" s="332">
        <v>16</v>
      </c>
      <c r="S114" s="267">
        <f t="shared" si="7"/>
        <v>55</v>
      </c>
    </row>
    <row r="115" spans="1:19" ht="15" customHeight="1" x14ac:dyDescent="0.25">
      <c r="A115" s="14">
        <v>3</v>
      </c>
      <c r="B115" s="212" t="s">
        <v>63</v>
      </c>
      <c r="C115" s="324">
        <v>51</v>
      </c>
      <c r="D115" s="325">
        <v>69.196078431372555</v>
      </c>
      <c r="E115" s="331">
        <v>57.16</v>
      </c>
      <c r="F115" s="332">
        <v>7</v>
      </c>
      <c r="G115" s="324">
        <v>34</v>
      </c>
      <c r="H115" s="325">
        <v>61.7</v>
      </c>
      <c r="I115" s="331">
        <v>54.03</v>
      </c>
      <c r="J115" s="332">
        <v>13</v>
      </c>
      <c r="K115" s="324">
        <v>36</v>
      </c>
      <c r="L115" s="325">
        <v>62.75</v>
      </c>
      <c r="M115" s="331">
        <v>56.1</v>
      </c>
      <c r="N115" s="332">
        <v>9</v>
      </c>
      <c r="O115" s="324">
        <v>34</v>
      </c>
      <c r="P115" s="325">
        <v>65.558823529411768</v>
      </c>
      <c r="Q115" s="331">
        <v>56.84</v>
      </c>
      <c r="R115" s="332">
        <v>8</v>
      </c>
      <c r="S115" s="267">
        <f t="shared" si="7"/>
        <v>37</v>
      </c>
    </row>
    <row r="116" spans="1:19" ht="15" customHeight="1" x14ac:dyDescent="0.25">
      <c r="A116" s="14">
        <v>4</v>
      </c>
      <c r="B116" s="212" t="s">
        <v>77</v>
      </c>
      <c r="C116" s="324">
        <v>15</v>
      </c>
      <c r="D116" s="325">
        <v>66.7</v>
      </c>
      <c r="E116" s="331">
        <v>57.16</v>
      </c>
      <c r="F116" s="332">
        <v>11</v>
      </c>
      <c r="G116" s="324">
        <v>31</v>
      </c>
      <c r="H116" s="325">
        <v>50.233333333333334</v>
      </c>
      <c r="I116" s="331">
        <v>54.03</v>
      </c>
      <c r="J116" s="332">
        <v>59</v>
      </c>
      <c r="K116" s="324">
        <v>36</v>
      </c>
      <c r="L116" s="325">
        <v>49.097560975609753</v>
      </c>
      <c r="M116" s="331">
        <v>56.1</v>
      </c>
      <c r="N116" s="332">
        <v>75</v>
      </c>
      <c r="O116" s="324">
        <v>28</v>
      </c>
      <c r="P116" s="325">
        <v>59.357142857142854</v>
      </c>
      <c r="Q116" s="331">
        <v>56.84</v>
      </c>
      <c r="R116" s="332">
        <v>27</v>
      </c>
      <c r="S116" s="267">
        <f t="shared" si="7"/>
        <v>172</v>
      </c>
    </row>
    <row r="117" spans="1:19" ht="15" customHeight="1" x14ac:dyDescent="0.25">
      <c r="A117" s="14">
        <v>5</v>
      </c>
      <c r="B117" s="226" t="s">
        <v>62</v>
      </c>
      <c r="C117" s="322">
        <v>38</v>
      </c>
      <c r="D117" s="323">
        <v>65.973684210526315</v>
      </c>
      <c r="E117" s="333">
        <v>57.16</v>
      </c>
      <c r="F117" s="334">
        <v>14</v>
      </c>
      <c r="G117" s="322">
        <v>24</v>
      </c>
      <c r="H117" s="323">
        <v>61.8</v>
      </c>
      <c r="I117" s="333">
        <v>54.03</v>
      </c>
      <c r="J117" s="334">
        <v>10</v>
      </c>
      <c r="K117" s="322">
        <v>42</v>
      </c>
      <c r="L117" s="323">
        <v>58.590909090909093</v>
      </c>
      <c r="M117" s="333">
        <v>56.1</v>
      </c>
      <c r="N117" s="334">
        <v>28</v>
      </c>
      <c r="O117" s="322">
        <v>49</v>
      </c>
      <c r="P117" s="323">
        <v>66.367346938775512</v>
      </c>
      <c r="Q117" s="333">
        <v>56.84</v>
      </c>
      <c r="R117" s="334">
        <v>7</v>
      </c>
      <c r="S117" s="267">
        <f t="shared" si="7"/>
        <v>59</v>
      </c>
    </row>
    <row r="118" spans="1:19" ht="15" customHeight="1" x14ac:dyDescent="0.25">
      <c r="A118" s="14">
        <v>6</v>
      </c>
      <c r="B118" s="212" t="s">
        <v>64</v>
      </c>
      <c r="C118" s="324">
        <v>7</v>
      </c>
      <c r="D118" s="325">
        <v>58</v>
      </c>
      <c r="E118" s="331">
        <v>57.16</v>
      </c>
      <c r="F118" s="332">
        <v>42</v>
      </c>
      <c r="G118" s="324">
        <v>12</v>
      </c>
      <c r="H118" s="325">
        <v>38.18181818181818</v>
      </c>
      <c r="I118" s="331">
        <v>54.03</v>
      </c>
      <c r="J118" s="332">
        <v>94</v>
      </c>
      <c r="K118" s="324">
        <v>15</v>
      </c>
      <c r="L118" s="325">
        <v>49.222222222222221</v>
      </c>
      <c r="M118" s="331">
        <v>56.1</v>
      </c>
      <c r="N118" s="332">
        <v>72</v>
      </c>
      <c r="O118" s="324">
        <v>21</v>
      </c>
      <c r="P118" s="325">
        <v>47.761904761904759</v>
      </c>
      <c r="Q118" s="331">
        <v>56.84</v>
      </c>
      <c r="R118" s="332">
        <v>83</v>
      </c>
      <c r="S118" s="267">
        <f t="shared" si="7"/>
        <v>291</v>
      </c>
    </row>
    <row r="119" spans="1:19" ht="15" customHeight="1" x14ac:dyDescent="0.25">
      <c r="A119" s="14">
        <v>7</v>
      </c>
      <c r="B119" s="357" t="s">
        <v>111</v>
      </c>
      <c r="C119" s="229">
        <v>43</v>
      </c>
      <c r="D119" s="330">
        <v>55.186046511627907</v>
      </c>
      <c r="E119" s="335">
        <v>57.16</v>
      </c>
      <c r="F119" s="230">
        <v>49</v>
      </c>
      <c r="G119" s="229">
        <v>48</v>
      </c>
      <c r="H119" s="330">
        <v>48.958333333333336</v>
      </c>
      <c r="I119" s="335">
        <v>54.03</v>
      </c>
      <c r="J119" s="230">
        <v>64</v>
      </c>
      <c r="K119" s="229">
        <v>46</v>
      </c>
      <c r="L119" s="330">
        <v>46.363636363636367</v>
      </c>
      <c r="M119" s="335">
        <v>56.1</v>
      </c>
      <c r="N119" s="230">
        <v>85</v>
      </c>
      <c r="O119" s="229">
        <v>52</v>
      </c>
      <c r="P119" s="330">
        <v>51.71153846153846</v>
      </c>
      <c r="Q119" s="335">
        <v>56.84</v>
      </c>
      <c r="R119" s="230">
        <v>63</v>
      </c>
      <c r="S119" s="271">
        <f t="shared" si="7"/>
        <v>261</v>
      </c>
    </row>
    <row r="120" spans="1:19" ht="15" customHeight="1" x14ac:dyDescent="0.25">
      <c r="A120" s="14">
        <v>8</v>
      </c>
      <c r="B120" s="226" t="s">
        <v>125</v>
      </c>
      <c r="C120" s="322">
        <v>19</v>
      </c>
      <c r="D120" s="323">
        <v>47.578947368421055</v>
      </c>
      <c r="E120" s="333">
        <v>57.16</v>
      </c>
      <c r="F120" s="334">
        <v>79</v>
      </c>
      <c r="G120" s="322">
        <v>32</v>
      </c>
      <c r="H120" s="323">
        <v>43.125</v>
      </c>
      <c r="I120" s="333">
        <v>54.03</v>
      </c>
      <c r="J120" s="334">
        <v>81</v>
      </c>
      <c r="K120" s="322">
        <v>16</v>
      </c>
      <c r="L120" s="323">
        <v>38.047619047619051</v>
      </c>
      <c r="M120" s="333">
        <v>56.1</v>
      </c>
      <c r="N120" s="334">
        <v>97</v>
      </c>
      <c r="O120" s="322">
        <v>25</v>
      </c>
      <c r="P120" s="323">
        <v>41.92</v>
      </c>
      <c r="Q120" s="333">
        <v>56.84</v>
      </c>
      <c r="R120" s="334">
        <v>93</v>
      </c>
      <c r="S120" s="271">
        <f t="shared" si="7"/>
        <v>350</v>
      </c>
    </row>
    <row r="121" spans="1:19" ht="15" customHeight="1" thickBot="1" x14ac:dyDescent="0.3">
      <c r="A121" s="98">
        <v>9</v>
      </c>
      <c r="B121" s="133" t="s">
        <v>42</v>
      </c>
      <c r="C121" s="328"/>
      <c r="D121" s="329"/>
      <c r="E121" s="336">
        <v>57.16</v>
      </c>
      <c r="F121" s="337">
        <v>102</v>
      </c>
      <c r="G121" s="328"/>
      <c r="H121" s="329"/>
      <c r="I121" s="336">
        <v>54.03</v>
      </c>
      <c r="J121" s="337">
        <v>100</v>
      </c>
      <c r="K121" s="328">
        <v>4</v>
      </c>
      <c r="L121" s="329">
        <v>60</v>
      </c>
      <c r="M121" s="336">
        <v>56.1</v>
      </c>
      <c r="N121" s="337">
        <v>21</v>
      </c>
      <c r="O121" s="328"/>
      <c r="P121" s="329"/>
      <c r="Q121" s="336">
        <v>56.84</v>
      </c>
      <c r="R121" s="337">
        <v>99</v>
      </c>
      <c r="S121" s="272">
        <f>R121+N121+J121+F121</f>
        <v>322</v>
      </c>
    </row>
    <row r="122" spans="1:19" x14ac:dyDescent="0.25">
      <c r="A122" s="99" t="s">
        <v>119</v>
      </c>
      <c r="C122" s="99"/>
      <c r="D122" s="170">
        <f>AVERAGE(D6:D13,D15:D26,D28:D44,D46:D65,D67:D80,D82:D111,D113:D121)</f>
        <v>53.950560923307869</v>
      </c>
      <c r="E122" s="240"/>
      <c r="F122" s="7"/>
      <c r="G122" s="99"/>
      <c r="H122" s="170">
        <f>AVERAGE(H6:H13,H15:H26,H28:H44,H46:H65,H67:H80,H82:H111,H113:H121)</f>
        <v>51.777316677581588</v>
      </c>
      <c r="I122" s="240"/>
      <c r="J122" s="7"/>
      <c r="K122" s="99"/>
      <c r="L122" s="170">
        <f>AVERAGE(L6:L13,L15:L26,L28:L44,L46:L65,L67:L80,L82:L111,L113:L121)</f>
        <v>53.004255948447359</v>
      </c>
      <c r="M122" s="240"/>
      <c r="N122" s="7"/>
      <c r="O122" s="99"/>
      <c r="P122" s="170">
        <f>AVERAGE(P6:P13,P15:P26,P28:P44,P46:P65,P67:P80,P82:P111,P113:P121)</f>
        <v>54.355433795146624</v>
      </c>
      <c r="Q122" s="240"/>
      <c r="R122" s="7"/>
    </row>
    <row r="123" spans="1:19" x14ac:dyDescent="0.25">
      <c r="A123" s="100" t="s">
        <v>120</v>
      </c>
      <c r="C123" s="100"/>
      <c r="D123" s="222">
        <v>57.16</v>
      </c>
      <c r="E123" s="8"/>
      <c r="F123" s="9"/>
      <c r="G123" s="100"/>
      <c r="H123" s="222">
        <v>54.03</v>
      </c>
      <c r="I123" s="8"/>
      <c r="J123" s="9"/>
      <c r="K123" s="100"/>
      <c r="L123" s="222">
        <v>56.1</v>
      </c>
      <c r="M123" s="8"/>
      <c r="N123" s="9"/>
      <c r="O123" s="100"/>
      <c r="P123" s="222">
        <v>56.84</v>
      </c>
      <c r="Q123" s="8"/>
      <c r="R123" s="9"/>
    </row>
  </sheetData>
  <mergeCells count="7">
    <mergeCell ref="S2:S3"/>
    <mergeCell ref="A2:A3"/>
    <mergeCell ref="B2:B3"/>
    <mergeCell ref="O2:R2"/>
    <mergeCell ref="G2:J2"/>
    <mergeCell ref="K2:N2"/>
    <mergeCell ref="C2:F2"/>
  </mergeCells>
  <conditionalFormatting sqref="P4:P123">
    <cfRule type="cellIs" dxfId="132" priority="848" operator="equal">
      <formula>$P$122</formula>
    </cfRule>
    <cfRule type="containsBlanks" dxfId="131" priority="849">
      <formula>LEN(TRIM(P4))=0</formula>
    </cfRule>
    <cfRule type="cellIs" dxfId="130" priority="850" operator="lessThan">
      <formula>50</formula>
    </cfRule>
    <cfRule type="cellIs" dxfId="129" priority="851" operator="between">
      <formula>$P$122</formula>
      <formula>50</formula>
    </cfRule>
    <cfRule type="cellIs" dxfId="128" priority="852" operator="between">
      <formula>75</formula>
      <formula>$P$122</formula>
    </cfRule>
    <cfRule type="cellIs" dxfId="127" priority="853" operator="greaterThanOrEqual">
      <formula>75</formula>
    </cfRule>
  </conditionalFormatting>
  <conditionalFormatting sqref="H4:H123 D4:D123">
    <cfRule type="containsBlanks" dxfId="126" priority="2">
      <formula>LEN(TRIM(D4))=0</formula>
    </cfRule>
    <cfRule type="cellIs" dxfId="125" priority="3" operator="lessThan">
      <formula>50</formula>
    </cfRule>
  </conditionalFormatting>
  <conditionalFormatting sqref="L4:L123">
    <cfRule type="cellIs" dxfId="124" priority="880" operator="equal">
      <formula>$L$122</formula>
    </cfRule>
    <cfRule type="containsBlanks" dxfId="123" priority="881">
      <formula>LEN(TRIM(L4))=0</formula>
    </cfRule>
    <cfRule type="cellIs" dxfId="122" priority="882" operator="lessThan">
      <formula>50</formula>
    </cfRule>
    <cfRule type="cellIs" dxfId="121" priority="883" operator="between">
      <formula>$L$122</formula>
      <formula>50</formula>
    </cfRule>
    <cfRule type="cellIs" dxfId="120" priority="884" operator="between">
      <formula>75</formula>
      <formula>$L$122</formula>
    </cfRule>
    <cfRule type="cellIs" dxfId="119" priority="885" operator="greaterThanOrEqual">
      <formula>75</formula>
    </cfRule>
  </conditionalFormatting>
  <conditionalFormatting sqref="H4:H123">
    <cfRule type="cellIs" dxfId="118" priority="860" operator="between">
      <formula>$H$122</formula>
      <formula>"51,777"</formula>
    </cfRule>
    <cfRule type="cellIs" dxfId="117" priority="863" operator="between">
      <formula>$H$122</formula>
      <formula>50</formula>
    </cfRule>
    <cfRule type="cellIs" dxfId="116" priority="864" operator="between">
      <formula>75</formula>
      <formula>$H$122</formula>
    </cfRule>
  </conditionalFormatting>
  <conditionalFormatting sqref="D4:D123">
    <cfRule type="cellIs" dxfId="115" priority="861" operator="between">
      <formula>$D$122</formula>
      <formula>50</formula>
    </cfRule>
    <cfRule type="cellIs" dxfId="114" priority="862" operator="between">
      <formula>75</formula>
      <formula>$D$122</formula>
    </cfRule>
  </conditionalFormatting>
  <conditionalFormatting sqref="D101:D123">
    <cfRule type="cellIs" dxfId="113" priority="1" operator="equal">
      <formula>$D$122</formula>
    </cfRule>
  </conditionalFormatting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8"/>
  <sheetViews>
    <sheetView zoomScale="90" zoomScaleNormal="90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C6" sqref="C6"/>
    </sheetView>
  </sheetViews>
  <sheetFormatPr defaultRowHeight="15" x14ac:dyDescent="0.25"/>
  <cols>
    <col min="1" max="1" width="4.7109375" style="68" customWidth="1"/>
    <col min="2" max="2" width="18.7109375" style="206" customWidth="1"/>
    <col min="3" max="3" width="31.7109375" style="206" customWidth="1"/>
    <col min="4" max="5" width="7.7109375" style="206" customWidth="1"/>
    <col min="6" max="6" width="18.7109375" style="206" customWidth="1"/>
    <col min="7" max="7" width="31.7109375" style="206" customWidth="1"/>
    <col min="8" max="9" width="7.7109375" style="206" customWidth="1"/>
    <col min="10" max="10" width="18.7109375" style="206" customWidth="1"/>
    <col min="11" max="11" width="31.7109375" style="206" customWidth="1"/>
    <col min="12" max="13" width="7.7109375" style="206" customWidth="1"/>
    <col min="14" max="14" width="18.7109375" style="206" customWidth="1"/>
    <col min="15" max="15" width="31.7109375" style="206" customWidth="1"/>
    <col min="16" max="17" width="7.7109375" style="206" customWidth="1"/>
    <col min="18" max="18" width="6.5703125" style="68" customWidth="1"/>
    <col min="19" max="16384" width="9.140625" style="68"/>
  </cols>
  <sheetData>
    <row r="1" spans="1:20" x14ac:dyDescent="0.25">
      <c r="S1" s="30"/>
      <c r="T1" s="18" t="s">
        <v>85</v>
      </c>
    </row>
    <row r="2" spans="1:20" ht="15.75" x14ac:dyDescent="0.25">
      <c r="F2" s="521" t="s">
        <v>78</v>
      </c>
      <c r="G2" s="521"/>
      <c r="N2" s="521"/>
      <c r="O2" s="521"/>
      <c r="S2" s="67"/>
      <c r="T2" s="18" t="s">
        <v>90</v>
      </c>
    </row>
    <row r="3" spans="1:20" x14ac:dyDescent="0.25">
      <c r="S3" s="189"/>
      <c r="T3" s="18" t="s">
        <v>86</v>
      </c>
    </row>
    <row r="4" spans="1:20" ht="15.75" thickBot="1" x14ac:dyDescent="0.3">
      <c r="S4" s="29"/>
      <c r="T4" s="18" t="s">
        <v>87</v>
      </c>
    </row>
    <row r="5" spans="1:20" ht="15.75" thickBot="1" x14ac:dyDescent="0.3">
      <c r="A5" s="526" t="s">
        <v>41</v>
      </c>
      <c r="B5" s="528">
        <v>2024</v>
      </c>
      <c r="C5" s="529"/>
      <c r="D5" s="529"/>
      <c r="E5" s="530"/>
      <c r="F5" s="528">
        <v>2023</v>
      </c>
      <c r="G5" s="529"/>
      <c r="H5" s="529"/>
      <c r="I5" s="530"/>
      <c r="J5" s="528">
        <v>2022</v>
      </c>
      <c r="K5" s="529"/>
      <c r="L5" s="529"/>
      <c r="M5" s="530"/>
      <c r="N5" s="528">
        <v>2021</v>
      </c>
      <c r="O5" s="529"/>
      <c r="P5" s="529"/>
      <c r="Q5" s="530"/>
    </row>
    <row r="6" spans="1:20" ht="45.75" thickBot="1" x14ac:dyDescent="0.3">
      <c r="A6" s="527"/>
      <c r="B6" s="76" t="s">
        <v>40</v>
      </c>
      <c r="C6" s="76" t="s">
        <v>114</v>
      </c>
      <c r="D6" s="77" t="s">
        <v>115</v>
      </c>
      <c r="E6" s="78" t="s">
        <v>116</v>
      </c>
      <c r="F6" s="76" t="s">
        <v>40</v>
      </c>
      <c r="G6" s="76" t="s">
        <v>114</v>
      </c>
      <c r="H6" s="77" t="s">
        <v>115</v>
      </c>
      <c r="I6" s="78" t="s">
        <v>116</v>
      </c>
      <c r="J6" s="76" t="s">
        <v>40</v>
      </c>
      <c r="K6" s="76" t="s">
        <v>114</v>
      </c>
      <c r="L6" s="77" t="s">
        <v>115</v>
      </c>
      <c r="M6" s="78" t="s">
        <v>116</v>
      </c>
      <c r="N6" s="76" t="s">
        <v>40</v>
      </c>
      <c r="O6" s="76" t="s">
        <v>114</v>
      </c>
      <c r="P6" s="77" t="s">
        <v>115</v>
      </c>
      <c r="Q6" s="78" t="s">
        <v>116</v>
      </c>
    </row>
    <row r="7" spans="1:20" ht="15" customHeight="1" x14ac:dyDescent="0.25">
      <c r="A7" s="82">
        <v>1</v>
      </c>
      <c r="B7" s="107" t="s">
        <v>1</v>
      </c>
      <c r="C7" s="107" t="s">
        <v>76</v>
      </c>
      <c r="D7" s="107">
        <v>57.16</v>
      </c>
      <c r="E7" s="186">
        <v>73.099999999999994</v>
      </c>
      <c r="F7" s="107" t="s">
        <v>1</v>
      </c>
      <c r="G7" s="107" t="s">
        <v>139</v>
      </c>
      <c r="H7" s="218">
        <v>54.03</v>
      </c>
      <c r="I7" s="186">
        <v>68.67</v>
      </c>
      <c r="J7" s="107" t="s">
        <v>38</v>
      </c>
      <c r="K7" s="107" t="s">
        <v>50</v>
      </c>
      <c r="L7" s="218">
        <v>56.1</v>
      </c>
      <c r="M7" s="186">
        <v>70.577777777777783</v>
      </c>
      <c r="N7" s="107" t="s">
        <v>17</v>
      </c>
      <c r="O7" s="107" t="s">
        <v>91</v>
      </c>
      <c r="P7" s="218">
        <v>56.84</v>
      </c>
      <c r="Q7" s="186">
        <v>72.2</v>
      </c>
    </row>
    <row r="8" spans="1:20" ht="15" customHeight="1" x14ac:dyDescent="0.25">
      <c r="A8" s="80">
        <v>2</v>
      </c>
      <c r="B8" s="233" t="s">
        <v>0</v>
      </c>
      <c r="C8" s="233" t="s">
        <v>43</v>
      </c>
      <c r="D8" s="233">
        <v>57.16</v>
      </c>
      <c r="E8" s="350">
        <v>72.571428571428569</v>
      </c>
      <c r="F8" s="233" t="s">
        <v>1</v>
      </c>
      <c r="G8" s="233" t="s">
        <v>76</v>
      </c>
      <c r="H8" s="279">
        <v>54.03</v>
      </c>
      <c r="I8" s="350">
        <v>67.34210526315789</v>
      </c>
      <c r="J8" s="233" t="s">
        <v>1</v>
      </c>
      <c r="K8" s="233" t="s">
        <v>76</v>
      </c>
      <c r="L8" s="279">
        <v>56.1</v>
      </c>
      <c r="M8" s="350">
        <v>69.900000000000006</v>
      </c>
      <c r="N8" s="233" t="s">
        <v>1</v>
      </c>
      <c r="O8" s="233" t="s">
        <v>76</v>
      </c>
      <c r="P8" s="279">
        <v>56.84</v>
      </c>
      <c r="Q8" s="350">
        <v>72</v>
      </c>
    </row>
    <row r="9" spans="1:20" ht="15" customHeight="1" x14ac:dyDescent="0.25">
      <c r="A9" s="80">
        <v>3</v>
      </c>
      <c r="B9" s="233" t="s">
        <v>24</v>
      </c>
      <c r="C9" s="233" t="s">
        <v>130</v>
      </c>
      <c r="D9" s="233">
        <v>57.16</v>
      </c>
      <c r="E9" s="350">
        <v>70.7</v>
      </c>
      <c r="F9" s="233" t="s">
        <v>38</v>
      </c>
      <c r="G9" s="233" t="s">
        <v>50</v>
      </c>
      <c r="H9" s="279">
        <v>54.03</v>
      </c>
      <c r="I9" s="350">
        <v>66.400000000000006</v>
      </c>
      <c r="J9" s="233" t="s">
        <v>1</v>
      </c>
      <c r="K9" s="233" t="s">
        <v>108</v>
      </c>
      <c r="L9" s="279">
        <v>56.1</v>
      </c>
      <c r="M9" s="350">
        <v>67</v>
      </c>
      <c r="N9" s="233" t="s">
        <v>38</v>
      </c>
      <c r="O9" s="233" t="s">
        <v>50</v>
      </c>
      <c r="P9" s="279">
        <v>56.84</v>
      </c>
      <c r="Q9" s="350">
        <v>68.898876404494388</v>
      </c>
    </row>
    <row r="10" spans="1:20" ht="15" customHeight="1" x14ac:dyDescent="0.25">
      <c r="A10" s="80">
        <v>4</v>
      </c>
      <c r="B10" s="233" t="s">
        <v>0</v>
      </c>
      <c r="C10" s="233" t="s">
        <v>95</v>
      </c>
      <c r="D10" s="233">
        <v>57.16</v>
      </c>
      <c r="E10" s="350">
        <v>69.972972972972968</v>
      </c>
      <c r="F10" s="233" t="s">
        <v>24</v>
      </c>
      <c r="G10" s="233" t="s">
        <v>49</v>
      </c>
      <c r="H10" s="279">
        <v>54.03</v>
      </c>
      <c r="I10" s="350">
        <v>66.2</v>
      </c>
      <c r="J10" s="233" t="s">
        <v>17</v>
      </c>
      <c r="K10" s="233" t="s">
        <v>56</v>
      </c>
      <c r="L10" s="279">
        <v>56.1</v>
      </c>
      <c r="M10" s="350">
        <v>66</v>
      </c>
      <c r="N10" s="233" t="s">
        <v>31</v>
      </c>
      <c r="O10" s="233" t="s">
        <v>36</v>
      </c>
      <c r="P10" s="279">
        <v>56.84</v>
      </c>
      <c r="Q10" s="350">
        <v>66.900000000000006</v>
      </c>
    </row>
    <row r="11" spans="1:20" ht="15" customHeight="1" x14ac:dyDescent="0.25">
      <c r="A11" s="80">
        <v>5</v>
      </c>
      <c r="B11" s="233" t="s">
        <v>17</v>
      </c>
      <c r="C11" s="233" t="s">
        <v>183</v>
      </c>
      <c r="D11" s="233">
        <v>57.16</v>
      </c>
      <c r="E11" s="350">
        <v>69.900000000000006</v>
      </c>
      <c r="F11" s="233" t="s">
        <v>24</v>
      </c>
      <c r="G11" s="233" t="s">
        <v>29</v>
      </c>
      <c r="H11" s="279">
        <v>54.03</v>
      </c>
      <c r="I11" s="350">
        <v>64.3</v>
      </c>
      <c r="J11" s="233" t="s">
        <v>13</v>
      </c>
      <c r="K11" s="233" t="s">
        <v>58</v>
      </c>
      <c r="L11" s="279">
        <v>56.1</v>
      </c>
      <c r="M11" s="350">
        <v>66</v>
      </c>
      <c r="N11" s="233" t="s">
        <v>24</v>
      </c>
      <c r="O11" s="233" t="s">
        <v>29</v>
      </c>
      <c r="P11" s="279">
        <v>56.84</v>
      </c>
      <c r="Q11" s="350">
        <v>66.400000000000006</v>
      </c>
    </row>
    <row r="12" spans="1:20" ht="15" customHeight="1" x14ac:dyDescent="0.25">
      <c r="A12" s="80">
        <v>6</v>
      </c>
      <c r="B12" s="233" t="s">
        <v>1</v>
      </c>
      <c r="C12" s="233" t="s">
        <v>137</v>
      </c>
      <c r="D12" s="233">
        <v>57.16</v>
      </c>
      <c r="E12" s="350">
        <v>69.599999999999994</v>
      </c>
      <c r="F12" s="233" t="s">
        <v>31</v>
      </c>
      <c r="G12" s="233" t="s">
        <v>36</v>
      </c>
      <c r="H12" s="279">
        <v>54.03</v>
      </c>
      <c r="I12" s="350">
        <v>64</v>
      </c>
      <c r="J12" s="233" t="s">
        <v>24</v>
      </c>
      <c r="K12" s="233" t="s">
        <v>79</v>
      </c>
      <c r="L12" s="279">
        <v>56.1</v>
      </c>
      <c r="M12" s="350">
        <v>64.3</v>
      </c>
      <c r="N12" s="233" t="s">
        <v>17</v>
      </c>
      <c r="O12" s="233" t="s">
        <v>56</v>
      </c>
      <c r="P12" s="279">
        <v>56.84</v>
      </c>
      <c r="Q12" s="350">
        <v>66.400000000000006</v>
      </c>
    </row>
    <row r="13" spans="1:20" ht="15" customHeight="1" x14ac:dyDescent="0.25">
      <c r="A13" s="80">
        <v>7</v>
      </c>
      <c r="B13" s="233" t="s">
        <v>0</v>
      </c>
      <c r="C13" s="233" t="s">
        <v>63</v>
      </c>
      <c r="D13" s="233">
        <v>57.16</v>
      </c>
      <c r="E13" s="350">
        <v>69.196078431372555</v>
      </c>
      <c r="F13" s="233" t="s">
        <v>24</v>
      </c>
      <c r="G13" s="233" t="s">
        <v>79</v>
      </c>
      <c r="H13" s="279">
        <v>54.03</v>
      </c>
      <c r="I13" s="350">
        <v>62.9</v>
      </c>
      <c r="J13" s="233" t="s">
        <v>1</v>
      </c>
      <c r="K13" s="233" t="s">
        <v>137</v>
      </c>
      <c r="L13" s="279">
        <v>56.1</v>
      </c>
      <c r="M13" s="350">
        <v>63.8</v>
      </c>
      <c r="N13" s="233" t="s">
        <v>0</v>
      </c>
      <c r="O13" s="233" t="s">
        <v>62</v>
      </c>
      <c r="P13" s="279">
        <v>56.84</v>
      </c>
      <c r="Q13" s="350">
        <v>66.367346938775512</v>
      </c>
    </row>
    <row r="14" spans="1:20" ht="15" customHeight="1" x14ac:dyDescent="0.25">
      <c r="A14" s="80">
        <v>8</v>
      </c>
      <c r="B14" s="233" t="s">
        <v>38</v>
      </c>
      <c r="C14" s="233" t="s">
        <v>50</v>
      </c>
      <c r="D14" s="233">
        <v>57.16</v>
      </c>
      <c r="E14" s="350">
        <v>69.086419753086417</v>
      </c>
      <c r="F14" s="233" t="s">
        <v>13</v>
      </c>
      <c r="G14" s="233" t="s">
        <v>164</v>
      </c>
      <c r="H14" s="279">
        <v>54.03</v>
      </c>
      <c r="I14" s="350">
        <v>62.1</v>
      </c>
      <c r="J14" s="233" t="s">
        <v>31</v>
      </c>
      <c r="K14" s="233" t="s">
        <v>37</v>
      </c>
      <c r="L14" s="279">
        <v>56.1</v>
      </c>
      <c r="M14" s="350">
        <v>63.3</v>
      </c>
      <c r="N14" s="233" t="s">
        <v>0</v>
      </c>
      <c r="O14" s="233" t="s">
        <v>63</v>
      </c>
      <c r="P14" s="279">
        <v>56.84</v>
      </c>
      <c r="Q14" s="350">
        <v>65.558823529411768</v>
      </c>
    </row>
    <row r="15" spans="1:20" ht="15" customHeight="1" x14ac:dyDescent="0.25">
      <c r="A15" s="80">
        <v>9</v>
      </c>
      <c r="B15" s="233" t="s">
        <v>24</v>
      </c>
      <c r="C15" s="233" t="s">
        <v>97</v>
      </c>
      <c r="D15" s="233">
        <v>57.16</v>
      </c>
      <c r="E15" s="350">
        <v>69</v>
      </c>
      <c r="F15" s="233" t="s">
        <v>31</v>
      </c>
      <c r="G15" s="233" t="s">
        <v>35</v>
      </c>
      <c r="H15" s="279">
        <v>54.03</v>
      </c>
      <c r="I15" s="350">
        <v>61.9</v>
      </c>
      <c r="J15" s="233" t="s">
        <v>0</v>
      </c>
      <c r="K15" s="233" t="s">
        <v>63</v>
      </c>
      <c r="L15" s="279">
        <v>56.1</v>
      </c>
      <c r="M15" s="350">
        <v>62.75</v>
      </c>
      <c r="N15" s="233" t="s">
        <v>24</v>
      </c>
      <c r="O15" s="233" t="s">
        <v>130</v>
      </c>
      <c r="P15" s="279">
        <v>56.84</v>
      </c>
      <c r="Q15" s="350">
        <v>65</v>
      </c>
    </row>
    <row r="16" spans="1:20" ht="15" customHeight="1" thickBot="1" x14ac:dyDescent="0.3">
      <c r="A16" s="81">
        <v>10</v>
      </c>
      <c r="B16" s="106" t="s">
        <v>17</v>
      </c>
      <c r="C16" s="106" t="s">
        <v>184</v>
      </c>
      <c r="D16" s="106">
        <v>57.16</v>
      </c>
      <c r="E16" s="187">
        <v>68.8</v>
      </c>
      <c r="F16" s="106" t="s">
        <v>0</v>
      </c>
      <c r="G16" s="106" t="s">
        <v>62</v>
      </c>
      <c r="H16" s="219">
        <v>54.03</v>
      </c>
      <c r="I16" s="187">
        <v>61.8</v>
      </c>
      <c r="J16" s="106" t="s">
        <v>31</v>
      </c>
      <c r="K16" s="106" t="s">
        <v>36</v>
      </c>
      <c r="L16" s="219">
        <v>56.1</v>
      </c>
      <c r="M16" s="187">
        <v>62.4</v>
      </c>
      <c r="N16" s="106" t="s">
        <v>1</v>
      </c>
      <c r="O16" s="106" t="s">
        <v>146</v>
      </c>
      <c r="P16" s="219">
        <v>56.84</v>
      </c>
      <c r="Q16" s="187">
        <v>64.400000000000006</v>
      </c>
    </row>
    <row r="17" spans="1:17" ht="15" customHeight="1" x14ac:dyDescent="0.25">
      <c r="A17" s="79">
        <v>11</v>
      </c>
      <c r="B17" s="105" t="s">
        <v>0</v>
      </c>
      <c r="C17" s="105" t="s">
        <v>77</v>
      </c>
      <c r="D17" s="105">
        <v>57.16</v>
      </c>
      <c r="E17" s="188">
        <v>66.7</v>
      </c>
      <c r="F17" s="105" t="s">
        <v>1</v>
      </c>
      <c r="G17" s="105" t="s">
        <v>108</v>
      </c>
      <c r="H17" s="220">
        <v>54.03</v>
      </c>
      <c r="I17" s="188">
        <v>61.71</v>
      </c>
      <c r="J17" s="105" t="s">
        <v>17</v>
      </c>
      <c r="K17" s="105" t="s">
        <v>19</v>
      </c>
      <c r="L17" s="220">
        <v>56.1</v>
      </c>
      <c r="M17" s="188">
        <v>62.3</v>
      </c>
      <c r="N17" s="105" t="s">
        <v>13</v>
      </c>
      <c r="O17" s="105" t="s">
        <v>161</v>
      </c>
      <c r="P17" s="220">
        <v>56.84</v>
      </c>
      <c r="Q17" s="188">
        <v>63</v>
      </c>
    </row>
    <row r="18" spans="1:17" ht="15" customHeight="1" x14ac:dyDescent="0.25">
      <c r="A18" s="80">
        <v>12</v>
      </c>
      <c r="B18" s="233" t="s">
        <v>24</v>
      </c>
      <c r="C18" s="233" t="s">
        <v>29</v>
      </c>
      <c r="D18" s="233">
        <v>57.16</v>
      </c>
      <c r="E18" s="350">
        <v>66.099999999999994</v>
      </c>
      <c r="F18" s="233" t="s">
        <v>17</v>
      </c>
      <c r="G18" s="233" t="s">
        <v>80</v>
      </c>
      <c r="H18" s="279">
        <v>54.03</v>
      </c>
      <c r="I18" s="350">
        <v>61.7</v>
      </c>
      <c r="J18" s="233" t="s">
        <v>17</v>
      </c>
      <c r="K18" s="233" t="s">
        <v>16</v>
      </c>
      <c r="L18" s="279">
        <v>56.1</v>
      </c>
      <c r="M18" s="350">
        <v>62.1</v>
      </c>
      <c r="N18" s="233" t="s">
        <v>17</v>
      </c>
      <c r="O18" s="233" t="s">
        <v>133</v>
      </c>
      <c r="P18" s="279">
        <v>56.84</v>
      </c>
      <c r="Q18" s="350">
        <v>63</v>
      </c>
    </row>
    <row r="19" spans="1:17" ht="15" customHeight="1" x14ac:dyDescent="0.25">
      <c r="A19" s="80">
        <v>13</v>
      </c>
      <c r="B19" s="233" t="s">
        <v>1</v>
      </c>
      <c r="C19" s="233" t="s">
        <v>108</v>
      </c>
      <c r="D19" s="233">
        <v>57.16</v>
      </c>
      <c r="E19" s="350">
        <v>66</v>
      </c>
      <c r="F19" s="233" t="s">
        <v>0</v>
      </c>
      <c r="G19" s="233" t="s">
        <v>63</v>
      </c>
      <c r="H19" s="279">
        <v>54.03</v>
      </c>
      <c r="I19" s="350">
        <v>61.7</v>
      </c>
      <c r="J19" s="233" t="s">
        <v>31</v>
      </c>
      <c r="K19" s="233" t="s">
        <v>30</v>
      </c>
      <c r="L19" s="279">
        <v>56.1</v>
      </c>
      <c r="M19" s="350">
        <v>62</v>
      </c>
      <c r="N19" s="233" t="s">
        <v>1</v>
      </c>
      <c r="O19" s="233" t="s">
        <v>109</v>
      </c>
      <c r="P19" s="279">
        <v>56.84</v>
      </c>
      <c r="Q19" s="350">
        <v>63</v>
      </c>
    </row>
    <row r="20" spans="1:17" ht="15" customHeight="1" x14ac:dyDescent="0.25">
      <c r="A20" s="80">
        <v>14</v>
      </c>
      <c r="B20" s="233" t="s">
        <v>0</v>
      </c>
      <c r="C20" s="233" t="s">
        <v>62</v>
      </c>
      <c r="D20" s="233">
        <v>57.16</v>
      </c>
      <c r="E20" s="350">
        <v>65.973684210526315</v>
      </c>
      <c r="F20" s="233" t="s">
        <v>1</v>
      </c>
      <c r="G20" s="233" t="s">
        <v>146</v>
      </c>
      <c r="H20" s="279">
        <v>54.03</v>
      </c>
      <c r="I20" s="350">
        <v>61.024390243902438</v>
      </c>
      <c r="J20" s="233" t="s">
        <v>1</v>
      </c>
      <c r="K20" s="233" t="s">
        <v>109</v>
      </c>
      <c r="L20" s="279">
        <v>56.1</v>
      </c>
      <c r="M20" s="350">
        <v>61</v>
      </c>
      <c r="N20" s="233" t="s">
        <v>1</v>
      </c>
      <c r="O20" s="233" t="s">
        <v>137</v>
      </c>
      <c r="P20" s="279">
        <v>56.84</v>
      </c>
      <c r="Q20" s="350">
        <v>62.9</v>
      </c>
    </row>
    <row r="21" spans="1:17" ht="15" customHeight="1" x14ac:dyDescent="0.25">
      <c r="A21" s="80">
        <v>15</v>
      </c>
      <c r="B21" s="233" t="s">
        <v>1</v>
      </c>
      <c r="C21" s="233" t="s">
        <v>146</v>
      </c>
      <c r="D21" s="233">
        <v>57.16</v>
      </c>
      <c r="E21" s="350">
        <v>65.7</v>
      </c>
      <c r="F21" s="233" t="s">
        <v>13</v>
      </c>
      <c r="G21" s="233" t="s">
        <v>58</v>
      </c>
      <c r="H21" s="279">
        <v>54.03</v>
      </c>
      <c r="I21" s="350">
        <v>60.2</v>
      </c>
      <c r="J21" s="233" t="s">
        <v>31</v>
      </c>
      <c r="K21" s="233" t="s">
        <v>35</v>
      </c>
      <c r="L21" s="279">
        <v>56.1</v>
      </c>
      <c r="M21" s="350">
        <v>60.6</v>
      </c>
      <c r="N21" s="233" t="s">
        <v>1</v>
      </c>
      <c r="O21" s="233" t="s">
        <v>108</v>
      </c>
      <c r="P21" s="279">
        <v>56.84</v>
      </c>
      <c r="Q21" s="350">
        <v>62.7</v>
      </c>
    </row>
    <row r="22" spans="1:17" ht="15" customHeight="1" x14ac:dyDescent="0.25">
      <c r="A22" s="80">
        <v>16</v>
      </c>
      <c r="B22" s="233" t="s">
        <v>1</v>
      </c>
      <c r="C22" s="233" t="s">
        <v>107</v>
      </c>
      <c r="D22" s="233">
        <v>57.16</v>
      </c>
      <c r="E22" s="350">
        <v>65.7</v>
      </c>
      <c r="F22" s="233" t="s">
        <v>0</v>
      </c>
      <c r="G22" s="233" t="s">
        <v>95</v>
      </c>
      <c r="H22" s="279">
        <v>54.03</v>
      </c>
      <c r="I22" s="350">
        <v>59.953488372093027</v>
      </c>
      <c r="J22" s="233" t="s">
        <v>38</v>
      </c>
      <c r="K22" s="233" t="s">
        <v>52</v>
      </c>
      <c r="L22" s="279">
        <v>56.1</v>
      </c>
      <c r="M22" s="350">
        <v>60.4</v>
      </c>
      <c r="N22" s="233" t="s">
        <v>0</v>
      </c>
      <c r="O22" s="233" t="s">
        <v>95</v>
      </c>
      <c r="P22" s="279">
        <v>56.84</v>
      </c>
      <c r="Q22" s="350">
        <v>62.560975609756099</v>
      </c>
    </row>
    <row r="23" spans="1:17" ht="15" customHeight="1" x14ac:dyDescent="0.25">
      <c r="A23" s="80">
        <v>17</v>
      </c>
      <c r="B23" s="233" t="s">
        <v>38</v>
      </c>
      <c r="C23" s="233" t="s">
        <v>180</v>
      </c>
      <c r="D23" s="233">
        <v>57.16</v>
      </c>
      <c r="E23" s="350">
        <v>65.066666666666663</v>
      </c>
      <c r="F23" s="233" t="s">
        <v>1</v>
      </c>
      <c r="G23" s="233" t="s">
        <v>143</v>
      </c>
      <c r="H23" s="279">
        <v>54.03</v>
      </c>
      <c r="I23" s="350">
        <v>59.63</v>
      </c>
      <c r="J23" s="233" t="s">
        <v>24</v>
      </c>
      <c r="K23" s="233" t="s">
        <v>49</v>
      </c>
      <c r="L23" s="279">
        <v>56.1</v>
      </c>
      <c r="M23" s="350">
        <v>60.3</v>
      </c>
      <c r="N23" s="233" t="s">
        <v>13</v>
      </c>
      <c r="O23" s="233" t="s">
        <v>72</v>
      </c>
      <c r="P23" s="279">
        <v>56.84</v>
      </c>
      <c r="Q23" s="350">
        <v>62.4</v>
      </c>
    </row>
    <row r="24" spans="1:17" ht="15" customHeight="1" x14ac:dyDescent="0.25">
      <c r="A24" s="80">
        <v>18</v>
      </c>
      <c r="B24" s="233" t="s">
        <v>17</v>
      </c>
      <c r="C24" s="233" t="s">
        <v>80</v>
      </c>
      <c r="D24" s="233">
        <v>57.16</v>
      </c>
      <c r="E24" s="350">
        <v>64.7</v>
      </c>
      <c r="F24" s="233" t="s">
        <v>13</v>
      </c>
      <c r="G24" s="233" t="s">
        <v>73</v>
      </c>
      <c r="H24" s="279">
        <v>54.03</v>
      </c>
      <c r="I24" s="350">
        <v>59.2</v>
      </c>
      <c r="J24" s="233" t="s">
        <v>24</v>
      </c>
      <c r="K24" s="233" t="s">
        <v>97</v>
      </c>
      <c r="L24" s="279">
        <v>56.1</v>
      </c>
      <c r="M24" s="350">
        <v>60.2</v>
      </c>
      <c r="N24" s="233" t="s">
        <v>17</v>
      </c>
      <c r="O24" s="233" t="s">
        <v>71</v>
      </c>
      <c r="P24" s="279">
        <v>56.84</v>
      </c>
      <c r="Q24" s="350">
        <v>61.9</v>
      </c>
    </row>
    <row r="25" spans="1:17" ht="15" customHeight="1" x14ac:dyDescent="0.25">
      <c r="A25" s="80">
        <v>19</v>
      </c>
      <c r="B25" s="233" t="s">
        <v>17</v>
      </c>
      <c r="C25" s="233" t="s">
        <v>16</v>
      </c>
      <c r="D25" s="233">
        <v>57.16</v>
      </c>
      <c r="E25" s="350">
        <v>63.12</v>
      </c>
      <c r="F25" s="233" t="s">
        <v>24</v>
      </c>
      <c r="G25" s="233" t="s">
        <v>130</v>
      </c>
      <c r="H25" s="279">
        <v>54.03</v>
      </c>
      <c r="I25" s="350">
        <v>59</v>
      </c>
      <c r="J25" s="233" t="s">
        <v>0</v>
      </c>
      <c r="K25" s="233" t="s">
        <v>95</v>
      </c>
      <c r="L25" s="279">
        <v>56.1</v>
      </c>
      <c r="M25" s="350">
        <v>60.122448979591837</v>
      </c>
      <c r="N25" s="233" t="s">
        <v>13</v>
      </c>
      <c r="O25" s="233" t="s">
        <v>75</v>
      </c>
      <c r="P25" s="279">
        <v>56.84</v>
      </c>
      <c r="Q25" s="350">
        <v>61.8</v>
      </c>
    </row>
    <row r="26" spans="1:17" ht="15" customHeight="1" thickBot="1" x14ac:dyDescent="0.3">
      <c r="A26" s="81">
        <v>20</v>
      </c>
      <c r="B26" s="106" t="s">
        <v>24</v>
      </c>
      <c r="C26" s="106" t="s">
        <v>79</v>
      </c>
      <c r="D26" s="106">
        <v>57.16</v>
      </c>
      <c r="E26" s="187">
        <v>62.8</v>
      </c>
      <c r="F26" s="106" t="s">
        <v>17</v>
      </c>
      <c r="G26" s="106" t="s">
        <v>133</v>
      </c>
      <c r="H26" s="219">
        <v>54.03</v>
      </c>
      <c r="I26" s="187">
        <v>59</v>
      </c>
      <c r="J26" s="106" t="s">
        <v>13</v>
      </c>
      <c r="K26" s="106" t="s">
        <v>73</v>
      </c>
      <c r="L26" s="219">
        <v>56.1</v>
      </c>
      <c r="M26" s="187">
        <v>60.1</v>
      </c>
      <c r="N26" s="106" t="s">
        <v>17</v>
      </c>
      <c r="O26" s="106" t="s">
        <v>80</v>
      </c>
      <c r="P26" s="219">
        <v>56.84</v>
      </c>
      <c r="Q26" s="187">
        <v>61</v>
      </c>
    </row>
    <row r="27" spans="1:17" ht="15" customHeight="1" x14ac:dyDescent="0.25">
      <c r="A27" s="79">
        <v>21</v>
      </c>
      <c r="B27" s="105" t="s">
        <v>38</v>
      </c>
      <c r="C27" s="105" t="s">
        <v>126</v>
      </c>
      <c r="D27" s="105">
        <v>57.16</v>
      </c>
      <c r="E27" s="188">
        <v>61.645161290322584</v>
      </c>
      <c r="F27" s="105" t="s">
        <v>13</v>
      </c>
      <c r="G27" s="105" t="s">
        <v>161</v>
      </c>
      <c r="H27" s="220">
        <v>54.03</v>
      </c>
      <c r="I27" s="188">
        <v>59</v>
      </c>
      <c r="J27" s="105" t="s">
        <v>0</v>
      </c>
      <c r="K27" s="105" t="s">
        <v>42</v>
      </c>
      <c r="L27" s="220">
        <v>56.1</v>
      </c>
      <c r="M27" s="188">
        <v>60</v>
      </c>
      <c r="N27" s="105" t="s">
        <v>13</v>
      </c>
      <c r="O27" s="105" t="s">
        <v>58</v>
      </c>
      <c r="P27" s="220">
        <v>56.84</v>
      </c>
      <c r="Q27" s="188">
        <v>60.5</v>
      </c>
    </row>
    <row r="28" spans="1:17" ht="15" customHeight="1" x14ac:dyDescent="0.25">
      <c r="A28" s="80">
        <v>22</v>
      </c>
      <c r="B28" s="233" t="s">
        <v>13</v>
      </c>
      <c r="C28" s="233" t="s">
        <v>75</v>
      </c>
      <c r="D28" s="233">
        <v>57.16</v>
      </c>
      <c r="E28" s="350">
        <v>61.3</v>
      </c>
      <c r="F28" s="233" t="s">
        <v>1</v>
      </c>
      <c r="G28" s="233" t="s">
        <v>9</v>
      </c>
      <c r="H28" s="279">
        <v>54.03</v>
      </c>
      <c r="I28" s="350">
        <v>59</v>
      </c>
      <c r="J28" s="233" t="s">
        <v>24</v>
      </c>
      <c r="K28" s="233" t="s">
        <v>132</v>
      </c>
      <c r="L28" s="279">
        <v>56.1</v>
      </c>
      <c r="M28" s="350">
        <v>59.8</v>
      </c>
      <c r="N28" s="233" t="s">
        <v>1</v>
      </c>
      <c r="O28" s="233" t="s">
        <v>155</v>
      </c>
      <c r="P28" s="279">
        <v>56.84</v>
      </c>
      <c r="Q28" s="350">
        <v>60</v>
      </c>
    </row>
    <row r="29" spans="1:17" ht="15" customHeight="1" x14ac:dyDescent="0.25">
      <c r="A29" s="80">
        <v>23</v>
      </c>
      <c r="B29" s="233" t="s">
        <v>31</v>
      </c>
      <c r="C29" s="233" t="s">
        <v>35</v>
      </c>
      <c r="D29" s="233">
        <v>57.16</v>
      </c>
      <c r="E29" s="350">
        <v>61</v>
      </c>
      <c r="F29" s="233" t="s">
        <v>17</v>
      </c>
      <c r="G29" s="233" t="s">
        <v>56</v>
      </c>
      <c r="H29" s="279">
        <v>54.03</v>
      </c>
      <c r="I29" s="350">
        <v>58.7</v>
      </c>
      <c r="J29" s="233" t="s">
        <v>17</v>
      </c>
      <c r="K29" s="233" t="s">
        <v>80</v>
      </c>
      <c r="L29" s="279">
        <v>56.1</v>
      </c>
      <c r="M29" s="350">
        <v>59.6</v>
      </c>
      <c r="N29" s="233" t="s">
        <v>17</v>
      </c>
      <c r="O29" s="233" t="s">
        <v>135</v>
      </c>
      <c r="P29" s="279">
        <v>56.84</v>
      </c>
      <c r="Q29" s="350">
        <v>60</v>
      </c>
    </row>
    <row r="30" spans="1:17" ht="15" customHeight="1" x14ac:dyDescent="0.25">
      <c r="A30" s="80">
        <v>24</v>
      </c>
      <c r="B30" s="233" t="s">
        <v>38</v>
      </c>
      <c r="C30" s="233" t="s">
        <v>181</v>
      </c>
      <c r="D30" s="233">
        <v>57.16</v>
      </c>
      <c r="E30" s="350">
        <v>60.714285714285715</v>
      </c>
      <c r="F30" s="233" t="s">
        <v>13</v>
      </c>
      <c r="G30" s="233" t="s">
        <v>163</v>
      </c>
      <c r="H30" s="279">
        <v>54.03</v>
      </c>
      <c r="I30" s="350">
        <v>58.6</v>
      </c>
      <c r="J30" s="233" t="s">
        <v>13</v>
      </c>
      <c r="K30" s="233" t="s">
        <v>75</v>
      </c>
      <c r="L30" s="279">
        <v>56.1</v>
      </c>
      <c r="M30" s="350">
        <v>59.6</v>
      </c>
      <c r="N30" s="233" t="s">
        <v>1</v>
      </c>
      <c r="O30" s="233" t="s">
        <v>154</v>
      </c>
      <c r="P30" s="279">
        <v>56.84</v>
      </c>
      <c r="Q30" s="350">
        <v>59.6</v>
      </c>
    </row>
    <row r="31" spans="1:17" ht="15" customHeight="1" x14ac:dyDescent="0.25">
      <c r="A31" s="80">
        <v>25</v>
      </c>
      <c r="B31" s="233" t="s">
        <v>31</v>
      </c>
      <c r="C31" s="233" t="s">
        <v>167</v>
      </c>
      <c r="D31" s="233">
        <v>57.16</v>
      </c>
      <c r="E31" s="350">
        <v>60.1</v>
      </c>
      <c r="F31" s="233" t="s">
        <v>24</v>
      </c>
      <c r="G31" s="233" t="s">
        <v>97</v>
      </c>
      <c r="H31" s="279">
        <v>54.03</v>
      </c>
      <c r="I31" s="350">
        <v>58.3</v>
      </c>
      <c r="J31" s="233" t="s">
        <v>13</v>
      </c>
      <c r="K31" s="233" t="s">
        <v>74</v>
      </c>
      <c r="L31" s="279">
        <v>56.1</v>
      </c>
      <c r="M31" s="350">
        <v>59.2</v>
      </c>
      <c r="N31" s="233" t="s">
        <v>24</v>
      </c>
      <c r="O31" s="233" t="s">
        <v>97</v>
      </c>
      <c r="P31" s="279">
        <v>56.84</v>
      </c>
      <c r="Q31" s="350">
        <v>59.6</v>
      </c>
    </row>
    <row r="32" spans="1:17" ht="15" customHeight="1" x14ac:dyDescent="0.25">
      <c r="A32" s="80">
        <v>26</v>
      </c>
      <c r="B32" s="233" t="s">
        <v>24</v>
      </c>
      <c r="C32" s="233" t="s">
        <v>131</v>
      </c>
      <c r="D32" s="233">
        <v>57.16</v>
      </c>
      <c r="E32" s="350">
        <v>60.1</v>
      </c>
      <c r="F32" s="233" t="s">
        <v>13</v>
      </c>
      <c r="G32" s="233" t="s">
        <v>159</v>
      </c>
      <c r="H32" s="279">
        <v>54.03</v>
      </c>
      <c r="I32" s="350">
        <v>58.2</v>
      </c>
      <c r="J32" s="233" t="s">
        <v>13</v>
      </c>
      <c r="K32" s="233" t="s">
        <v>149</v>
      </c>
      <c r="L32" s="279">
        <v>56.1</v>
      </c>
      <c r="M32" s="350">
        <v>59</v>
      </c>
      <c r="N32" s="233" t="s">
        <v>31</v>
      </c>
      <c r="O32" s="233" t="s">
        <v>37</v>
      </c>
      <c r="P32" s="279">
        <v>56.84</v>
      </c>
      <c r="Q32" s="350">
        <v>59.5</v>
      </c>
    </row>
    <row r="33" spans="1:17" ht="15" customHeight="1" x14ac:dyDescent="0.25">
      <c r="A33" s="80">
        <v>27</v>
      </c>
      <c r="B33" s="233" t="s">
        <v>31</v>
      </c>
      <c r="C33" s="233" t="s">
        <v>36</v>
      </c>
      <c r="D33" s="233">
        <v>57.16</v>
      </c>
      <c r="E33" s="350">
        <v>59.8</v>
      </c>
      <c r="F33" s="233" t="s">
        <v>24</v>
      </c>
      <c r="G33" s="233" t="s">
        <v>47</v>
      </c>
      <c r="H33" s="279">
        <v>54.03</v>
      </c>
      <c r="I33" s="350">
        <v>58</v>
      </c>
      <c r="J33" s="233" t="s">
        <v>1</v>
      </c>
      <c r="K33" s="233" t="s">
        <v>110</v>
      </c>
      <c r="L33" s="279">
        <v>56.1</v>
      </c>
      <c r="M33" s="350">
        <v>59</v>
      </c>
      <c r="N33" s="233" t="s">
        <v>0</v>
      </c>
      <c r="O33" s="233" t="s">
        <v>77</v>
      </c>
      <c r="P33" s="279">
        <v>56.84</v>
      </c>
      <c r="Q33" s="350">
        <v>59.357142857142854</v>
      </c>
    </row>
    <row r="34" spans="1:17" ht="15" customHeight="1" x14ac:dyDescent="0.25">
      <c r="A34" s="80">
        <v>28</v>
      </c>
      <c r="B34" s="233" t="s">
        <v>24</v>
      </c>
      <c r="C34" s="233" t="s">
        <v>132</v>
      </c>
      <c r="D34" s="233">
        <v>57.16</v>
      </c>
      <c r="E34" s="350">
        <v>59.7</v>
      </c>
      <c r="F34" s="233" t="s">
        <v>13</v>
      </c>
      <c r="G34" s="233" t="s">
        <v>72</v>
      </c>
      <c r="H34" s="279">
        <v>54.03</v>
      </c>
      <c r="I34" s="350">
        <v>57.7</v>
      </c>
      <c r="J34" s="233" t="s">
        <v>0</v>
      </c>
      <c r="K34" s="233" t="s">
        <v>62</v>
      </c>
      <c r="L34" s="279">
        <v>56.1</v>
      </c>
      <c r="M34" s="350">
        <v>58.590909090909093</v>
      </c>
      <c r="N34" s="233" t="s">
        <v>38</v>
      </c>
      <c r="O34" s="233" t="s">
        <v>52</v>
      </c>
      <c r="P34" s="279">
        <v>56.84</v>
      </c>
      <c r="Q34" s="350">
        <v>59.2</v>
      </c>
    </row>
    <row r="35" spans="1:17" ht="15" customHeight="1" x14ac:dyDescent="0.25">
      <c r="A35" s="80">
        <v>29</v>
      </c>
      <c r="B35" s="233" t="s">
        <v>31</v>
      </c>
      <c r="C35" s="233" t="s">
        <v>34</v>
      </c>
      <c r="D35" s="233">
        <v>57.16</v>
      </c>
      <c r="E35" s="350">
        <v>59.5</v>
      </c>
      <c r="F35" s="233" t="s">
        <v>0</v>
      </c>
      <c r="G35" s="233" t="s">
        <v>43</v>
      </c>
      <c r="H35" s="279">
        <v>54.03</v>
      </c>
      <c r="I35" s="350">
        <v>57</v>
      </c>
      <c r="J35" s="233" t="s">
        <v>17</v>
      </c>
      <c r="K35" s="233" t="s">
        <v>22</v>
      </c>
      <c r="L35" s="279">
        <v>56.1</v>
      </c>
      <c r="M35" s="350">
        <v>58.3</v>
      </c>
      <c r="N35" s="233" t="s">
        <v>17</v>
      </c>
      <c r="O35" s="233" t="s">
        <v>19</v>
      </c>
      <c r="P35" s="279">
        <v>56.84</v>
      </c>
      <c r="Q35" s="350">
        <v>59</v>
      </c>
    </row>
    <row r="36" spans="1:17" ht="15" customHeight="1" thickBot="1" x14ac:dyDescent="0.3">
      <c r="A36" s="190">
        <v>30</v>
      </c>
      <c r="B36" s="234" t="s">
        <v>13</v>
      </c>
      <c r="C36" s="234" t="s">
        <v>163</v>
      </c>
      <c r="D36" s="234">
        <v>57.16</v>
      </c>
      <c r="E36" s="351">
        <v>59.1</v>
      </c>
      <c r="F36" s="234" t="s">
        <v>1</v>
      </c>
      <c r="G36" s="234" t="s">
        <v>137</v>
      </c>
      <c r="H36" s="280">
        <v>54.03</v>
      </c>
      <c r="I36" s="351">
        <v>56.97</v>
      </c>
      <c r="J36" s="234" t="s">
        <v>13</v>
      </c>
      <c r="K36" s="234" t="s">
        <v>72</v>
      </c>
      <c r="L36" s="280">
        <v>56.1</v>
      </c>
      <c r="M36" s="351">
        <v>58.2</v>
      </c>
      <c r="N36" s="234" t="s">
        <v>13</v>
      </c>
      <c r="O36" s="234" t="s">
        <v>159</v>
      </c>
      <c r="P36" s="280">
        <v>56.84</v>
      </c>
      <c r="Q36" s="351">
        <v>59</v>
      </c>
    </row>
    <row r="37" spans="1:17" ht="15" customHeight="1" x14ac:dyDescent="0.25">
      <c r="A37" s="82">
        <v>31</v>
      </c>
      <c r="B37" s="107" t="s">
        <v>38</v>
      </c>
      <c r="C37" s="107" t="s">
        <v>52</v>
      </c>
      <c r="D37" s="107">
        <v>57.16</v>
      </c>
      <c r="E37" s="186">
        <v>59.088888888888889</v>
      </c>
      <c r="F37" s="107" t="s">
        <v>17</v>
      </c>
      <c r="G37" s="107" t="s">
        <v>171</v>
      </c>
      <c r="H37" s="218">
        <v>54.03</v>
      </c>
      <c r="I37" s="186">
        <v>56</v>
      </c>
      <c r="J37" s="107" t="s">
        <v>1</v>
      </c>
      <c r="K37" s="107" t="s">
        <v>9</v>
      </c>
      <c r="L37" s="218">
        <v>56.1</v>
      </c>
      <c r="M37" s="186">
        <v>57.7</v>
      </c>
      <c r="N37" s="107" t="s">
        <v>24</v>
      </c>
      <c r="O37" s="107" t="s">
        <v>79</v>
      </c>
      <c r="P37" s="218">
        <v>56.84</v>
      </c>
      <c r="Q37" s="186">
        <v>58.8</v>
      </c>
    </row>
    <row r="38" spans="1:17" ht="15" customHeight="1" x14ac:dyDescent="0.25">
      <c r="A38" s="80">
        <v>32</v>
      </c>
      <c r="B38" s="233" t="s">
        <v>13</v>
      </c>
      <c r="C38" s="233" t="s">
        <v>58</v>
      </c>
      <c r="D38" s="233">
        <v>57.16</v>
      </c>
      <c r="E38" s="350">
        <v>59</v>
      </c>
      <c r="F38" s="233" t="s">
        <v>13</v>
      </c>
      <c r="G38" s="233" t="s">
        <v>75</v>
      </c>
      <c r="H38" s="279">
        <v>54.03</v>
      </c>
      <c r="I38" s="350">
        <v>55.8</v>
      </c>
      <c r="J38" s="233" t="s">
        <v>1</v>
      </c>
      <c r="K38" s="233" t="s">
        <v>146</v>
      </c>
      <c r="L38" s="279">
        <v>56.1</v>
      </c>
      <c r="M38" s="350">
        <v>57.4</v>
      </c>
      <c r="N38" s="233" t="s">
        <v>31</v>
      </c>
      <c r="O38" s="233" t="s">
        <v>33</v>
      </c>
      <c r="P38" s="279">
        <v>56.84</v>
      </c>
      <c r="Q38" s="350">
        <v>58.7</v>
      </c>
    </row>
    <row r="39" spans="1:17" ht="15" customHeight="1" x14ac:dyDescent="0.25">
      <c r="A39" s="80">
        <v>33</v>
      </c>
      <c r="B39" s="233" t="s">
        <v>13</v>
      </c>
      <c r="C39" s="233" t="s">
        <v>73</v>
      </c>
      <c r="D39" s="233">
        <v>57.16</v>
      </c>
      <c r="E39" s="350">
        <v>59</v>
      </c>
      <c r="F39" s="233" t="s">
        <v>1</v>
      </c>
      <c r="G39" s="233" t="s">
        <v>172</v>
      </c>
      <c r="H39" s="279">
        <v>54.03</v>
      </c>
      <c r="I39" s="350">
        <v>55.8</v>
      </c>
      <c r="J39" s="233" t="s">
        <v>38</v>
      </c>
      <c r="K39" s="233" t="s">
        <v>51</v>
      </c>
      <c r="L39" s="279">
        <v>56.1</v>
      </c>
      <c r="M39" s="350">
        <v>57.370370370370374</v>
      </c>
      <c r="N39" s="233" t="s">
        <v>17</v>
      </c>
      <c r="O39" s="233" t="s">
        <v>134</v>
      </c>
      <c r="P39" s="279">
        <v>56.84</v>
      </c>
      <c r="Q39" s="350">
        <v>58.6</v>
      </c>
    </row>
    <row r="40" spans="1:17" ht="15" customHeight="1" x14ac:dyDescent="0.25">
      <c r="A40" s="80">
        <v>34</v>
      </c>
      <c r="B40" s="233" t="s">
        <v>1</v>
      </c>
      <c r="C40" s="233" t="s">
        <v>154</v>
      </c>
      <c r="D40" s="233">
        <v>57.16</v>
      </c>
      <c r="E40" s="350">
        <v>59</v>
      </c>
      <c r="F40" s="233" t="s">
        <v>1</v>
      </c>
      <c r="G40" s="233" t="s">
        <v>121</v>
      </c>
      <c r="H40" s="279">
        <v>54.03</v>
      </c>
      <c r="I40" s="350">
        <v>55.53</v>
      </c>
      <c r="J40" s="233" t="s">
        <v>17</v>
      </c>
      <c r="K40" s="233" t="s">
        <v>71</v>
      </c>
      <c r="L40" s="279">
        <v>56.1</v>
      </c>
      <c r="M40" s="350">
        <v>57.3</v>
      </c>
      <c r="N40" s="233" t="s">
        <v>17</v>
      </c>
      <c r="O40" s="233" t="s">
        <v>20</v>
      </c>
      <c r="P40" s="279">
        <v>56.84</v>
      </c>
      <c r="Q40" s="350">
        <v>58.6</v>
      </c>
    </row>
    <row r="41" spans="1:17" ht="15" customHeight="1" x14ac:dyDescent="0.25">
      <c r="A41" s="80">
        <v>35</v>
      </c>
      <c r="B41" s="233" t="s">
        <v>1</v>
      </c>
      <c r="C41" s="233" t="s">
        <v>9</v>
      </c>
      <c r="D41" s="233">
        <v>57.16</v>
      </c>
      <c r="E41" s="350">
        <v>59</v>
      </c>
      <c r="F41" s="233" t="s">
        <v>1</v>
      </c>
      <c r="G41" s="233" t="s">
        <v>109</v>
      </c>
      <c r="H41" s="279">
        <v>54.03</v>
      </c>
      <c r="I41" s="350">
        <v>55.4</v>
      </c>
      <c r="J41" s="233" t="s">
        <v>1</v>
      </c>
      <c r="K41" s="233" t="s">
        <v>121</v>
      </c>
      <c r="L41" s="279">
        <v>56.1</v>
      </c>
      <c r="M41" s="350">
        <v>57</v>
      </c>
      <c r="N41" s="233" t="s">
        <v>31</v>
      </c>
      <c r="O41" s="233" t="s">
        <v>129</v>
      </c>
      <c r="P41" s="279">
        <v>56.84</v>
      </c>
      <c r="Q41" s="350">
        <v>58.4</v>
      </c>
    </row>
    <row r="42" spans="1:17" ht="15" customHeight="1" x14ac:dyDescent="0.25">
      <c r="A42" s="80">
        <v>36</v>
      </c>
      <c r="B42" s="233" t="s">
        <v>1</v>
      </c>
      <c r="C42" s="233" t="s">
        <v>153</v>
      </c>
      <c r="D42" s="233">
        <v>57.16</v>
      </c>
      <c r="E42" s="350">
        <v>59</v>
      </c>
      <c r="F42" s="233" t="s">
        <v>1</v>
      </c>
      <c r="G42" s="233" t="s">
        <v>147</v>
      </c>
      <c r="H42" s="279">
        <v>54.03</v>
      </c>
      <c r="I42" s="350">
        <v>55.36</v>
      </c>
      <c r="J42" s="233" t="s">
        <v>38</v>
      </c>
      <c r="K42" s="233" t="s">
        <v>126</v>
      </c>
      <c r="L42" s="279">
        <v>56.1</v>
      </c>
      <c r="M42" s="350">
        <v>56.757575757575758</v>
      </c>
      <c r="N42" s="233" t="s">
        <v>31</v>
      </c>
      <c r="O42" s="233" t="s">
        <v>35</v>
      </c>
      <c r="P42" s="279">
        <v>56.84</v>
      </c>
      <c r="Q42" s="350">
        <v>58.3</v>
      </c>
    </row>
    <row r="43" spans="1:17" ht="15" customHeight="1" x14ac:dyDescent="0.25">
      <c r="A43" s="80">
        <v>37</v>
      </c>
      <c r="B43" s="233" t="s">
        <v>1</v>
      </c>
      <c r="C43" s="233" t="s">
        <v>138</v>
      </c>
      <c r="D43" s="233">
        <v>57.16</v>
      </c>
      <c r="E43" s="350">
        <v>58.8</v>
      </c>
      <c r="F43" s="233" t="s">
        <v>17</v>
      </c>
      <c r="G43" s="233" t="s">
        <v>21</v>
      </c>
      <c r="H43" s="279">
        <v>54.03</v>
      </c>
      <c r="I43" s="350">
        <v>55.3</v>
      </c>
      <c r="J43" s="233" t="s">
        <v>24</v>
      </c>
      <c r="K43" s="233" t="s">
        <v>130</v>
      </c>
      <c r="L43" s="279">
        <v>56.1</v>
      </c>
      <c r="M43" s="350">
        <v>56.3</v>
      </c>
      <c r="N43" s="233" t="s">
        <v>17</v>
      </c>
      <c r="O43" s="233" t="s">
        <v>21</v>
      </c>
      <c r="P43" s="279">
        <v>56.84</v>
      </c>
      <c r="Q43" s="350">
        <v>57.6</v>
      </c>
    </row>
    <row r="44" spans="1:17" ht="15" customHeight="1" x14ac:dyDescent="0.25">
      <c r="A44" s="80">
        <v>38</v>
      </c>
      <c r="B44" s="233" t="s">
        <v>1</v>
      </c>
      <c r="C44" s="233" t="s">
        <v>110</v>
      </c>
      <c r="D44" s="233">
        <v>57.16</v>
      </c>
      <c r="E44" s="350">
        <v>58.8</v>
      </c>
      <c r="F44" s="233" t="s">
        <v>17</v>
      </c>
      <c r="G44" s="233" t="s">
        <v>71</v>
      </c>
      <c r="H44" s="279">
        <v>54.03</v>
      </c>
      <c r="I44" s="350">
        <v>55</v>
      </c>
      <c r="J44" s="233" t="s">
        <v>1</v>
      </c>
      <c r="K44" s="233" t="s">
        <v>144</v>
      </c>
      <c r="L44" s="279">
        <v>56.1</v>
      </c>
      <c r="M44" s="350">
        <v>56</v>
      </c>
      <c r="N44" s="233" t="s">
        <v>13</v>
      </c>
      <c r="O44" s="233" t="s">
        <v>163</v>
      </c>
      <c r="P44" s="279">
        <v>56.84</v>
      </c>
      <c r="Q44" s="350">
        <v>57.2</v>
      </c>
    </row>
    <row r="45" spans="1:17" ht="15" customHeight="1" x14ac:dyDescent="0.25">
      <c r="A45" s="80">
        <v>39</v>
      </c>
      <c r="B45" s="233" t="s">
        <v>1</v>
      </c>
      <c r="C45" s="233" t="s">
        <v>147</v>
      </c>
      <c r="D45" s="233">
        <v>57.16</v>
      </c>
      <c r="E45" s="350">
        <v>58.4</v>
      </c>
      <c r="F45" s="233" t="s">
        <v>38</v>
      </c>
      <c r="G45" s="233" t="s">
        <v>51</v>
      </c>
      <c r="H45" s="279">
        <v>54.03</v>
      </c>
      <c r="I45" s="350">
        <v>54.85</v>
      </c>
      <c r="J45" s="233" t="s">
        <v>1</v>
      </c>
      <c r="K45" s="233" t="s">
        <v>142</v>
      </c>
      <c r="L45" s="279">
        <v>56.1</v>
      </c>
      <c r="M45" s="350">
        <v>55.9</v>
      </c>
      <c r="N45" s="233" t="s">
        <v>1</v>
      </c>
      <c r="O45" s="233" t="s">
        <v>145</v>
      </c>
      <c r="P45" s="279">
        <v>56.84</v>
      </c>
      <c r="Q45" s="350">
        <v>57</v>
      </c>
    </row>
    <row r="46" spans="1:17" ht="15" customHeight="1" thickBot="1" x14ac:dyDescent="0.3">
      <c r="A46" s="81">
        <v>40</v>
      </c>
      <c r="B46" s="106" t="s">
        <v>17</v>
      </c>
      <c r="C46" s="106" t="s">
        <v>20</v>
      </c>
      <c r="D46" s="106">
        <v>57.16</v>
      </c>
      <c r="E46" s="187">
        <v>58</v>
      </c>
      <c r="F46" s="106" t="s">
        <v>17</v>
      </c>
      <c r="G46" s="106" t="s">
        <v>22</v>
      </c>
      <c r="H46" s="219">
        <v>54.03</v>
      </c>
      <c r="I46" s="187">
        <v>54.8</v>
      </c>
      <c r="J46" s="106" t="s">
        <v>1</v>
      </c>
      <c r="K46" s="106" t="s">
        <v>10</v>
      </c>
      <c r="L46" s="219">
        <v>56.1</v>
      </c>
      <c r="M46" s="187">
        <v>55.6</v>
      </c>
      <c r="N46" s="106" t="s">
        <v>1</v>
      </c>
      <c r="O46" s="106" t="s">
        <v>9</v>
      </c>
      <c r="P46" s="219">
        <v>56.84</v>
      </c>
      <c r="Q46" s="187">
        <v>57</v>
      </c>
    </row>
    <row r="47" spans="1:17" ht="15" customHeight="1" x14ac:dyDescent="0.25">
      <c r="A47" s="79">
        <v>41</v>
      </c>
      <c r="B47" s="105" t="s">
        <v>1</v>
      </c>
      <c r="C47" s="105" t="s">
        <v>109</v>
      </c>
      <c r="D47" s="105">
        <v>57.16</v>
      </c>
      <c r="E47" s="188">
        <v>58</v>
      </c>
      <c r="F47" s="105" t="s">
        <v>17</v>
      </c>
      <c r="G47" s="105" t="s">
        <v>134</v>
      </c>
      <c r="H47" s="220">
        <v>54.03</v>
      </c>
      <c r="I47" s="188">
        <v>54.7</v>
      </c>
      <c r="J47" s="105" t="s">
        <v>17</v>
      </c>
      <c r="K47" s="105" t="s">
        <v>20</v>
      </c>
      <c r="L47" s="220">
        <v>56.1</v>
      </c>
      <c r="M47" s="188">
        <v>55.5</v>
      </c>
      <c r="N47" s="105" t="s">
        <v>1</v>
      </c>
      <c r="O47" s="105" t="s">
        <v>157</v>
      </c>
      <c r="P47" s="220">
        <v>56.84</v>
      </c>
      <c r="Q47" s="188">
        <v>56</v>
      </c>
    </row>
    <row r="48" spans="1:17" ht="15" customHeight="1" x14ac:dyDescent="0.25">
      <c r="A48" s="80">
        <v>42</v>
      </c>
      <c r="B48" s="233" t="s">
        <v>0</v>
      </c>
      <c r="C48" s="233" t="s">
        <v>64</v>
      </c>
      <c r="D48" s="233">
        <v>57.16</v>
      </c>
      <c r="E48" s="350">
        <v>58</v>
      </c>
      <c r="F48" s="233" t="s">
        <v>1</v>
      </c>
      <c r="G48" s="233" t="s">
        <v>107</v>
      </c>
      <c r="H48" s="279">
        <v>54.03</v>
      </c>
      <c r="I48" s="350">
        <v>54.15</v>
      </c>
      <c r="J48" s="233" t="s">
        <v>31</v>
      </c>
      <c r="K48" s="233" t="s">
        <v>32</v>
      </c>
      <c r="L48" s="279">
        <v>56.1</v>
      </c>
      <c r="M48" s="350">
        <v>55</v>
      </c>
      <c r="N48" s="233" t="s">
        <v>1</v>
      </c>
      <c r="O48" s="233" t="s">
        <v>107</v>
      </c>
      <c r="P48" s="279">
        <v>56.84</v>
      </c>
      <c r="Q48" s="350">
        <v>55.7</v>
      </c>
    </row>
    <row r="49" spans="1:17" ht="15" customHeight="1" x14ac:dyDescent="0.25">
      <c r="A49" s="80">
        <v>43</v>
      </c>
      <c r="B49" s="233" t="s">
        <v>17</v>
      </c>
      <c r="C49" s="233" t="s">
        <v>21</v>
      </c>
      <c r="D49" s="233">
        <v>57.16</v>
      </c>
      <c r="E49" s="350">
        <v>57.6</v>
      </c>
      <c r="F49" s="233" t="s">
        <v>17</v>
      </c>
      <c r="G49" s="233" t="s">
        <v>20</v>
      </c>
      <c r="H49" s="279">
        <v>54.03</v>
      </c>
      <c r="I49" s="350">
        <v>54.1</v>
      </c>
      <c r="J49" s="233" t="s">
        <v>24</v>
      </c>
      <c r="K49" s="233" t="s">
        <v>46</v>
      </c>
      <c r="L49" s="279">
        <v>56.1</v>
      </c>
      <c r="M49" s="350">
        <v>55</v>
      </c>
      <c r="N49" s="233" t="s">
        <v>24</v>
      </c>
      <c r="O49" s="233" t="s">
        <v>176</v>
      </c>
      <c r="P49" s="279">
        <v>56.84</v>
      </c>
      <c r="Q49" s="350">
        <v>55.5</v>
      </c>
    </row>
    <row r="50" spans="1:17" ht="15" customHeight="1" x14ac:dyDescent="0.25">
      <c r="A50" s="80">
        <v>44</v>
      </c>
      <c r="B50" s="233" t="s">
        <v>38</v>
      </c>
      <c r="C50" s="233" t="s">
        <v>128</v>
      </c>
      <c r="D50" s="233">
        <v>57.16</v>
      </c>
      <c r="E50" s="350">
        <v>57.4</v>
      </c>
      <c r="F50" s="233" t="s">
        <v>38</v>
      </c>
      <c r="G50" s="233" t="s">
        <v>128</v>
      </c>
      <c r="H50" s="279">
        <v>54.03</v>
      </c>
      <c r="I50" s="350">
        <v>54</v>
      </c>
      <c r="J50" s="233" t="s">
        <v>17</v>
      </c>
      <c r="K50" s="233" t="s">
        <v>91</v>
      </c>
      <c r="L50" s="279">
        <v>56.1</v>
      </c>
      <c r="M50" s="350">
        <v>55</v>
      </c>
      <c r="N50" s="233" t="s">
        <v>38</v>
      </c>
      <c r="O50" s="233" t="s">
        <v>128</v>
      </c>
      <c r="P50" s="279">
        <v>56.84</v>
      </c>
      <c r="Q50" s="350">
        <v>55.1875</v>
      </c>
    </row>
    <row r="51" spans="1:17" ht="15" customHeight="1" x14ac:dyDescent="0.25">
      <c r="A51" s="80">
        <v>45</v>
      </c>
      <c r="B51" s="233" t="s">
        <v>31</v>
      </c>
      <c r="C51" s="233" t="s">
        <v>166</v>
      </c>
      <c r="D51" s="233">
        <v>57.16</v>
      </c>
      <c r="E51" s="350">
        <v>57.3</v>
      </c>
      <c r="F51" s="233" t="s">
        <v>31</v>
      </c>
      <c r="G51" s="233" t="s">
        <v>37</v>
      </c>
      <c r="H51" s="279">
        <v>54.03</v>
      </c>
      <c r="I51" s="350">
        <v>54</v>
      </c>
      <c r="J51" s="233" t="s">
        <v>13</v>
      </c>
      <c r="K51" s="233" t="s">
        <v>59</v>
      </c>
      <c r="L51" s="279">
        <v>56.1</v>
      </c>
      <c r="M51" s="350">
        <v>54.5</v>
      </c>
      <c r="N51" s="233" t="s">
        <v>17</v>
      </c>
      <c r="O51" s="233" t="s">
        <v>55</v>
      </c>
      <c r="P51" s="279">
        <v>56.84</v>
      </c>
      <c r="Q51" s="350">
        <v>55</v>
      </c>
    </row>
    <row r="52" spans="1:17" ht="15" customHeight="1" x14ac:dyDescent="0.25">
      <c r="A52" s="80">
        <v>46</v>
      </c>
      <c r="B52" s="233" t="s">
        <v>17</v>
      </c>
      <c r="C52" s="233" t="s">
        <v>56</v>
      </c>
      <c r="D52" s="233">
        <v>57.16</v>
      </c>
      <c r="E52" s="350">
        <v>57.3</v>
      </c>
      <c r="F52" s="233" t="s">
        <v>1</v>
      </c>
      <c r="G52" s="233" t="s">
        <v>156</v>
      </c>
      <c r="H52" s="279">
        <v>54.03</v>
      </c>
      <c r="I52" s="350">
        <v>53.83</v>
      </c>
      <c r="J52" s="233" t="s">
        <v>24</v>
      </c>
      <c r="K52" s="233" t="s">
        <v>29</v>
      </c>
      <c r="L52" s="279">
        <v>56.1</v>
      </c>
      <c r="M52" s="350">
        <v>54.1</v>
      </c>
      <c r="N52" s="233" t="s">
        <v>24</v>
      </c>
      <c r="O52" s="233" t="s">
        <v>28</v>
      </c>
      <c r="P52" s="279">
        <v>56.84</v>
      </c>
      <c r="Q52" s="350">
        <v>54.3</v>
      </c>
    </row>
    <row r="53" spans="1:17" ht="15" customHeight="1" x14ac:dyDescent="0.25">
      <c r="A53" s="80">
        <v>47</v>
      </c>
      <c r="B53" s="233" t="s">
        <v>13</v>
      </c>
      <c r="C53" s="233" t="s">
        <v>160</v>
      </c>
      <c r="D53" s="233">
        <v>57.16</v>
      </c>
      <c r="E53" s="350">
        <v>55.2</v>
      </c>
      <c r="F53" s="233" t="s">
        <v>17</v>
      </c>
      <c r="G53" s="233" t="s">
        <v>55</v>
      </c>
      <c r="H53" s="279">
        <v>54.03</v>
      </c>
      <c r="I53" s="350">
        <v>53.7</v>
      </c>
      <c r="J53" s="233" t="s">
        <v>17</v>
      </c>
      <c r="K53" s="233" t="s">
        <v>135</v>
      </c>
      <c r="L53" s="279">
        <v>56.1</v>
      </c>
      <c r="M53" s="350">
        <v>54</v>
      </c>
      <c r="N53" s="233" t="s">
        <v>38</v>
      </c>
      <c r="O53" s="233" t="s">
        <v>51</v>
      </c>
      <c r="P53" s="279">
        <v>56.84</v>
      </c>
      <c r="Q53" s="350">
        <v>54.291666666666664</v>
      </c>
    </row>
    <row r="54" spans="1:17" ht="15" customHeight="1" x14ac:dyDescent="0.25">
      <c r="A54" s="80">
        <v>48</v>
      </c>
      <c r="B54" s="233" t="s">
        <v>13</v>
      </c>
      <c r="C54" s="233" t="s">
        <v>158</v>
      </c>
      <c r="D54" s="233">
        <v>57.16</v>
      </c>
      <c r="E54" s="350">
        <v>55.2</v>
      </c>
      <c r="F54" s="233" t="s">
        <v>1</v>
      </c>
      <c r="G54" s="233" t="s">
        <v>155</v>
      </c>
      <c r="H54" s="279">
        <v>54.03</v>
      </c>
      <c r="I54" s="350">
        <v>53.6</v>
      </c>
      <c r="J54" s="233" t="s">
        <v>13</v>
      </c>
      <c r="K54" s="233" t="s">
        <v>15</v>
      </c>
      <c r="L54" s="279">
        <v>56.1</v>
      </c>
      <c r="M54" s="350">
        <v>53.6</v>
      </c>
      <c r="N54" s="233" t="s">
        <v>24</v>
      </c>
      <c r="O54" s="233" t="s">
        <v>49</v>
      </c>
      <c r="P54" s="279">
        <v>56.84</v>
      </c>
      <c r="Q54" s="350">
        <v>54.1</v>
      </c>
    </row>
    <row r="55" spans="1:17" ht="15" customHeight="1" x14ac:dyDescent="0.25">
      <c r="A55" s="80">
        <v>49</v>
      </c>
      <c r="B55" s="233" t="s">
        <v>0</v>
      </c>
      <c r="C55" s="233" t="s">
        <v>111</v>
      </c>
      <c r="D55" s="233">
        <v>57.16</v>
      </c>
      <c r="E55" s="350">
        <v>55.186046511627907</v>
      </c>
      <c r="F55" s="233" t="s">
        <v>38</v>
      </c>
      <c r="G55" s="233" t="s">
        <v>126</v>
      </c>
      <c r="H55" s="279">
        <v>54.03</v>
      </c>
      <c r="I55" s="350">
        <v>52.75</v>
      </c>
      <c r="J55" s="233" t="s">
        <v>17</v>
      </c>
      <c r="K55" s="233" t="s">
        <v>21</v>
      </c>
      <c r="L55" s="279">
        <v>56.1</v>
      </c>
      <c r="M55" s="350">
        <v>53.42</v>
      </c>
      <c r="N55" s="233" t="s">
        <v>1</v>
      </c>
      <c r="O55" s="233" t="s">
        <v>147</v>
      </c>
      <c r="P55" s="279">
        <v>56.84</v>
      </c>
      <c r="Q55" s="350">
        <v>54</v>
      </c>
    </row>
    <row r="56" spans="1:17" ht="15" customHeight="1" thickBot="1" x14ac:dyDescent="0.3">
      <c r="A56" s="190">
        <v>50</v>
      </c>
      <c r="B56" s="234" t="s">
        <v>17</v>
      </c>
      <c r="C56" s="234" t="s">
        <v>18</v>
      </c>
      <c r="D56" s="234">
        <v>57.16</v>
      </c>
      <c r="E56" s="351">
        <v>55</v>
      </c>
      <c r="F56" s="234" t="s">
        <v>1</v>
      </c>
      <c r="G56" s="234" t="s">
        <v>153</v>
      </c>
      <c r="H56" s="280">
        <v>54.03</v>
      </c>
      <c r="I56" s="351">
        <v>51.87</v>
      </c>
      <c r="J56" s="234" t="s">
        <v>1</v>
      </c>
      <c r="K56" s="234" t="s">
        <v>140</v>
      </c>
      <c r="L56" s="280">
        <v>56.1</v>
      </c>
      <c r="M56" s="351">
        <v>53.3</v>
      </c>
      <c r="N56" s="234" t="s">
        <v>1</v>
      </c>
      <c r="O56" s="234" t="s">
        <v>156</v>
      </c>
      <c r="P56" s="280">
        <v>56.84</v>
      </c>
      <c r="Q56" s="351">
        <v>54</v>
      </c>
    </row>
    <row r="57" spans="1:17" ht="15" customHeight="1" x14ac:dyDescent="0.25">
      <c r="A57" s="82">
        <v>51</v>
      </c>
      <c r="B57" s="107" t="s">
        <v>13</v>
      </c>
      <c r="C57" s="107" t="s">
        <v>72</v>
      </c>
      <c r="D57" s="107">
        <v>57.16</v>
      </c>
      <c r="E57" s="186">
        <v>55</v>
      </c>
      <c r="F57" s="107" t="s">
        <v>13</v>
      </c>
      <c r="G57" s="107" t="s">
        <v>151</v>
      </c>
      <c r="H57" s="218">
        <v>54.03</v>
      </c>
      <c r="I57" s="186">
        <v>51.7</v>
      </c>
      <c r="J57" s="107" t="s">
        <v>38</v>
      </c>
      <c r="K57" s="107" t="s">
        <v>128</v>
      </c>
      <c r="L57" s="218">
        <v>56.1</v>
      </c>
      <c r="M57" s="186">
        <v>53.235294117647058</v>
      </c>
      <c r="N57" s="107" t="s">
        <v>1</v>
      </c>
      <c r="O57" s="107" t="s">
        <v>142</v>
      </c>
      <c r="P57" s="218">
        <v>56.84</v>
      </c>
      <c r="Q57" s="186">
        <v>53.9</v>
      </c>
    </row>
    <row r="58" spans="1:17" ht="15" customHeight="1" x14ac:dyDescent="0.25">
      <c r="A58" s="80">
        <v>52</v>
      </c>
      <c r="B58" s="233" t="s">
        <v>13</v>
      </c>
      <c r="C58" s="233" t="s">
        <v>164</v>
      </c>
      <c r="D58" s="233">
        <v>57.16</v>
      </c>
      <c r="E58" s="350">
        <v>55</v>
      </c>
      <c r="F58" s="233" t="s">
        <v>1</v>
      </c>
      <c r="G58" s="233" t="s">
        <v>5</v>
      </c>
      <c r="H58" s="279">
        <v>54.03</v>
      </c>
      <c r="I58" s="350">
        <v>51.53</v>
      </c>
      <c r="J58" s="233" t="s">
        <v>24</v>
      </c>
      <c r="K58" s="233" t="s">
        <v>48</v>
      </c>
      <c r="L58" s="279">
        <v>56.1</v>
      </c>
      <c r="M58" s="350">
        <v>53.1</v>
      </c>
      <c r="N58" s="233" t="s">
        <v>24</v>
      </c>
      <c r="O58" s="233" t="s">
        <v>26</v>
      </c>
      <c r="P58" s="279">
        <v>56.84</v>
      </c>
      <c r="Q58" s="350">
        <v>53.7</v>
      </c>
    </row>
    <row r="59" spans="1:17" ht="15" customHeight="1" x14ac:dyDescent="0.25">
      <c r="A59" s="80">
        <v>53</v>
      </c>
      <c r="B59" s="233" t="s">
        <v>24</v>
      </c>
      <c r="C59" s="233" t="s">
        <v>23</v>
      </c>
      <c r="D59" s="233">
        <v>57.16</v>
      </c>
      <c r="E59" s="350">
        <v>54.6</v>
      </c>
      <c r="F59" s="233" t="s">
        <v>24</v>
      </c>
      <c r="G59" s="233" t="s">
        <v>132</v>
      </c>
      <c r="H59" s="279">
        <v>54.03</v>
      </c>
      <c r="I59" s="350">
        <v>51.4</v>
      </c>
      <c r="J59" s="233" t="s">
        <v>1</v>
      </c>
      <c r="K59" s="233" t="s">
        <v>141</v>
      </c>
      <c r="L59" s="279">
        <v>56.1</v>
      </c>
      <c r="M59" s="350">
        <v>53</v>
      </c>
      <c r="N59" s="233" t="s">
        <v>17</v>
      </c>
      <c r="O59" s="233" t="s">
        <v>22</v>
      </c>
      <c r="P59" s="279">
        <v>56.84</v>
      </c>
      <c r="Q59" s="350">
        <v>53.3</v>
      </c>
    </row>
    <row r="60" spans="1:17" ht="15" customHeight="1" x14ac:dyDescent="0.25">
      <c r="A60" s="80">
        <v>54</v>
      </c>
      <c r="B60" s="233" t="s">
        <v>1</v>
      </c>
      <c r="C60" s="233" t="s">
        <v>155</v>
      </c>
      <c r="D60" s="233">
        <v>57.16</v>
      </c>
      <c r="E60" s="350">
        <v>54.6</v>
      </c>
      <c r="F60" s="233" t="s">
        <v>24</v>
      </c>
      <c r="G60" s="233" t="s">
        <v>23</v>
      </c>
      <c r="H60" s="279">
        <v>54.03</v>
      </c>
      <c r="I60" s="350">
        <v>51.1</v>
      </c>
      <c r="J60" s="233" t="s">
        <v>1</v>
      </c>
      <c r="K60" s="233" t="s">
        <v>107</v>
      </c>
      <c r="L60" s="279">
        <v>56.1</v>
      </c>
      <c r="M60" s="350">
        <v>52.6</v>
      </c>
      <c r="N60" s="233" t="s">
        <v>38</v>
      </c>
      <c r="O60" s="233" t="s">
        <v>53</v>
      </c>
      <c r="P60" s="279">
        <v>56.84</v>
      </c>
      <c r="Q60" s="350">
        <v>53.041666666666664</v>
      </c>
    </row>
    <row r="61" spans="1:17" ht="15" customHeight="1" x14ac:dyDescent="0.25">
      <c r="A61" s="80">
        <v>55</v>
      </c>
      <c r="B61" s="233" t="s">
        <v>31</v>
      </c>
      <c r="C61" s="233" t="s">
        <v>37</v>
      </c>
      <c r="D61" s="233">
        <v>57.16</v>
      </c>
      <c r="E61" s="350">
        <v>54</v>
      </c>
      <c r="F61" s="233" t="s">
        <v>17</v>
      </c>
      <c r="G61" s="233" t="s">
        <v>19</v>
      </c>
      <c r="H61" s="279">
        <v>54.03</v>
      </c>
      <c r="I61" s="350">
        <v>51.1</v>
      </c>
      <c r="J61" s="233" t="s">
        <v>1</v>
      </c>
      <c r="K61" s="233" t="s">
        <v>143</v>
      </c>
      <c r="L61" s="279">
        <v>56.1</v>
      </c>
      <c r="M61" s="350">
        <v>52.4</v>
      </c>
      <c r="N61" s="233" t="s">
        <v>31</v>
      </c>
      <c r="O61" s="233" t="s">
        <v>166</v>
      </c>
      <c r="P61" s="279">
        <v>56.84</v>
      </c>
      <c r="Q61" s="350">
        <v>53</v>
      </c>
    </row>
    <row r="62" spans="1:17" ht="15" customHeight="1" x14ac:dyDescent="0.25">
      <c r="A62" s="80">
        <v>56</v>
      </c>
      <c r="B62" s="233" t="s">
        <v>24</v>
      </c>
      <c r="C62" s="233" t="s">
        <v>49</v>
      </c>
      <c r="D62" s="233">
        <v>57.16</v>
      </c>
      <c r="E62" s="350">
        <v>53.4</v>
      </c>
      <c r="F62" s="233" t="s">
        <v>38</v>
      </c>
      <c r="G62" s="233" t="s">
        <v>52</v>
      </c>
      <c r="H62" s="279">
        <v>54.03</v>
      </c>
      <c r="I62" s="350">
        <v>50.58</v>
      </c>
      <c r="J62" s="233" t="s">
        <v>24</v>
      </c>
      <c r="K62" s="233" t="s">
        <v>25</v>
      </c>
      <c r="L62" s="279">
        <v>56.1</v>
      </c>
      <c r="M62" s="350">
        <v>52.1</v>
      </c>
      <c r="N62" s="233" t="s">
        <v>1</v>
      </c>
      <c r="O62" s="233" t="s">
        <v>110</v>
      </c>
      <c r="P62" s="279">
        <v>56.84</v>
      </c>
      <c r="Q62" s="350">
        <v>53</v>
      </c>
    </row>
    <row r="63" spans="1:17" ht="15" customHeight="1" x14ac:dyDescent="0.25">
      <c r="A63" s="80">
        <v>57</v>
      </c>
      <c r="B63" s="233" t="s">
        <v>13</v>
      </c>
      <c r="C63" s="233" t="s">
        <v>151</v>
      </c>
      <c r="D63" s="233">
        <v>57.16</v>
      </c>
      <c r="E63" s="350">
        <v>53.3</v>
      </c>
      <c r="F63" s="233" t="s">
        <v>1</v>
      </c>
      <c r="G63" s="233" t="s">
        <v>8</v>
      </c>
      <c r="H63" s="279">
        <v>54.03</v>
      </c>
      <c r="I63" s="350">
        <v>50.4</v>
      </c>
      <c r="J63" s="233" t="s">
        <v>1</v>
      </c>
      <c r="K63" s="233" t="s">
        <v>2</v>
      </c>
      <c r="L63" s="279">
        <v>56.1</v>
      </c>
      <c r="M63" s="350">
        <v>52.1</v>
      </c>
      <c r="N63" s="233" t="s">
        <v>24</v>
      </c>
      <c r="O63" s="233" t="s">
        <v>48</v>
      </c>
      <c r="P63" s="279">
        <v>56.84</v>
      </c>
      <c r="Q63" s="350">
        <v>52.8</v>
      </c>
    </row>
    <row r="64" spans="1:17" ht="15" customHeight="1" x14ac:dyDescent="0.25">
      <c r="A64" s="80">
        <v>58</v>
      </c>
      <c r="B64" s="233" t="s">
        <v>1</v>
      </c>
      <c r="C64" s="233" t="s">
        <v>121</v>
      </c>
      <c r="D64" s="233">
        <v>57.16</v>
      </c>
      <c r="E64" s="350">
        <v>53.3</v>
      </c>
      <c r="F64" s="233" t="s">
        <v>17</v>
      </c>
      <c r="G64" s="233" t="s">
        <v>91</v>
      </c>
      <c r="H64" s="279">
        <v>54.03</v>
      </c>
      <c r="I64" s="350">
        <v>50.3</v>
      </c>
      <c r="J64" s="233" t="s">
        <v>17</v>
      </c>
      <c r="K64" s="233" t="s">
        <v>133</v>
      </c>
      <c r="L64" s="279">
        <v>56.1</v>
      </c>
      <c r="M64" s="350">
        <v>52</v>
      </c>
      <c r="N64" s="233" t="s">
        <v>1</v>
      </c>
      <c r="O64" s="233" t="s">
        <v>140</v>
      </c>
      <c r="P64" s="279">
        <v>56.84</v>
      </c>
      <c r="Q64" s="350">
        <v>52.6</v>
      </c>
    </row>
    <row r="65" spans="1:17" ht="15" customHeight="1" x14ac:dyDescent="0.25">
      <c r="A65" s="80">
        <v>59</v>
      </c>
      <c r="B65" s="233" t="s">
        <v>24</v>
      </c>
      <c r="C65" s="233" t="s">
        <v>48</v>
      </c>
      <c r="D65" s="233">
        <v>57.16</v>
      </c>
      <c r="E65" s="350">
        <v>53.2</v>
      </c>
      <c r="F65" s="233" t="s">
        <v>0</v>
      </c>
      <c r="G65" s="233" t="s">
        <v>77</v>
      </c>
      <c r="H65" s="279">
        <v>54.03</v>
      </c>
      <c r="I65" s="350">
        <v>50.233333333333334</v>
      </c>
      <c r="J65" s="233" t="s">
        <v>1</v>
      </c>
      <c r="K65" s="233" t="s">
        <v>11</v>
      </c>
      <c r="L65" s="279">
        <v>56.1</v>
      </c>
      <c r="M65" s="350">
        <v>51.7</v>
      </c>
      <c r="N65" s="233" t="s">
        <v>0</v>
      </c>
      <c r="O65" s="233" t="s">
        <v>43</v>
      </c>
      <c r="P65" s="279">
        <v>56.84</v>
      </c>
      <c r="Q65" s="350">
        <v>52.571428571428569</v>
      </c>
    </row>
    <row r="66" spans="1:17" ht="15" customHeight="1" thickBot="1" x14ac:dyDescent="0.3">
      <c r="A66" s="81">
        <v>60</v>
      </c>
      <c r="B66" s="106" t="s">
        <v>31</v>
      </c>
      <c r="C66" s="106" t="s">
        <v>129</v>
      </c>
      <c r="D66" s="106">
        <v>57.16</v>
      </c>
      <c r="E66" s="187">
        <v>53</v>
      </c>
      <c r="F66" s="106" t="s">
        <v>17</v>
      </c>
      <c r="G66" s="106" t="s">
        <v>135</v>
      </c>
      <c r="H66" s="219">
        <v>54.03</v>
      </c>
      <c r="I66" s="187">
        <v>50</v>
      </c>
      <c r="J66" s="106" t="s">
        <v>31</v>
      </c>
      <c r="K66" s="106" t="s">
        <v>34</v>
      </c>
      <c r="L66" s="219">
        <v>56.1</v>
      </c>
      <c r="M66" s="187">
        <v>51.6</v>
      </c>
      <c r="N66" s="106" t="s">
        <v>31</v>
      </c>
      <c r="O66" s="106" t="s">
        <v>34</v>
      </c>
      <c r="P66" s="219">
        <v>56.84</v>
      </c>
      <c r="Q66" s="187">
        <v>52.3</v>
      </c>
    </row>
    <row r="67" spans="1:17" ht="15" customHeight="1" x14ac:dyDescent="0.25">
      <c r="A67" s="79">
        <v>61</v>
      </c>
      <c r="B67" s="105" t="s">
        <v>17</v>
      </c>
      <c r="C67" s="105" t="s">
        <v>135</v>
      </c>
      <c r="D67" s="105">
        <v>57.16</v>
      </c>
      <c r="E67" s="188">
        <v>53</v>
      </c>
      <c r="F67" s="105" t="s">
        <v>24</v>
      </c>
      <c r="G67" s="105" t="s">
        <v>28</v>
      </c>
      <c r="H67" s="220">
        <v>54.03</v>
      </c>
      <c r="I67" s="188">
        <v>49.9</v>
      </c>
      <c r="J67" s="105" t="s">
        <v>31</v>
      </c>
      <c r="K67" s="105" t="s">
        <v>45</v>
      </c>
      <c r="L67" s="220">
        <v>56.1</v>
      </c>
      <c r="M67" s="188">
        <v>51.4</v>
      </c>
      <c r="N67" s="105" t="s">
        <v>24</v>
      </c>
      <c r="O67" s="105" t="s">
        <v>47</v>
      </c>
      <c r="P67" s="220">
        <v>56.84</v>
      </c>
      <c r="Q67" s="188">
        <v>52</v>
      </c>
    </row>
    <row r="68" spans="1:17" ht="15" customHeight="1" x14ac:dyDescent="0.25">
      <c r="A68" s="80">
        <v>62</v>
      </c>
      <c r="B68" s="233" t="s">
        <v>17</v>
      </c>
      <c r="C68" s="233" t="s">
        <v>19</v>
      </c>
      <c r="D68" s="233">
        <v>57.16</v>
      </c>
      <c r="E68" s="350">
        <v>52.7</v>
      </c>
      <c r="F68" s="233" t="s">
        <v>31</v>
      </c>
      <c r="G68" s="233" t="s">
        <v>166</v>
      </c>
      <c r="H68" s="279">
        <v>54.03</v>
      </c>
      <c r="I68" s="350">
        <v>49</v>
      </c>
      <c r="J68" s="233" t="s">
        <v>31</v>
      </c>
      <c r="K68" s="233" t="s">
        <v>129</v>
      </c>
      <c r="L68" s="279">
        <v>56.1</v>
      </c>
      <c r="M68" s="350">
        <v>51.2</v>
      </c>
      <c r="N68" s="233" t="s">
        <v>31</v>
      </c>
      <c r="O68" s="233" t="s">
        <v>168</v>
      </c>
      <c r="P68" s="279">
        <v>56.84</v>
      </c>
      <c r="Q68" s="350">
        <v>51.8</v>
      </c>
    </row>
    <row r="69" spans="1:17" ht="15" customHeight="1" x14ac:dyDescent="0.25">
      <c r="A69" s="80">
        <v>63</v>
      </c>
      <c r="B69" s="233" t="s">
        <v>24</v>
      </c>
      <c r="C69" s="233" t="s">
        <v>47</v>
      </c>
      <c r="D69" s="233">
        <v>57.16</v>
      </c>
      <c r="E69" s="350">
        <v>52.4</v>
      </c>
      <c r="F69" s="233" t="s">
        <v>13</v>
      </c>
      <c r="G69" s="233" t="s">
        <v>158</v>
      </c>
      <c r="H69" s="279">
        <v>54.03</v>
      </c>
      <c r="I69" s="350">
        <v>49</v>
      </c>
      <c r="J69" s="233" t="s">
        <v>1</v>
      </c>
      <c r="K69" s="233" t="s">
        <v>6</v>
      </c>
      <c r="L69" s="279">
        <v>56.1</v>
      </c>
      <c r="M69" s="350">
        <v>51</v>
      </c>
      <c r="N69" s="233" t="s">
        <v>0</v>
      </c>
      <c r="O69" s="233" t="s">
        <v>111</v>
      </c>
      <c r="P69" s="279">
        <v>56.84</v>
      </c>
      <c r="Q69" s="350">
        <v>51.71153846153846</v>
      </c>
    </row>
    <row r="70" spans="1:17" ht="15" customHeight="1" x14ac:dyDescent="0.25">
      <c r="A70" s="80">
        <v>64</v>
      </c>
      <c r="B70" s="233" t="s">
        <v>1</v>
      </c>
      <c r="C70" s="233" t="s">
        <v>141</v>
      </c>
      <c r="D70" s="233">
        <v>57.16</v>
      </c>
      <c r="E70" s="350">
        <v>52.1</v>
      </c>
      <c r="F70" s="233" t="s">
        <v>0</v>
      </c>
      <c r="G70" s="233" t="s">
        <v>111</v>
      </c>
      <c r="H70" s="279">
        <v>54.03</v>
      </c>
      <c r="I70" s="350">
        <v>48.958333333333336</v>
      </c>
      <c r="J70" s="233" t="s">
        <v>1</v>
      </c>
      <c r="K70" s="233" t="s">
        <v>7</v>
      </c>
      <c r="L70" s="279">
        <v>56.1</v>
      </c>
      <c r="M70" s="350">
        <v>51</v>
      </c>
      <c r="N70" s="233" t="s">
        <v>13</v>
      </c>
      <c r="O70" s="233" t="s">
        <v>164</v>
      </c>
      <c r="P70" s="279">
        <v>56.84</v>
      </c>
      <c r="Q70" s="350">
        <v>51.7</v>
      </c>
    </row>
    <row r="71" spans="1:17" ht="15" customHeight="1" x14ac:dyDescent="0.25">
      <c r="A71" s="80">
        <v>65</v>
      </c>
      <c r="B71" s="233" t="s">
        <v>1</v>
      </c>
      <c r="C71" s="233" t="s">
        <v>156</v>
      </c>
      <c r="D71" s="233">
        <v>57.16</v>
      </c>
      <c r="E71" s="350">
        <v>51</v>
      </c>
      <c r="F71" s="233" t="s">
        <v>1</v>
      </c>
      <c r="G71" s="233" t="s">
        <v>110</v>
      </c>
      <c r="H71" s="279">
        <v>54.03</v>
      </c>
      <c r="I71" s="350">
        <v>48.51</v>
      </c>
      <c r="J71" s="233" t="s">
        <v>1</v>
      </c>
      <c r="K71" s="233" t="s">
        <v>147</v>
      </c>
      <c r="L71" s="279">
        <v>56.1</v>
      </c>
      <c r="M71" s="350">
        <v>51</v>
      </c>
      <c r="N71" s="233" t="s">
        <v>31</v>
      </c>
      <c r="O71" s="233" t="s">
        <v>169</v>
      </c>
      <c r="P71" s="279">
        <v>56.84</v>
      </c>
      <c r="Q71" s="350">
        <v>51.5</v>
      </c>
    </row>
    <row r="72" spans="1:17" ht="15" customHeight="1" x14ac:dyDescent="0.25">
      <c r="A72" s="80">
        <v>66</v>
      </c>
      <c r="B72" s="233" t="s">
        <v>17</v>
      </c>
      <c r="C72" s="233" t="s">
        <v>71</v>
      </c>
      <c r="D72" s="233">
        <v>57.16</v>
      </c>
      <c r="E72" s="350">
        <v>50.2</v>
      </c>
      <c r="F72" s="233" t="s">
        <v>31</v>
      </c>
      <c r="G72" s="233" t="s">
        <v>168</v>
      </c>
      <c r="H72" s="279">
        <v>54.03</v>
      </c>
      <c r="I72" s="350">
        <v>48.3</v>
      </c>
      <c r="J72" s="233" t="s">
        <v>1</v>
      </c>
      <c r="K72" s="233" t="s">
        <v>3</v>
      </c>
      <c r="L72" s="279">
        <v>56.1</v>
      </c>
      <c r="M72" s="350">
        <v>50.9</v>
      </c>
      <c r="N72" s="233" t="s">
        <v>24</v>
      </c>
      <c r="O72" s="233" t="s">
        <v>131</v>
      </c>
      <c r="P72" s="279">
        <v>56.84</v>
      </c>
      <c r="Q72" s="350">
        <v>51.3</v>
      </c>
    </row>
    <row r="73" spans="1:17" ht="15" customHeight="1" x14ac:dyDescent="0.25">
      <c r="A73" s="80">
        <v>67</v>
      </c>
      <c r="B73" s="233" t="s">
        <v>24</v>
      </c>
      <c r="C73" s="233" t="s">
        <v>26</v>
      </c>
      <c r="D73" s="233">
        <v>57.16</v>
      </c>
      <c r="E73" s="350">
        <v>50.1</v>
      </c>
      <c r="F73" s="233" t="s">
        <v>1</v>
      </c>
      <c r="G73" s="233" t="s">
        <v>11</v>
      </c>
      <c r="H73" s="279">
        <v>54.03</v>
      </c>
      <c r="I73" s="350">
        <v>48.2</v>
      </c>
      <c r="J73" s="233" t="s">
        <v>17</v>
      </c>
      <c r="K73" s="233" t="s">
        <v>134</v>
      </c>
      <c r="L73" s="279">
        <v>56.1</v>
      </c>
      <c r="M73" s="350">
        <v>50.2</v>
      </c>
      <c r="N73" s="233" t="s">
        <v>38</v>
      </c>
      <c r="O73" s="233" t="s">
        <v>94</v>
      </c>
      <c r="P73" s="279">
        <v>56.84</v>
      </c>
      <c r="Q73" s="350">
        <v>51.294117647058826</v>
      </c>
    </row>
    <row r="74" spans="1:17" ht="15" customHeight="1" x14ac:dyDescent="0.25">
      <c r="A74" s="80">
        <v>68</v>
      </c>
      <c r="B74" s="233" t="s">
        <v>31</v>
      </c>
      <c r="C74" s="233" t="s">
        <v>33</v>
      </c>
      <c r="D74" s="233">
        <v>57.16</v>
      </c>
      <c r="E74" s="350">
        <v>50</v>
      </c>
      <c r="F74" s="233" t="s">
        <v>31</v>
      </c>
      <c r="G74" s="233" t="s">
        <v>169</v>
      </c>
      <c r="H74" s="279">
        <v>54.03</v>
      </c>
      <c r="I74" s="350">
        <v>48</v>
      </c>
      <c r="J74" s="233" t="s">
        <v>1</v>
      </c>
      <c r="K74" s="233" t="s">
        <v>136</v>
      </c>
      <c r="L74" s="279">
        <v>56.1</v>
      </c>
      <c r="M74" s="350">
        <v>50</v>
      </c>
      <c r="N74" s="233" t="s">
        <v>1</v>
      </c>
      <c r="O74" s="233" t="s">
        <v>10</v>
      </c>
      <c r="P74" s="279">
        <v>56.84</v>
      </c>
      <c r="Q74" s="350">
        <v>50.6</v>
      </c>
    </row>
    <row r="75" spans="1:17" ht="15" customHeight="1" x14ac:dyDescent="0.25">
      <c r="A75" s="80">
        <v>69</v>
      </c>
      <c r="B75" s="233" t="s">
        <v>17</v>
      </c>
      <c r="C75" s="233" t="s">
        <v>133</v>
      </c>
      <c r="D75" s="233">
        <v>57.16</v>
      </c>
      <c r="E75" s="350">
        <v>50</v>
      </c>
      <c r="F75" s="233" t="s">
        <v>1</v>
      </c>
      <c r="G75" s="233" t="s">
        <v>142</v>
      </c>
      <c r="H75" s="279">
        <v>54.03</v>
      </c>
      <c r="I75" s="350">
        <v>47.8</v>
      </c>
      <c r="J75" s="233" t="s">
        <v>13</v>
      </c>
      <c r="K75" s="233" t="s">
        <v>61</v>
      </c>
      <c r="L75" s="279">
        <v>56.1</v>
      </c>
      <c r="M75" s="350">
        <v>49.8</v>
      </c>
      <c r="N75" s="233" t="s">
        <v>17</v>
      </c>
      <c r="O75" s="233" t="s">
        <v>16</v>
      </c>
      <c r="P75" s="279">
        <v>56.84</v>
      </c>
      <c r="Q75" s="350">
        <v>50.3</v>
      </c>
    </row>
    <row r="76" spans="1:17" ht="15" customHeight="1" thickBot="1" x14ac:dyDescent="0.3">
      <c r="A76" s="190">
        <v>70</v>
      </c>
      <c r="B76" s="234" t="s">
        <v>1</v>
      </c>
      <c r="C76" s="234" t="s">
        <v>145</v>
      </c>
      <c r="D76" s="234">
        <v>57.16</v>
      </c>
      <c r="E76" s="351">
        <v>50</v>
      </c>
      <c r="F76" s="234" t="s">
        <v>24</v>
      </c>
      <c r="G76" s="234" t="s">
        <v>165</v>
      </c>
      <c r="H76" s="280">
        <v>54.03</v>
      </c>
      <c r="I76" s="351">
        <v>47.7</v>
      </c>
      <c r="J76" s="234" t="s">
        <v>0</v>
      </c>
      <c r="K76" s="234" t="s">
        <v>43</v>
      </c>
      <c r="L76" s="280">
        <v>56.1</v>
      </c>
      <c r="M76" s="351">
        <v>49.8</v>
      </c>
      <c r="N76" s="234" t="s">
        <v>24</v>
      </c>
      <c r="O76" s="234" t="s">
        <v>132</v>
      </c>
      <c r="P76" s="280">
        <v>56.84</v>
      </c>
      <c r="Q76" s="351">
        <v>50.3</v>
      </c>
    </row>
    <row r="77" spans="1:17" ht="15" customHeight="1" x14ac:dyDescent="0.25">
      <c r="A77" s="82">
        <v>71</v>
      </c>
      <c r="B77" s="107" t="s">
        <v>38</v>
      </c>
      <c r="C77" s="107" t="s">
        <v>53</v>
      </c>
      <c r="D77" s="107">
        <v>57.16</v>
      </c>
      <c r="E77" s="186">
        <v>49.736842105263158</v>
      </c>
      <c r="F77" s="107" t="s">
        <v>1</v>
      </c>
      <c r="G77" s="107" t="s">
        <v>10</v>
      </c>
      <c r="H77" s="218">
        <v>54.03</v>
      </c>
      <c r="I77" s="186">
        <v>46.94</v>
      </c>
      <c r="J77" s="107" t="s">
        <v>38</v>
      </c>
      <c r="K77" s="107" t="s">
        <v>53</v>
      </c>
      <c r="L77" s="218">
        <v>56.1</v>
      </c>
      <c r="M77" s="186">
        <v>49.736842105263158</v>
      </c>
      <c r="N77" s="107" t="s">
        <v>13</v>
      </c>
      <c r="O77" s="107" t="s">
        <v>73</v>
      </c>
      <c r="P77" s="218">
        <v>56.84</v>
      </c>
      <c r="Q77" s="186">
        <v>50.3</v>
      </c>
    </row>
    <row r="78" spans="1:17" ht="15" customHeight="1" x14ac:dyDescent="0.25">
      <c r="A78" s="80">
        <v>72</v>
      </c>
      <c r="B78" s="233" t="s">
        <v>24</v>
      </c>
      <c r="C78" s="233" t="s">
        <v>25</v>
      </c>
      <c r="D78" s="233">
        <v>57.16</v>
      </c>
      <c r="E78" s="350">
        <v>49</v>
      </c>
      <c r="F78" s="233" t="s">
        <v>1</v>
      </c>
      <c r="G78" s="233" t="s">
        <v>140</v>
      </c>
      <c r="H78" s="279">
        <v>54.03</v>
      </c>
      <c r="I78" s="350">
        <v>46.91</v>
      </c>
      <c r="J78" s="233" t="s">
        <v>0</v>
      </c>
      <c r="K78" s="233" t="s">
        <v>64</v>
      </c>
      <c r="L78" s="279">
        <v>56.1</v>
      </c>
      <c r="M78" s="350">
        <v>49.222222222222221</v>
      </c>
      <c r="N78" s="233" t="s">
        <v>1</v>
      </c>
      <c r="O78" s="233" t="s">
        <v>5</v>
      </c>
      <c r="P78" s="279">
        <v>56.84</v>
      </c>
      <c r="Q78" s="350">
        <v>50.1</v>
      </c>
    </row>
    <row r="79" spans="1:17" ht="15" customHeight="1" x14ac:dyDescent="0.25">
      <c r="A79" s="80">
        <v>73</v>
      </c>
      <c r="B79" s="233" t="s">
        <v>31</v>
      </c>
      <c r="C79" s="233" t="s">
        <v>168</v>
      </c>
      <c r="D79" s="233">
        <v>57.16</v>
      </c>
      <c r="E79" s="350">
        <v>48.6</v>
      </c>
      <c r="F79" s="233" t="s">
        <v>1</v>
      </c>
      <c r="G79" s="233" t="s">
        <v>3</v>
      </c>
      <c r="H79" s="279">
        <v>54.03</v>
      </c>
      <c r="I79" s="350">
        <v>46.52</v>
      </c>
      <c r="J79" s="233" t="s">
        <v>31</v>
      </c>
      <c r="K79" s="233" t="s">
        <v>39</v>
      </c>
      <c r="L79" s="279">
        <v>56.1</v>
      </c>
      <c r="M79" s="350">
        <v>49.2</v>
      </c>
      <c r="N79" s="233" t="s">
        <v>1</v>
      </c>
      <c r="O79" s="233" t="s">
        <v>3</v>
      </c>
      <c r="P79" s="279">
        <v>56.84</v>
      </c>
      <c r="Q79" s="350">
        <v>50</v>
      </c>
    </row>
    <row r="80" spans="1:17" ht="15" customHeight="1" x14ac:dyDescent="0.25">
      <c r="A80" s="80">
        <v>74</v>
      </c>
      <c r="B80" s="233" t="s">
        <v>1</v>
      </c>
      <c r="C80" s="233" t="s">
        <v>139</v>
      </c>
      <c r="D80" s="233">
        <v>57.16</v>
      </c>
      <c r="E80" s="350">
        <v>48.6</v>
      </c>
      <c r="F80" s="233" t="s">
        <v>13</v>
      </c>
      <c r="G80" s="233" t="s">
        <v>162</v>
      </c>
      <c r="H80" s="279">
        <v>54.03</v>
      </c>
      <c r="I80" s="350">
        <v>46</v>
      </c>
      <c r="J80" s="233" t="s">
        <v>1</v>
      </c>
      <c r="K80" s="233" t="s">
        <v>8</v>
      </c>
      <c r="L80" s="279">
        <v>56.1</v>
      </c>
      <c r="M80" s="350">
        <v>49.2</v>
      </c>
      <c r="N80" s="233" t="s">
        <v>1</v>
      </c>
      <c r="O80" s="233" t="s">
        <v>139</v>
      </c>
      <c r="P80" s="279">
        <v>56.84</v>
      </c>
      <c r="Q80" s="350">
        <v>49.5</v>
      </c>
    </row>
    <row r="81" spans="1:17" ht="15" customHeight="1" x14ac:dyDescent="0.25">
      <c r="A81" s="80">
        <v>75</v>
      </c>
      <c r="B81" s="233" t="s">
        <v>1</v>
      </c>
      <c r="C81" s="233" t="s">
        <v>142</v>
      </c>
      <c r="D81" s="233">
        <v>57.16</v>
      </c>
      <c r="E81" s="350">
        <v>48.2</v>
      </c>
      <c r="F81" s="233" t="s">
        <v>1</v>
      </c>
      <c r="G81" s="233" t="s">
        <v>144</v>
      </c>
      <c r="H81" s="279">
        <v>54.03</v>
      </c>
      <c r="I81" s="350">
        <v>46</v>
      </c>
      <c r="J81" s="233" t="s">
        <v>0</v>
      </c>
      <c r="K81" s="233" t="s">
        <v>77</v>
      </c>
      <c r="L81" s="279">
        <v>56.1</v>
      </c>
      <c r="M81" s="350">
        <v>49.097560975609753</v>
      </c>
      <c r="N81" s="233" t="s">
        <v>1</v>
      </c>
      <c r="O81" s="233" t="s">
        <v>141</v>
      </c>
      <c r="P81" s="279">
        <v>56.84</v>
      </c>
      <c r="Q81" s="350">
        <v>49</v>
      </c>
    </row>
    <row r="82" spans="1:17" ht="15" customHeight="1" x14ac:dyDescent="0.25">
      <c r="A82" s="80">
        <v>76</v>
      </c>
      <c r="B82" s="233" t="s">
        <v>17</v>
      </c>
      <c r="C82" s="233" t="s">
        <v>55</v>
      </c>
      <c r="D82" s="233">
        <v>57.16</v>
      </c>
      <c r="E82" s="350">
        <v>48.1</v>
      </c>
      <c r="F82" s="233" t="s">
        <v>31</v>
      </c>
      <c r="G82" s="233" t="s">
        <v>34</v>
      </c>
      <c r="H82" s="279">
        <v>54.03</v>
      </c>
      <c r="I82" s="350">
        <v>45.1</v>
      </c>
      <c r="J82" s="233" t="s">
        <v>24</v>
      </c>
      <c r="K82" s="233" t="s">
        <v>23</v>
      </c>
      <c r="L82" s="279">
        <v>56.1</v>
      </c>
      <c r="M82" s="350">
        <v>48.9</v>
      </c>
      <c r="N82" s="233" t="s">
        <v>24</v>
      </c>
      <c r="O82" s="233" t="s">
        <v>165</v>
      </c>
      <c r="P82" s="279">
        <v>56.84</v>
      </c>
      <c r="Q82" s="350">
        <v>48.7</v>
      </c>
    </row>
    <row r="83" spans="1:17" ht="15" customHeight="1" x14ac:dyDescent="0.25">
      <c r="A83" s="80">
        <v>77</v>
      </c>
      <c r="B83" s="233" t="s">
        <v>24</v>
      </c>
      <c r="C83" s="233" t="s">
        <v>28</v>
      </c>
      <c r="D83" s="233">
        <v>57.16</v>
      </c>
      <c r="E83" s="350">
        <v>48</v>
      </c>
      <c r="F83" s="233" t="s">
        <v>17</v>
      </c>
      <c r="G83" s="233" t="s">
        <v>16</v>
      </c>
      <c r="H83" s="279">
        <v>54.03</v>
      </c>
      <c r="I83" s="350">
        <v>44.8</v>
      </c>
      <c r="J83" s="233" t="s">
        <v>17</v>
      </c>
      <c r="K83" s="233" t="s">
        <v>18</v>
      </c>
      <c r="L83" s="279">
        <v>56.1</v>
      </c>
      <c r="M83" s="350">
        <v>48</v>
      </c>
      <c r="N83" s="233" t="s">
        <v>38</v>
      </c>
      <c r="O83" s="233" t="s">
        <v>126</v>
      </c>
      <c r="P83" s="279">
        <v>56.84</v>
      </c>
      <c r="Q83" s="350">
        <v>48.476190476190474</v>
      </c>
    </row>
    <row r="84" spans="1:17" ht="15" customHeight="1" x14ac:dyDescent="0.25">
      <c r="A84" s="80">
        <v>78</v>
      </c>
      <c r="B84" s="233" t="s">
        <v>1</v>
      </c>
      <c r="C84" s="233" t="s">
        <v>152</v>
      </c>
      <c r="D84" s="233">
        <v>57.16</v>
      </c>
      <c r="E84" s="350">
        <v>48</v>
      </c>
      <c r="F84" s="233" t="s">
        <v>13</v>
      </c>
      <c r="G84" s="233" t="s">
        <v>160</v>
      </c>
      <c r="H84" s="279">
        <v>54.03</v>
      </c>
      <c r="I84" s="350">
        <v>44.6</v>
      </c>
      <c r="J84" s="233" t="s">
        <v>1</v>
      </c>
      <c r="K84" s="233" t="s">
        <v>4</v>
      </c>
      <c r="L84" s="279">
        <v>56.1</v>
      </c>
      <c r="M84" s="350">
        <v>48</v>
      </c>
      <c r="N84" s="233" t="s">
        <v>13</v>
      </c>
      <c r="O84" s="233" t="s">
        <v>160</v>
      </c>
      <c r="P84" s="279">
        <v>56.84</v>
      </c>
      <c r="Q84" s="350">
        <v>48.1</v>
      </c>
    </row>
    <row r="85" spans="1:17" ht="15" customHeight="1" x14ac:dyDescent="0.25">
      <c r="A85" s="80">
        <v>79</v>
      </c>
      <c r="B85" s="233" t="s">
        <v>0</v>
      </c>
      <c r="C85" s="233" t="s">
        <v>125</v>
      </c>
      <c r="D85" s="233">
        <v>57.16</v>
      </c>
      <c r="E85" s="350">
        <v>47.578947368421055</v>
      </c>
      <c r="F85" s="233" t="s">
        <v>1</v>
      </c>
      <c r="G85" s="233" t="s">
        <v>154</v>
      </c>
      <c r="H85" s="279">
        <v>54.03</v>
      </c>
      <c r="I85" s="350">
        <v>44.58</v>
      </c>
      <c r="J85" s="233" t="s">
        <v>24</v>
      </c>
      <c r="K85" s="233" t="s">
        <v>131</v>
      </c>
      <c r="L85" s="279">
        <v>56.1</v>
      </c>
      <c r="M85" s="350">
        <v>47.8</v>
      </c>
      <c r="N85" s="233" t="s">
        <v>31</v>
      </c>
      <c r="O85" s="233" t="s">
        <v>170</v>
      </c>
      <c r="P85" s="279">
        <v>56.84</v>
      </c>
      <c r="Q85" s="350">
        <v>48.1</v>
      </c>
    </row>
    <row r="86" spans="1:17" ht="15" customHeight="1" thickBot="1" x14ac:dyDescent="0.3">
      <c r="A86" s="81">
        <v>80</v>
      </c>
      <c r="B86" s="106" t="s">
        <v>17</v>
      </c>
      <c r="C86" s="106" t="s">
        <v>173</v>
      </c>
      <c r="D86" s="106">
        <v>57.16</v>
      </c>
      <c r="E86" s="187">
        <v>47.5</v>
      </c>
      <c r="F86" s="106" t="s">
        <v>1</v>
      </c>
      <c r="G86" s="106" t="s">
        <v>138</v>
      </c>
      <c r="H86" s="219">
        <v>54.03</v>
      </c>
      <c r="I86" s="187">
        <v>43.84</v>
      </c>
      <c r="J86" s="106" t="s">
        <v>24</v>
      </c>
      <c r="K86" s="106" t="s">
        <v>28</v>
      </c>
      <c r="L86" s="219">
        <v>56.1</v>
      </c>
      <c r="M86" s="187">
        <v>47.8</v>
      </c>
      <c r="N86" s="106" t="s">
        <v>1</v>
      </c>
      <c r="O86" s="106" t="s">
        <v>11</v>
      </c>
      <c r="P86" s="219">
        <v>56.84</v>
      </c>
      <c r="Q86" s="187">
        <v>48</v>
      </c>
    </row>
    <row r="87" spans="1:17" ht="15" customHeight="1" x14ac:dyDescent="0.25">
      <c r="A87" s="79">
        <v>81</v>
      </c>
      <c r="B87" s="105" t="s">
        <v>1</v>
      </c>
      <c r="C87" s="105" t="s">
        <v>143</v>
      </c>
      <c r="D87" s="105">
        <v>57.16</v>
      </c>
      <c r="E87" s="188">
        <v>46.3</v>
      </c>
      <c r="F87" s="105" t="s">
        <v>13</v>
      </c>
      <c r="G87" s="105" t="s">
        <v>12</v>
      </c>
      <c r="H87" s="220">
        <v>54.03</v>
      </c>
      <c r="I87" s="188">
        <v>43.3</v>
      </c>
      <c r="J87" s="105" t="s">
        <v>31</v>
      </c>
      <c r="K87" s="105" t="s">
        <v>33</v>
      </c>
      <c r="L87" s="220">
        <v>56.1</v>
      </c>
      <c r="M87" s="188">
        <v>47.5</v>
      </c>
      <c r="N87" s="105" t="s">
        <v>1</v>
      </c>
      <c r="O87" s="105" t="s">
        <v>138</v>
      </c>
      <c r="P87" s="220">
        <v>56.84</v>
      </c>
      <c r="Q87" s="188">
        <v>48</v>
      </c>
    </row>
    <row r="88" spans="1:17" ht="15" customHeight="1" x14ac:dyDescent="0.25">
      <c r="A88" s="80">
        <v>82</v>
      </c>
      <c r="B88" s="233" t="s">
        <v>13</v>
      </c>
      <c r="C88" s="233" t="s">
        <v>159</v>
      </c>
      <c r="D88" s="233">
        <v>57.16</v>
      </c>
      <c r="E88" s="350">
        <v>46</v>
      </c>
      <c r="F88" s="233" t="s">
        <v>0</v>
      </c>
      <c r="G88" s="233" t="s">
        <v>125</v>
      </c>
      <c r="H88" s="279">
        <v>54.03</v>
      </c>
      <c r="I88" s="350">
        <v>43.125</v>
      </c>
      <c r="J88" s="233" t="s">
        <v>24</v>
      </c>
      <c r="K88" s="233" t="s">
        <v>47</v>
      </c>
      <c r="L88" s="279">
        <v>56.1</v>
      </c>
      <c r="M88" s="350">
        <v>47</v>
      </c>
      <c r="N88" s="233" t="s">
        <v>1</v>
      </c>
      <c r="O88" s="233" t="s">
        <v>143</v>
      </c>
      <c r="P88" s="279">
        <v>56.84</v>
      </c>
      <c r="Q88" s="350">
        <v>47.8</v>
      </c>
    </row>
    <row r="89" spans="1:17" ht="15" customHeight="1" x14ac:dyDescent="0.25">
      <c r="A89" s="80">
        <v>83</v>
      </c>
      <c r="B89" s="233" t="s">
        <v>1</v>
      </c>
      <c r="C89" s="233" t="s">
        <v>157</v>
      </c>
      <c r="D89" s="233">
        <v>57.16</v>
      </c>
      <c r="E89" s="350">
        <v>44.1</v>
      </c>
      <c r="F89" s="233" t="s">
        <v>1</v>
      </c>
      <c r="G89" s="233" t="s">
        <v>157</v>
      </c>
      <c r="H89" s="279">
        <v>54.03</v>
      </c>
      <c r="I89" s="350">
        <v>42.5</v>
      </c>
      <c r="J89" s="233" t="s">
        <v>1</v>
      </c>
      <c r="K89" s="233" t="s">
        <v>145</v>
      </c>
      <c r="L89" s="279">
        <v>56.1</v>
      </c>
      <c r="M89" s="350">
        <v>47</v>
      </c>
      <c r="N89" s="233" t="s">
        <v>0</v>
      </c>
      <c r="O89" s="233" t="s">
        <v>64</v>
      </c>
      <c r="P89" s="279">
        <v>56.84</v>
      </c>
      <c r="Q89" s="350">
        <v>47.761904761904759</v>
      </c>
    </row>
    <row r="90" spans="1:17" ht="15" customHeight="1" x14ac:dyDescent="0.25">
      <c r="A90" s="80">
        <v>84</v>
      </c>
      <c r="B90" s="233" t="s">
        <v>1</v>
      </c>
      <c r="C90" s="233" t="s">
        <v>10</v>
      </c>
      <c r="D90" s="233">
        <v>57.16</v>
      </c>
      <c r="E90" s="350">
        <v>44.1</v>
      </c>
      <c r="F90" s="233" t="s">
        <v>31</v>
      </c>
      <c r="G90" s="233" t="s">
        <v>129</v>
      </c>
      <c r="H90" s="279">
        <v>54.03</v>
      </c>
      <c r="I90" s="350">
        <v>42</v>
      </c>
      <c r="J90" s="233" t="s">
        <v>13</v>
      </c>
      <c r="K90" s="233" t="s">
        <v>60</v>
      </c>
      <c r="L90" s="279">
        <v>56.1</v>
      </c>
      <c r="M90" s="350">
        <v>46.4</v>
      </c>
      <c r="N90" s="233" t="s">
        <v>1</v>
      </c>
      <c r="O90" s="233" t="s">
        <v>8</v>
      </c>
      <c r="P90" s="279">
        <v>56.84</v>
      </c>
      <c r="Q90" s="350">
        <v>47.4</v>
      </c>
    </row>
    <row r="91" spans="1:17" ht="15" customHeight="1" x14ac:dyDescent="0.25">
      <c r="A91" s="80">
        <v>85</v>
      </c>
      <c r="B91" s="233" t="s">
        <v>1</v>
      </c>
      <c r="C91" s="233" t="s">
        <v>140</v>
      </c>
      <c r="D91" s="233">
        <v>57.16</v>
      </c>
      <c r="E91" s="350">
        <v>44</v>
      </c>
      <c r="F91" s="233" t="s">
        <v>1</v>
      </c>
      <c r="G91" s="233" t="s">
        <v>141</v>
      </c>
      <c r="H91" s="279">
        <v>54.03</v>
      </c>
      <c r="I91" s="350">
        <v>41.91</v>
      </c>
      <c r="J91" s="233" t="s">
        <v>0</v>
      </c>
      <c r="K91" s="233" t="s">
        <v>111</v>
      </c>
      <c r="L91" s="279">
        <v>56.1</v>
      </c>
      <c r="M91" s="350">
        <v>46.363636363636367</v>
      </c>
      <c r="N91" s="233" t="s">
        <v>24</v>
      </c>
      <c r="O91" s="233" t="s">
        <v>23</v>
      </c>
      <c r="P91" s="279">
        <v>56.84</v>
      </c>
      <c r="Q91" s="350">
        <v>47.1</v>
      </c>
    </row>
    <row r="92" spans="1:17" ht="15" customHeight="1" x14ac:dyDescent="0.25">
      <c r="A92" s="80">
        <v>86</v>
      </c>
      <c r="B92" s="233" t="s">
        <v>1</v>
      </c>
      <c r="C92" s="233" t="s">
        <v>3</v>
      </c>
      <c r="D92" s="233">
        <v>57.16</v>
      </c>
      <c r="E92" s="350">
        <v>44</v>
      </c>
      <c r="F92" s="233" t="s">
        <v>1</v>
      </c>
      <c r="G92" s="233" t="s">
        <v>145</v>
      </c>
      <c r="H92" s="279">
        <v>54.03</v>
      </c>
      <c r="I92" s="350">
        <v>41.68</v>
      </c>
      <c r="J92" s="233" t="s">
        <v>13</v>
      </c>
      <c r="K92" s="233" t="s">
        <v>14</v>
      </c>
      <c r="L92" s="279">
        <v>56.1</v>
      </c>
      <c r="M92" s="350">
        <v>46.1</v>
      </c>
      <c r="N92" s="233" t="s">
        <v>17</v>
      </c>
      <c r="O92" s="233" t="s">
        <v>173</v>
      </c>
      <c r="P92" s="279">
        <v>56.84</v>
      </c>
      <c r="Q92" s="350">
        <v>47</v>
      </c>
    </row>
    <row r="93" spans="1:17" ht="15" customHeight="1" x14ac:dyDescent="0.25">
      <c r="A93" s="80">
        <v>87</v>
      </c>
      <c r="B93" s="233" t="s">
        <v>24</v>
      </c>
      <c r="C93" s="233" t="s">
        <v>165</v>
      </c>
      <c r="D93" s="233">
        <v>57.16</v>
      </c>
      <c r="E93" s="350">
        <v>43</v>
      </c>
      <c r="F93" s="233" t="s">
        <v>17</v>
      </c>
      <c r="G93" s="233" t="s">
        <v>18</v>
      </c>
      <c r="H93" s="279">
        <v>54.03</v>
      </c>
      <c r="I93" s="350">
        <v>41.2</v>
      </c>
      <c r="J93" s="233" t="s">
        <v>24</v>
      </c>
      <c r="K93" s="233" t="s">
        <v>27</v>
      </c>
      <c r="L93" s="279">
        <v>56.1</v>
      </c>
      <c r="M93" s="350">
        <v>44.8</v>
      </c>
      <c r="N93" s="233" t="s">
        <v>1</v>
      </c>
      <c r="O93" s="233" t="s">
        <v>121</v>
      </c>
      <c r="P93" s="279">
        <v>56.84</v>
      </c>
      <c r="Q93" s="350">
        <v>45.8</v>
      </c>
    </row>
    <row r="94" spans="1:17" ht="15" customHeight="1" x14ac:dyDescent="0.25">
      <c r="A94" s="80">
        <v>88</v>
      </c>
      <c r="B94" s="233" t="s">
        <v>17</v>
      </c>
      <c r="C94" s="233" t="s">
        <v>134</v>
      </c>
      <c r="D94" s="233">
        <v>57.16</v>
      </c>
      <c r="E94" s="350">
        <v>41.8</v>
      </c>
      <c r="F94" s="233" t="s">
        <v>31</v>
      </c>
      <c r="G94" s="233" t="s">
        <v>33</v>
      </c>
      <c r="H94" s="279">
        <v>54.03</v>
      </c>
      <c r="I94" s="350">
        <v>41</v>
      </c>
      <c r="J94" s="233" t="s">
        <v>1</v>
      </c>
      <c r="K94" s="233" t="s">
        <v>138</v>
      </c>
      <c r="L94" s="279">
        <v>56.1</v>
      </c>
      <c r="M94" s="350">
        <v>44.7</v>
      </c>
      <c r="N94" s="233" t="s">
        <v>31</v>
      </c>
      <c r="O94" s="233" t="s">
        <v>167</v>
      </c>
      <c r="P94" s="279">
        <v>56.84</v>
      </c>
      <c r="Q94" s="350">
        <v>45</v>
      </c>
    </row>
    <row r="95" spans="1:17" ht="15" customHeight="1" x14ac:dyDescent="0.25">
      <c r="A95" s="80">
        <v>89</v>
      </c>
      <c r="B95" s="233" t="s">
        <v>17</v>
      </c>
      <c r="C95" s="233" t="s">
        <v>185</v>
      </c>
      <c r="D95" s="233">
        <v>57.16</v>
      </c>
      <c r="E95" s="350">
        <v>41</v>
      </c>
      <c r="F95" s="233" t="s">
        <v>24</v>
      </c>
      <c r="G95" s="233" t="s">
        <v>48</v>
      </c>
      <c r="H95" s="279">
        <v>54.03</v>
      </c>
      <c r="I95" s="350">
        <v>41</v>
      </c>
      <c r="J95" s="233" t="s">
        <v>17</v>
      </c>
      <c r="K95" s="233" t="s">
        <v>44</v>
      </c>
      <c r="L95" s="279">
        <v>56.1</v>
      </c>
      <c r="M95" s="350">
        <v>44.2</v>
      </c>
      <c r="N95" s="233" t="s">
        <v>24</v>
      </c>
      <c r="O95" s="233" t="s">
        <v>177</v>
      </c>
      <c r="P95" s="279">
        <v>56.84</v>
      </c>
      <c r="Q95" s="350">
        <v>44</v>
      </c>
    </row>
    <row r="96" spans="1:17" ht="15" customHeight="1" thickBot="1" x14ac:dyDescent="0.3">
      <c r="A96" s="190">
        <v>90</v>
      </c>
      <c r="B96" s="234" t="s">
        <v>13</v>
      </c>
      <c r="C96" s="234" t="s">
        <v>162</v>
      </c>
      <c r="D96" s="234">
        <v>57.16</v>
      </c>
      <c r="E96" s="351">
        <v>41</v>
      </c>
      <c r="F96" s="234" t="s">
        <v>17</v>
      </c>
      <c r="G96" s="234" t="s">
        <v>44</v>
      </c>
      <c r="H96" s="280">
        <v>54.03</v>
      </c>
      <c r="I96" s="351">
        <v>41</v>
      </c>
      <c r="J96" s="234" t="s">
        <v>17</v>
      </c>
      <c r="K96" s="234" t="s">
        <v>54</v>
      </c>
      <c r="L96" s="280">
        <v>56.1</v>
      </c>
      <c r="M96" s="351">
        <v>44</v>
      </c>
      <c r="N96" s="234" t="s">
        <v>1</v>
      </c>
      <c r="O96" s="234" t="s">
        <v>144</v>
      </c>
      <c r="P96" s="280">
        <v>56.84</v>
      </c>
      <c r="Q96" s="351">
        <v>43.9</v>
      </c>
    </row>
    <row r="97" spans="1:17" ht="15" customHeight="1" x14ac:dyDescent="0.25">
      <c r="A97" s="82">
        <v>91</v>
      </c>
      <c r="B97" s="107" t="s">
        <v>1</v>
      </c>
      <c r="C97" s="107" t="s">
        <v>172</v>
      </c>
      <c r="D97" s="107">
        <v>57.16</v>
      </c>
      <c r="E97" s="186">
        <v>39.799999999999997</v>
      </c>
      <c r="F97" s="107" t="s">
        <v>38</v>
      </c>
      <c r="G97" s="107" t="s">
        <v>53</v>
      </c>
      <c r="H97" s="218">
        <v>54.03</v>
      </c>
      <c r="I97" s="186">
        <v>40.705882352941174</v>
      </c>
      <c r="J97" s="107" t="s">
        <v>38</v>
      </c>
      <c r="K97" s="107" t="s">
        <v>94</v>
      </c>
      <c r="L97" s="218">
        <v>56.1</v>
      </c>
      <c r="M97" s="186">
        <v>42.89473684210526</v>
      </c>
      <c r="N97" s="107" t="s">
        <v>13</v>
      </c>
      <c r="O97" s="107" t="s">
        <v>162</v>
      </c>
      <c r="P97" s="218">
        <v>56.84</v>
      </c>
      <c r="Q97" s="186">
        <v>42</v>
      </c>
    </row>
    <row r="98" spans="1:17" ht="15" customHeight="1" x14ac:dyDescent="0.25">
      <c r="A98" s="80">
        <v>92</v>
      </c>
      <c r="B98" s="233" t="s">
        <v>13</v>
      </c>
      <c r="C98" s="233" t="s">
        <v>12</v>
      </c>
      <c r="D98" s="233">
        <v>57.16</v>
      </c>
      <c r="E98" s="350">
        <v>39.200000000000003</v>
      </c>
      <c r="F98" s="233" t="s">
        <v>1</v>
      </c>
      <c r="G98" s="233" t="s">
        <v>152</v>
      </c>
      <c r="H98" s="279">
        <v>54.03</v>
      </c>
      <c r="I98" s="350">
        <v>40.549999999999997</v>
      </c>
      <c r="J98" s="233" t="s">
        <v>17</v>
      </c>
      <c r="K98" s="233" t="s">
        <v>55</v>
      </c>
      <c r="L98" s="279">
        <v>56.1</v>
      </c>
      <c r="M98" s="350">
        <v>42.7</v>
      </c>
      <c r="N98" s="233" t="s">
        <v>13</v>
      </c>
      <c r="O98" s="233" t="s">
        <v>158</v>
      </c>
      <c r="P98" s="279">
        <v>56.84</v>
      </c>
      <c r="Q98" s="350">
        <v>42</v>
      </c>
    </row>
    <row r="99" spans="1:17" ht="15" customHeight="1" x14ac:dyDescent="0.25">
      <c r="A99" s="80">
        <v>93</v>
      </c>
      <c r="B99" s="233" t="s">
        <v>24</v>
      </c>
      <c r="C99" s="233" t="s">
        <v>27</v>
      </c>
      <c r="D99" s="233">
        <v>57.16</v>
      </c>
      <c r="E99" s="350">
        <v>38.799999999999997</v>
      </c>
      <c r="F99" s="233" t="s">
        <v>38</v>
      </c>
      <c r="G99" s="233" t="s">
        <v>127</v>
      </c>
      <c r="H99" s="279">
        <v>54.03</v>
      </c>
      <c r="I99" s="350">
        <v>40.159999999999997</v>
      </c>
      <c r="J99" s="233" t="s">
        <v>24</v>
      </c>
      <c r="K99" s="233" t="s">
        <v>26</v>
      </c>
      <c r="L99" s="279">
        <v>56.1</v>
      </c>
      <c r="M99" s="350">
        <v>42.2</v>
      </c>
      <c r="N99" s="233" t="s">
        <v>0</v>
      </c>
      <c r="O99" s="233" t="s">
        <v>125</v>
      </c>
      <c r="P99" s="279">
        <v>56.84</v>
      </c>
      <c r="Q99" s="350">
        <v>41.92</v>
      </c>
    </row>
    <row r="100" spans="1:17" ht="15" customHeight="1" x14ac:dyDescent="0.25">
      <c r="A100" s="80">
        <v>94</v>
      </c>
      <c r="B100" s="233" t="s">
        <v>17</v>
      </c>
      <c r="C100" s="233" t="s">
        <v>44</v>
      </c>
      <c r="D100" s="233">
        <v>57.16</v>
      </c>
      <c r="E100" s="350">
        <v>38.6</v>
      </c>
      <c r="F100" s="233" t="s">
        <v>0</v>
      </c>
      <c r="G100" s="233" t="s">
        <v>64</v>
      </c>
      <c r="H100" s="279">
        <v>54.03</v>
      </c>
      <c r="I100" s="350">
        <v>38.18181818181818</v>
      </c>
      <c r="J100" s="233" t="s">
        <v>1</v>
      </c>
      <c r="K100" s="233" t="s">
        <v>5</v>
      </c>
      <c r="L100" s="279">
        <v>56.1</v>
      </c>
      <c r="M100" s="350">
        <v>41.8</v>
      </c>
      <c r="N100" s="233" t="s">
        <v>17</v>
      </c>
      <c r="O100" s="233" t="s">
        <v>18</v>
      </c>
      <c r="P100" s="279">
        <v>56.84</v>
      </c>
      <c r="Q100" s="350">
        <v>40.799999999999997</v>
      </c>
    </row>
    <row r="101" spans="1:17" ht="15" customHeight="1" x14ac:dyDescent="0.25">
      <c r="A101" s="80">
        <v>95</v>
      </c>
      <c r="B101" s="233" t="s">
        <v>17</v>
      </c>
      <c r="C101" s="233" t="s">
        <v>171</v>
      </c>
      <c r="D101" s="233">
        <v>57.16</v>
      </c>
      <c r="E101" s="350">
        <v>38.5</v>
      </c>
      <c r="F101" s="233" t="s">
        <v>31</v>
      </c>
      <c r="G101" s="233" t="s">
        <v>167</v>
      </c>
      <c r="H101" s="279">
        <v>54.03</v>
      </c>
      <c r="I101" s="350">
        <v>37</v>
      </c>
      <c r="J101" s="233" t="s">
        <v>38</v>
      </c>
      <c r="K101" s="233" t="s">
        <v>127</v>
      </c>
      <c r="L101" s="279">
        <v>56.1</v>
      </c>
      <c r="M101" s="350">
        <v>40.142857142857146</v>
      </c>
      <c r="N101" s="233" t="s">
        <v>38</v>
      </c>
      <c r="O101" s="233" t="s">
        <v>127</v>
      </c>
      <c r="P101" s="279">
        <v>56.84</v>
      </c>
      <c r="Q101" s="350">
        <v>37.93333333333333</v>
      </c>
    </row>
    <row r="102" spans="1:17" ht="15" customHeight="1" x14ac:dyDescent="0.25">
      <c r="A102" s="80">
        <v>96</v>
      </c>
      <c r="B102" s="233" t="s">
        <v>13</v>
      </c>
      <c r="C102" s="233" t="s">
        <v>178</v>
      </c>
      <c r="D102" s="233">
        <v>57.16</v>
      </c>
      <c r="E102" s="350">
        <v>38.200000000000003</v>
      </c>
      <c r="F102" s="233" t="s">
        <v>24</v>
      </c>
      <c r="G102" s="233" t="s">
        <v>27</v>
      </c>
      <c r="H102" s="279">
        <v>54.03</v>
      </c>
      <c r="I102" s="350">
        <v>36.5</v>
      </c>
      <c r="J102" s="233" t="s">
        <v>1</v>
      </c>
      <c r="K102" s="233" t="s">
        <v>139</v>
      </c>
      <c r="L102" s="279">
        <v>56.1</v>
      </c>
      <c r="M102" s="350">
        <v>39</v>
      </c>
      <c r="N102" s="233" t="s">
        <v>17</v>
      </c>
      <c r="O102" s="233" t="s">
        <v>174</v>
      </c>
      <c r="P102" s="279">
        <v>56.84</v>
      </c>
      <c r="Q102" s="350">
        <v>35.799999999999997</v>
      </c>
    </row>
    <row r="103" spans="1:17" ht="15" customHeight="1" x14ac:dyDescent="0.25">
      <c r="A103" s="80">
        <v>97</v>
      </c>
      <c r="B103" s="233" t="s">
        <v>31</v>
      </c>
      <c r="C103" s="233" t="s">
        <v>175</v>
      </c>
      <c r="D103" s="233">
        <v>57.16</v>
      </c>
      <c r="E103" s="350">
        <v>35</v>
      </c>
      <c r="F103" s="233" t="s">
        <v>24</v>
      </c>
      <c r="G103" s="233" t="s">
        <v>131</v>
      </c>
      <c r="H103" s="279">
        <v>54.03</v>
      </c>
      <c r="I103" s="350">
        <v>36</v>
      </c>
      <c r="J103" s="233" t="s">
        <v>0</v>
      </c>
      <c r="K103" s="233" t="s">
        <v>125</v>
      </c>
      <c r="L103" s="279">
        <v>56.1</v>
      </c>
      <c r="M103" s="350">
        <v>38.047619047619051</v>
      </c>
      <c r="N103" s="233" t="s">
        <v>31</v>
      </c>
      <c r="O103" s="233" t="s">
        <v>175</v>
      </c>
      <c r="P103" s="279">
        <v>56.84</v>
      </c>
      <c r="Q103" s="350">
        <v>35.700000000000003</v>
      </c>
    </row>
    <row r="104" spans="1:17" ht="15" customHeight="1" x14ac:dyDescent="0.25">
      <c r="A104" s="80">
        <v>98</v>
      </c>
      <c r="B104" s="233" t="s">
        <v>38</v>
      </c>
      <c r="C104" s="233" t="s">
        <v>127</v>
      </c>
      <c r="D104" s="233">
        <v>57.16</v>
      </c>
      <c r="E104" s="350">
        <v>34.769230769230766</v>
      </c>
      <c r="F104" s="233" t="s">
        <v>31</v>
      </c>
      <c r="G104" s="233" t="s">
        <v>170</v>
      </c>
      <c r="H104" s="279">
        <v>54.03</v>
      </c>
      <c r="I104" s="350">
        <v>35</v>
      </c>
      <c r="J104" s="233" t="s">
        <v>13</v>
      </c>
      <c r="K104" s="233" t="s">
        <v>57</v>
      </c>
      <c r="L104" s="279">
        <v>56.1</v>
      </c>
      <c r="M104" s="350">
        <v>38</v>
      </c>
      <c r="N104" s="233" t="s">
        <v>1</v>
      </c>
      <c r="O104" s="233" t="s">
        <v>152</v>
      </c>
      <c r="P104" s="279">
        <v>56.84</v>
      </c>
      <c r="Q104" s="350">
        <v>31.5</v>
      </c>
    </row>
    <row r="105" spans="1:17" ht="15" customHeight="1" x14ac:dyDescent="0.25">
      <c r="A105" s="80">
        <v>99</v>
      </c>
      <c r="B105" s="233" t="s">
        <v>1</v>
      </c>
      <c r="C105" s="233" t="s">
        <v>144</v>
      </c>
      <c r="D105" s="233">
        <v>57.16</v>
      </c>
      <c r="E105" s="350">
        <v>34</v>
      </c>
      <c r="F105" s="233" t="s">
        <v>24</v>
      </c>
      <c r="G105" s="233" t="s">
        <v>26</v>
      </c>
      <c r="H105" s="279">
        <v>54.03</v>
      </c>
      <c r="I105" s="350">
        <v>33.4</v>
      </c>
      <c r="J105" s="233" t="s">
        <v>13</v>
      </c>
      <c r="K105" s="233" t="s">
        <v>12</v>
      </c>
      <c r="L105" s="279">
        <v>56.1</v>
      </c>
      <c r="M105" s="350">
        <v>36.5</v>
      </c>
      <c r="N105" s="233"/>
      <c r="O105" s="233"/>
      <c r="P105" s="279"/>
      <c r="Q105" s="350"/>
    </row>
    <row r="106" spans="1:17" s="206" customFormat="1" ht="15" customHeight="1" x14ac:dyDescent="0.25">
      <c r="A106" s="80">
        <v>100</v>
      </c>
      <c r="B106" s="233" t="s">
        <v>1</v>
      </c>
      <c r="C106" s="233" t="s">
        <v>8</v>
      </c>
      <c r="D106" s="233">
        <v>57.16</v>
      </c>
      <c r="E106" s="350">
        <v>31.6</v>
      </c>
      <c r="F106" s="233" t="s">
        <v>38</v>
      </c>
      <c r="G106" s="233" t="s">
        <v>94</v>
      </c>
      <c r="H106" s="279">
        <v>54.03</v>
      </c>
      <c r="I106" s="350"/>
      <c r="J106" s="233" t="s">
        <v>1</v>
      </c>
      <c r="K106" s="233" t="s">
        <v>150</v>
      </c>
      <c r="L106" s="279">
        <v>56.1</v>
      </c>
      <c r="M106" s="350">
        <v>31.5</v>
      </c>
      <c r="N106" s="233"/>
      <c r="O106" s="233"/>
      <c r="P106" s="279"/>
      <c r="Q106" s="350"/>
    </row>
    <row r="107" spans="1:17" s="206" customFormat="1" ht="15" customHeight="1" x14ac:dyDescent="0.25">
      <c r="A107" s="80">
        <v>101</v>
      </c>
      <c r="B107" s="233" t="s">
        <v>1</v>
      </c>
      <c r="C107" s="233" t="s">
        <v>5</v>
      </c>
      <c r="D107" s="233">
        <v>57.16</v>
      </c>
      <c r="E107" s="350">
        <v>0</v>
      </c>
      <c r="F107" s="233" t="s">
        <v>31</v>
      </c>
      <c r="G107" s="233" t="s">
        <v>175</v>
      </c>
      <c r="H107" s="279">
        <v>54.03</v>
      </c>
      <c r="I107" s="350"/>
      <c r="J107" s="233" t="s">
        <v>13</v>
      </c>
      <c r="K107" s="233" t="s">
        <v>113</v>
      </c>
      <c r="L107" s="279">
        <v>56.1</v>
      </c>
      <c r="M107" s="350">
        <v>18.3</v>
      </c>
      <c r="N107" s="233"/>
      <c r="O107" s="233"/>
      <c r="P107" s="279"/>
      <c r="Q107" s="350"/>
    </row>
    <row r="108" spans="1:17" s="206" customFormat="1" ht="15" customHeight="1" x14ac:dyDescent="0.25">
      <c r="A108" s="80">
        <v>102</v>
      </c>
      <c r="B108" s="233" t="s">
        <v>31</v>
      </c>
      <c r="C108" s="233" t="s">
        <v>170</v>
      </c>
      <c r="D108" s="233">
        <v>57.16</v>
      </c>
      <c r="E108" s="350"/>
      <c r="F108" s="233" t="s">
        <v>24</v>
      </c>
      <c r="G108" s="233" t="s">
        <v>176</v>
      </c>
      <c r="H108" s="279">
        <v>54.03</v>
      </c>
      <c r="I108" s="350"/>
      <c r="J108" s="233" t="s">
        <v>31</v>
      </c>
      <c r="K108" s="233" t="s">
        <v>170</v>
      </c>
      <c r="L108" s="279">
        <v>56.1</v>
      </c>
      <c r="M108" s="350"/>
      <c r="N108" s="233"/>
      <c r="O108" s="233"/>
      <c r="P108" s="279"/>
      <c r="Q108" s="350"/>
    </row>
    <row r="109" spans="1:17" s="206" customFormat="1" ht="15" customHeight="1" x14ac:dyDescent="0.25">
      <c r="A109" s="80">
        <v>103</v>
      </c>
      <c r="B109" s="233" t="s">
        <v>31</v>
      </c>
      <c r="C109" s="233" t="s">
        <v>182</v>
      </c>
      <c r="D109" s="233">
        <v>57.16</v>
      </c>
      <c r="E109" s="350"/>
      <c r="F109" s="233" t="s">
        <v>24</v>
      </c>
      <c r="G109" s="233" t="s">
        <v>25</v>
      </c>
      <c r="H109" s="279">
        <v>54.03</v>
      </c>
      <c r="I109" s="350"/>
      <c r="J109" s="233" t="s">
        <v>31</v>
      </c>
      <c r="K109" s="233" t="s">
        <v>169</v>
      </c>
      <c r="L109" s="279">
        <v>56.1</v>
      </c>
      <c r="M109" s="350"/>
      <c r="N109" s="233"/>
      <c r="O109" s="233"/>
      <c r="P109" s="279"/>
      <c r="Q109" s="350"/>
    </row>
    <row r="110" spans="1:17" s="206" customFormat="1" ht="15" customHeight="1" x14ac:dyDescent="0.25">
      <c r="A110" s="80">
        <v>104</v>
      </c>
      <c r="B110" s="233" t="s">
        <v>24</v>
      </c>
      <c r="C110" s="233" t="s">
        <v>176</v>
      </c>
      <c r="D110" s="233">
        <v>57.16</v>
      </c>
      <c r="E110" s="350"/>
      <c r="F110" s="233" t="s">
        <v>24</v>
      </c>
      <c r="G110" s="233" t="s">
        <v>177</v>
      </c>
      <c r="H110" s="279">
        <v>54.03</v>
      </c>
      <c r="I110" s="350"/>
      <c r="J110" s="233" t="s">
        <v>24</v>
      </c>
      <c r="K110" s="233" t="s">
        <v>176</v>
      </c>
      <c r="L110" s="279">
        <v>56.1</v>
      </c>
      <c r="M110" s="350"/>
      <c r="N110" s="233"/>
      <c r="O110" s="233"/>
      <c r="P110" s="279"/>
      <c r="Q110" s="350"/>
    </row>
    <row r="111" spans="1:17" s="206" customFormat="1" ht="15" customHeight="1" x14ac:dyDescent="0.25">
      <c r="A111" s="80">
        <v>105</v>
      </c>
      <c r="B111" s="233" t="s">
        <v>24</v>
      </c>
      <c r="C111" s="233" t="s">
        <v>177</v>
      </c>
      <c r="D111" s="233">
        <v>57.16</v>
      </c>
      <c r="E111" s="350"/>
      <c r="F111" s="233" t="s">
        <v>17</v>
      </c>
      <c r="G111" s="233" t="s">
        <v>173</v>
      </c>
      <c r="H111" s="279">
        <v>54.03</v>
      </c>
      <c r="I111" s="350"/>
      <c r="J111" s="233" t="s">
        <v>24</v>
      </c>
      <c r="K111" s="233" t="s">
        <v>177</v>
      </c>
      <c r="L111" s="279">
        <v>56.1</v>
      </c>
      <c r="M111" s="350"/>
      <c r="N111" s="233"/>
      <c r="O111" s="233"/>
      <c r="P111" s="279"/>
      <c r="Q111" s="350"/>
    </row>
    <row r="112" spans="1:17" s="206" customFormat="1" ht="15" customHeight="1" x14ac:dyDescent="0.25">
      <c r="A112" s="80">
        <v>106</v>
      </c>
      <c r="B112" s="233" t="s">
        <v>17</v>
      </c>
      <c r="C112" s="233" t="s">
        <v>174</v>
      </c>
      <c r="D112" s="233">
        <v>57.16</v>
      </c>
      <c r="E112" s="350"/>
      <c r="F112" s="233" t="s">
        <v>17</v>
      </c>
      <c r="G112" s="233" t="s">
        <v>174</v>
      </c>
      <c r="H112" s="279">
        <v>54.03</v>
      </c>
      <c r="I112" s="350"/>
      <c r="J112" s="233" t="s">
        <v>17</v>
      </c>
      <c r="K112" s="233" t="s">
        <v>173</v>
      </c>
      <c r="L112" s="279">
        <v>56.1</v>
      </c>
      <c r="M112" s="350"/>
      <c r="N112" s="233"/>
      <c r="O112" s="233"/>
      <c r="P112" s="279"/>
      <c r="Q112" s="350"/>
    </row>
    <row r="113" spans="1:17" s="206" customFormat="1" ht="15" customHeight="1" x14ac:dyDescent="0.25">
      <c r="A113" s="80">
        <v>107</v>
      </c>
      <c r="B113" s="233" t="s">
        <v>17</v>
      </c>
      <c r="C113" s="233" t="s">
        <v>54</v>
      </c>
      <c r="D113" s="233">
        <v>57.16</v>
      </c>
      <c r="E113" s="350"/>
      <c r="F113" s="233" t="s">
        <v>17</v>
      </c>
      <c r="G113" s="233" t="s">
        <v>54</v>
      </c>
      <c r="H113" s="279">
        <v>54.03</v>
      </c>
      <c r="I113" s="350"/>
      <c r="J113" s="233" t="s">
        <v>17</v>
      </c>
      <c r="K113" s="233" t="s">
        <v>174</v>
      </c>
      <c r="L113" s="279">
        <v>56.1</v>
      </c>
      <c r="M113" s="350"/>
      <c r="N113" s="233"/>
      <c r="O113" s="233"/>
      <c r="P113" s="279"/>
      <c r="Q113" s="350"/>
    </row>
    <row r="114" spans="1:17" ht="15" customHeight="1" x14ac:dyDescent="0.25">
      <c r="A114" s="80">
        <v>108</v>
      </c>
      <c r="B114" s="233" t="s">
        <v>13</v>
      </c>
      <c r="C114" s="233" t="s">
        <v>161</v>
      </c>
      <c r="D114" s="233">
        <v>57.16</v>
      </c>
      <c r="E114" s="350"/>
      <c r="F114" s="233" t="s">
        <v>13</v>
      </c>
      <c r="G114" s="233" t="s">
        <v>178</v>
      </c>
      <c r="H114" s="279">
        <v>54.03</v>
      </c>
      <c r="I114" s="350"/>
      <c r="J114" s="233"/>
      <c r="K114" s="233"/>
      <c r="L114" s="279"/>
      <c r="M114" s="350"/>
      <c r="N114" s="233"/>
      <c r="O114" s="233"/>
      <c r="P114" s="279"/>
      <c r="Q114" s="350"/>
    </row>
    <row r="115" spans="1:17" s="206" customFormat="1" ht="15" customHeight="1" x14ac:dyDescent="0.25">
      <c r="A115" s="80">
        <v>109</v>
      </c>
      <c r="B115" s="233" t="s">
        <v>1</v>
      </c>
      <c r="C115" s="233" t="s">
        <v>11</v>
      </c>
      <c r="D115" s="233">
        <v>57.16</v>
      </c>
      <c r="E115" s="350"/>
      <c r="F115" s="233" t="s">
        <v>0</v>
      </c>
      <c r="G115" s="233" t="s">
        <v>42</v>
      </c>
      <c r="H115" s="279">
        <v>54.03</v>
      </c>
      <c r="I115" s="350"/>
      <c r="J115" s="233"/>
      <c r="K115" s="233"/>
      <c r="L115" s="279"/>
      <c r="M115" s="350"/>
      <c r="N115" s="233"/>
      <c r="O115" s="233"/>
      <c r="P115" s="279"/>
      <c r="Q115" s="350"/>
    </row>
    <row r="116" spans="1:17" ht="15" customHeight="1" thickBot="1" x14ac:dyDescent="0.3">
      <c r="A116" s="191">
        <v>110</v>
      </c>
      <c r="B116" s="147" t="s">
        <v>0</v>
      </c>
      <c r="C116" s="147" t="s">
        <v>42</v>
      </c>
      <c r="D116" s="147">
        <v>57.16</v>
      </c>
      <c r="E116" s="352"/>
      <c r="F116" s="147"/>
      <c r="G116" s="147"/>
      <c r="H116" s="221"/>
      <c r="I116" s="352"/>
      <c r="J116" s="147"/>
      <c r="K116" s="147"/>
      <c r="L116" s="221"/>
      <c r="M116" s="352"/>
      <c r="N116" s="147"/>
      <c r="O116" s="147"/>
      <c r="P116" s="221"/>
      <c r="Q116" s="352"/>
    </row>
    <row r="117" spans="1:17" x14ac:dyDescent="0.25">
      <c r="A117" s="83"/>
      <c r="B117" s="83"/>
      <c r="C117" s="425" t="s">
        <v>66</v>
      </c>
      <c r="D117" s="425"/>
      <c r="E117" s="169">
        <f>AVERAGE(E7:E116)</f>
        <v>53.950560923307883</v>
      </c>
      <c r="F117" s="83"/>
      <c r="G117" s="84"/>
      <c r="H117" s="83"/>
      <c r="I117" s="169">
        <f>AVERAGE(I7:I116)</f>
        <v>51.777316677581624</v>
      </c>
      <c r="J117" s="83"/>
      <c r="K117" s="84"/>
      <c r="L117" s="83"/>
      <c r="M117" s="169">
        <f>AVERAGE(M7:M116)</f>
        <v>53.004255948447359</v>
      </c>
      <c r="N117" s="83"/>
      <c r="O117" s="84"/>
      <c r="P117" s="83"/>
      <c r="Q117" s="169">
        <f>AVERAGE(Q7:Q116)</f>
        <v>54.355433795146631</v>
      </c>
    </row>
    <row r="118" spans="1:17" x14ac:dyDescent="0.25">
      <c r="A118" s="83"/>
      <c r="B118" s="83"/>
      <c r="C118" s="83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</row>
  </sheetData>
  <sortState ref="J119:K124">
    <sortCondition ref="J119"/>
  </sortState>
  <mergeCells count="7">
    <mergeCell ref="A5:A6"/>
    <mergeCell ref="N5:Q5"/>
    <mergeCell ref="N2:O2"/>
    <mergeCell ref="F5:I5"/>
    <mergeCell ref="J5:M5"/>
    <mergeCell ref="F2:G2"/>
    <mergeCell ref="B5:E5"/>
  </mergeCells>
  <conditionalFormatting sqref="Q7:Q116">
    <cfRule type="containsBlanks" dxfId="112" priority="6">
      <formula>LEN(TRIM(Q7))=0</formula>
    </cfRule>
    <cfRule type="cellIs" dxfId="111" priority="18" operator="between">
      <formula>$Q$117</formula>
      <formula>54.356</formula>
    </cfRule>
    <cfRule type="cellIs" dxfId="110" priority="19" operator="lessThan">
      <formula>50</formula>
    </cfRule>
    <cfRule type="cellIs" dxfId="109" priority="21" operator="between">
      <formula>$Q$117</formula>
      <formula>50</formula>
    </cfRule>
    <cfRule type="cellIs" dxfId="108" priority="22" operator="between">
      <formula>75</formula>
      <formula>$Q$117</formula>
    </cfRule>
    <cfRule type="cellIs" dxfId="107" priority="23" operator="greaterThanOrEqual">
      <formula>75</formula>
    </cfRule>
  </conditionalFormatting>
  <conditionalFormatting sqref="I7:I116">
    <cfRule type="containsBlanks" dxfId="106" priority="7">
      <formula>LEN(TRIM(I7))=0</formula>
    </cfRule>
    <cfRule type="cellIs" dxfId="105" priority="13" operator="equal">
      <formula>$I$117</formula>
    </cfRule>
    <cfRule type="cellIs" dxfId="104" priority="14" operator="lessThan">
      <formula>50</formula>
    </cfRule>
    <cfRule type="cellIs" dxfId="103" priority="15" operator="between">
      <formula>$I$117</formula>
      <formula>50</formula>
    </cfRule>
    <cfRule type="cellIs" dxfId="102" priority="16" operator="between">
      <formula>75</formula>
      <formula>$I$117</formula>
    </cfRule>
    <cfRule type="cellIs" dxfId="101" priority="17" operator="greaterThanOrEqual">
      <formula>75</formula>
    </cfRule>
  </conditionalFormatting>
  <conditionalFormatting sqref="M7:M116">
    <cfRule type="containsBlanks" dxfId="100" priority="5">
      <formula>LEN(TRIM(M7))=0</formula>
    </cfRule>
    <cfRule type="cellIs" dxfId="99" priority="8" operator="between">
      <formula>$M$117</formula>
      <formula>53</formula>
    </cfRule>
    <cfRule type="cellIs" dxfId="98" priority="9" operator="lessThan">
      <formula>50</formula>
    </cfRule>
    <cfRule type="cellIs" dxfId="97" priority="10" operator="between">
      <formula>$M$117</formula>
      <formula>50</formula>
    </cfRule>
    <cfRule type="cellIs" dxfId="96" priority="11" operator="between">
      <formula>75</formula>
      <formula>$M$117</formula>
    </cfRule>
    <cfRule type="cellIs" dxfId="95" priority="12" operator="greaterThanOrEqual">
      <formula>75</formula>
    </cfRule>
  </conditionalFormatting>
  <conditionalFormatting sqref="E7:E107">
    <cfRule type="cellIs" dxfId="94" priority="1" operator="lessThan">
      <formula>50</formula>
    </cfRule>
    <cfRule type="cellIs" dxfId="93" priority="2" operator="between">
      <formula>$E$117</formula>
      <formula>50</formula>
    </cfRule>
    <cfRule type="cellIs" dxfId="92" priority="3" operator="between">
      <formula>75</formula>
      <formula>$E$117</formula>
    </cfRule>
    <cfRule type="cellIs" dxfId="91" priority="4" operator="greaterThanOrEqual">
      <formula>75</formula>
    </cfRule>
  </conditionalFormatting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0"/>
  <sheetViews>
    <sheetView zoomScale="90" zoomScaleNormal="9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C4" sqref="C4:C5"/>
    </sheetView>
  </sheetViews>
  <sheetFormatPr defaultRowHeight="15" x14ac:dyDescent="0.25"/>
  <cols>
    <col min="1" max="1" width="5.7109375" style="68" customWidth="1"/>
    <col min="2" max="2" width="19.42578125" style="68" customWidth="1"/>
    <col min="3" max="3" width="33.28515625" style="68" customWidth="1"/>
    <col min="4" max="15" width="8.7109375" style="206" customWidth="1"/>
    <col min="16" max="19" width="7.28515625" style="206" customWidth="1"/>
    <col min="20" max="20" width="8.7109375" style="68" customWidth="1"/>
    <col min="21" max="16384" width="9.140625" style="68"/>
  </cols>
  <sheetData>
    <row r="1" spans="1:23" x14ac:dyDescent="0.25">
      <c r="V1" s="30"/>
      <c r="W1" s="18" t="s">
        <v>85</v>
      </c>
    </row>
    <row r="2" spans="1:23" ht="15.75" x14ac:dyDescent="0.25">
      <c r="B2" s="521" t="s">
        <v>78</v>
      </c>
      <c r="C2" s="521"/>
      <c r="D2" s="419"/>
      <c r="E2" s="419"/>
      <c r="F2" s="419"/>
      <c r="G2" s="362"/>
      <c r="H2" s="362"/>
      <c r="I2" s="362"/>
      <c r="J2" s="362"/>
      <c r="K2" s="362"/>
      <c r="L2" s="362"/>
      <c r="M2" s="224"/>
      <c r="N2" s="224"/>
      <c r="O2" s="224"/>
      <c r="P2" s="419"/>
      <c r="Q2" s="362"/>
      <c r="R2" s="362"/>
      <c r="S2" s="209"/>
      <c r="V2" s="67"/>
      <c r="W2" s="18" t="s">
        <v>90</v>
      </c>
    </row>
    <row r="3" spans="1:23" ht="15.75" thickBot="1" x14ac:dyDescent="0.3">
      <c r="V3" s="411"/>
      <c r="W3" s="18" t="s">
        <v>86</v>
      </c>
    </row>
    <row r="4" spans="1:23" ht="15.75" customHeight="1" thickBot="1" x14ac:dyDescent="0.3">
      <c r="A4" s="511" t="s">
        <v>41</v>
      </c>
      <c r="B4" s="522" t="s">
        <v>40</v>
      </c>
      <c r="C4" s="524" t="s">
        <v>82</v>
      </c>
      <c r="D4" s="518">
        <v>2024</v>
      </c>
      <c r="E4" s="519"/>
      <c r="F4" s="520"/>
      <c r="G4" s="518">
        <v>2023</v>
      </c>
      <c r="H4" s="519"/>
      <c r="I4" s="520"/>
      <c r="J4" s="518">
        <v>2022</v>
      </c>
      <c r="K4" s="519"/>
      <c r="L4" s="520"/>
      <c r="M4" s="518">
        <v>2021</v>
      </c>
      <c r="N4" s="519"/>
      <c r="O4" s="520"/>
      <c r="P4" s="533" t="s">
        <v>88</v>
      </c>
      <c r="Q4" s="529"/>
      <c r="R4" s="529"/>
      <c r="S4" s="530"/>
      <c r="T4" s="531" t="s">
        <v>65</v>
      </c>
      <c r="V4" s="29"/>
      <c r="W4" s="18" t="s">
        <v>87</v>
      </c>
    </row>
    <row r="5" spans="1:23" ht="39" customHeight="1" thickBot="1" x14ac:dyDescent="0.3">
      <c r="A5" s="512"/>
      <c r="B5" s="523"/>
      <c r="C5" s="525"/>
      <c r="D5" s="66" t="s">
        <v>84</v>
      </c>
      <c r="E5" s="300" t="s">
        <v>69</v>
      </c>
      <c r="F5" s="72" t="s">
        <v>89</v>
      </c>
      <c r="G5" s="66" t="s">
        <v>84</v>
      </c>
      <c r="H5" s="300" t="s">
        <v>69</v>
      </c>
      <c r="I5" s="72" t="s">
        <v>89</v>
      </c>
      <c r="J5" s="66" t="s">
        <v>84</v>
      </c>
      <c r="K5" s="300" t="s">
        <v>69</v>
      </c>
      <c r="L5" s="72" t="s">
        <v>89</v>
      </c>
      <c r="M5" s="66" t="s">
        <v>84</v>
      </c>
      <c r="N5" s="300" t="s">
        <v>69</v>
      </c>
      <c r="O5" s="72" t="s">
        <v>89</v>
      </c>
      <c r="P5" s="426">
        <v>2024</v>
      </c>
      <c r="Q5" s="148">
        <v>2023</v>
      </c>
      <c r="R5" s="148">
        <v>2022</v>
      </c>
      <c r="S5" s="148">
        <v>2021</v>
      </c>
      <c r="T5" s="532"/>
    </row>
    <row r="6" spans="1:23" ht="15" customHeight="1" x14ac:dyDescent="0.25">
      <c r="A6" s="153">
        <v>1</v>
      </c>
      <c r="B6" s="128" t="s">
        <v>1</v>
      </c>
      <c r="C6" s="127" t="s">
        <v>76</v>
      </c>
      <c r="D6" s="399">
        <v>48</v>
      </c>
      <c r="E6" s="301">
        <v>73.099999999999994</v>
      </c>
      <c r="F6" s="288">
        <v>57.16</v>
      </c>
      <c r="G6" s="399">
        <v>38</v>
      </c>
      <c r="H6" s="301">
        <v>67.34210526315789</v>
      </c>
      <c r="I6" s="288">
        <v>54.03</v>
      </c>
      <c r="J6" s="281">
        <v>54</v>
      </c>
      <c r="K6" s="301">
        <v>69.900000000000006</v>
      </c>
      <c r="L6" s="288">
        <v>56.1</v>
      </c>
      <c r="M6" s="281">
        <v>40</v>
      </c>
      <c r="N6" s="301">
        <v>72</v>
      </c>
      <c r="O6" s="288">
        <v>56.84</v>
      </c>
      <c r="P6" s="427">
        <v>1</v>
      </c>
      <c r="Q6" s="211">
        <v>2</v>
      </c>
      <c r="R6" s="211">
        <v>2</v>
      </c>
      <c r="S6" s="211">
        <v>2</v>
      </c>
      <c r="T6" s="312">
        <f t="shared" ref="T6:T37" si="0">SUM(P6:S6)</f>
        <v>7</v>
      </c>
    </row>
    <row r="7" spans="1:23" ht="15" customHeight="1" x14ac:dyDescent="0.25">
      <c r="A7" s="154">
        <v>2</v>
      </c>
      <c r="B7" s="311" t="s">
        <v>38</v>
      </c>
      <c r="C7" s="212" t="s">
        <v>50</v>
      </c>
      <c r="D7" s="207">
        <v>81</v>
      </c>
      <c r="E7" s="392">
        <v>69.086419753086417</v>
      </c>
      <c r="F7" s="289">
        <v>57.16</v>
      </c>
      <c r="G7" s="207">
        <v>64</v>
      </c>
      <c r="H7" s="392">
        <v>66.400000000000006</v>
      </c>
      <c r="I7" s="289">
        <v>54.03</v>
      </c>
      <c r="J7" s="193">
        <v>88</v>
      </c>
      <c r="K7" s="215">
        <v>70.577777777777783</v>
      </c>
      <c r="L7" s="289">
        <v>56.1</v>
      </c>
      <c r="M7" s="193">
        <v>89</v>
      </c>
      <c r="N7" s="215">
        <v>68.898876404494388</v>
      </c>
      <c r="O7" s="289">
        <v>56.84</v>
      </c>
      <c r="P7" s="428">
        <v>8</v>
      </c>
      <c r="Q7" s="73">
        <v>3</v>
      </c>
      <c r="R7" s="73">
        <v>1</v>
      </c>
      <c r="S7" s="73">
        <v>3</v>
      </c>
      <c r="T7" s="313">
        <f t="shared" si="0"/>
        <v>15</v>
      </c>
    </row>
    <row r="8" spans="1:23" ht="15" customHeight="1" x14ac:dyDescent="0.25">
      <c r="A8" s="154">
        <v>3</v>
      </c>
      <c r="B8" s="311" t="s">
        <v>0</v>
      </c>
      <c r="C8" s="287" t="s">
        <v>63</v>
      </c>
      <c r="D8" s="404">
        <v>51</v>
      </c>
      <c r="E8" s="241">
        <v>69.196078431372555</v>
      </c>
      <c r="F8" s="294">
        <v>57.16</v>
      </c>
      <c r="G8" s="404">
        <v>34</v>
      </c>
      <c r="H8" s="241">
        <v>61.7</v>
      </c>
      <c r="I8" s="294">
        <v>54.03</v>
      </c>
      <c r="J8" s="196">
        <v>36</v>
      </c>
      <c r="K8" s="241">
        <v>62.75</v>
      </c>
      <c r="L8" s="294">
        <v>56.1</v>
      </c>
      <c r="M8" s="196">
        <v>34</v>
      </c>
      <c r="N8" s="241">
        <v>65.558823529411768</v>
      </c>
      <c r="O8" s="294">
        <v>56.84</v>
      </c>
      <c r="P8" s="430">
        <v>7</v>
      </c>
      <c r="Q8" s="73">
        <v>13</v>
      </c>
      <c r="R8" s="73">
        <v>9</v>
      </c>
      <c r="S8" s="73">
        <v>8</v>
      </c>
      <c r="T8" s="309">
        <f t="shared" si="0"/>
        <v>37</v>
      </c>
    </row>
    <row r="9" spans="1:23" ht="15" customHeight="1" x14ac:dyDescent="0.25">
      <c r="A9" s="154">
        <v>4</v>
      </c>
      <c r="B9" s="311" t="s">
        <v>1</v>
      </c>
      <c r="C9" s="226" t="s">
        <v>108</v>
      </c>
      <c r="D9" s="385">
        <v>54</v>
      </c>
      <c r="E9" s="237">
        <v>66</v>
      </c>
      <c r="F9" s="292">
        <v>57.16</v>
      </c>
      <c r="G9" s="385">
        <v>52</v>
      </c>
      <c r="H9" s="237">
        <v>61.71</v>
      </c>
      <c r="I9" s="292">
        <v>54.03</v>
      </c>
      <c r="J9" s="194">
        <v>47</v>
      </c>
      <c r="K9" s="237">
        <v>67</v>
      </c>
      <c r="L9" s="292">
        <v>56.1</v>
      </c>
      <c r="M9" s="194">
        <v>52</v>
      </c>
      <c r="N9" s="237">
        <v>62.7</v>
      </c>
      <c r="O9" s="292">
        <v>56.84</v>
      </c>
      <c r="P9" s="429">
        <v>13</v>
      </c>
      <c r="Q9" s="73">
        <v>12</v>
      </c>
      <c r="R9" s="73">
        <v>3</v>
      </c>
      <c r="S9" s="73">
        <v>15</v>
      </c>
      <c r="T9" s="309">
        <f t="shared" si="0"/>
        <v>43</v>
      </c>
    </row>
    <row r="10" spans="1:23" ht="15" customHeight="1" x14ac:dyDescent="0.25">
      <c r="A10" s="154">
        <v>5</v>
      </c>
      <c r="B10" s="311" t="s">
        <v>31</v>
      </c>
      <c r="C10" s="226" t="s">
        <v>36</v>
      </c>
      <c r="D10" s="385">
        <v>56</v>
      </c>
      <c r="E10" s="237">
        <v>59.8</v>
      </c>
      <c r="F10" s="292">
        <v>57.16</v>
      </c>
      <c r="G10" s="385">
        <v>61</v>
      </c>
      <c r="H10" s="237">
        <v>64</v>
      </c>
      <c r="I10" s="292">
        <v>54.03</v>
      </c>
      <c r="J10" s="194">
        <v>79</v>
      </c>
      <c r="K10" s="237">
        <v>62.4</v>
      </c>
      <c r="L10" s="292">
        <v>56.1</v>
      </c>
      <c r="M10" s="194">
        <v>62</v>
      </c>
      <c r="N10" s="237">
        <v>66.900000000000006</v>
      </c>
      <c r="O10" s="292">
        <v>56.84</v>
      </c>
      <c r="P10" s="429">
        <v>27</v>
      </c>
      <c r="Q10" s="145">
        <v>6</v>
      </c>
      <c r="R10" s="145">
        <v>10</v>
      </c>
      <c r="S10" s="145">
        <v>4</v>
      </c>
      <c r="T10" s="309">
        <f t="shared" si="0"/>
        <v>47</v>
      </c>
    </row>
    <row r="11" spans="1:23" ht="15" customHeight="1" x14ac:dyDescent="0.25">
      <c r="A11" s="154">
        <v>6</v>
      </c>
      <c r="B11" s="311" t="s">
        <v>0</v>
      </c>
      <c r="C11" s="212" t="s">
        <v>95</v>
      </c>
      <c r="D11" s="384">
        <v>37</v>
      </c>
      <c r="E11" s="215">
        <v>69.972972972972968</v>
      </c>
      <c r="F11" s="289">
        <v>57.16</v>
      </c>
      <c r="G11" s="384">
        <v>43</v>
      </c>
      <c r="H11" s="215">
        <v>59.953488372093027</v>
      </c>
      <c r="I11" s="289">
        <v>54.03</v>
      </c>
      <c r="J11" s="193">
        <v>47</v>
      </c>
      <c r="K11" s="215">
        <v>60.122448979591837</v>
      </c>
      <c r="L11" s="289">
        <v>56.1</v>
      </c>
      <c r="M11" s="193">
        <v>41</v>
      </c>
      <c r="N11" s="215">
        <v>62.560975609756099</v>
      </c>
      <c r="O11" s="289">
        <v>56.84</v>
      </c>
      <c r="P11" s="428">
        <v>4</v>
      </c>
      <c r="Q11" s="73">
        <v>16</v>
      </c>
      <c r="R11" s="73">
        <v>19</v>
      </c>
      <c r="S11" s="73">
        <v>16</v>
      </c>
      <c r="T11" s="309">
        <f t="shared" si="0"/>
        <v>55</v>
      </c>
    </row>
    <row r="12" spans="1:23" ht="15" customHeight="1" x14ac:dyDescent="0.25">
      <c r="A12" s="154">
        <v>7</v>
      </c>
      <c r="B12" s="311" t="s">
        <v>1</v>
      </c>
      <c r="C12" s="212" t="s">
        <v>137</v>
      </c>
      <c r="D12" s="384">
        <v>28</v>
      </c>
      <c r="E12" s="215">
        <v>69.599999999999994</v>
      </c>
      <c r="F12" s="289">
        <v>57.16</v>
      </c>
      <c r="G12" s="384">
        <v>32</v>
      </c>
      <c r="H12" s="215">
        <v>56.97</v>
      </c>
      <c r="I12" s="289">
        <v>54.03</v>
      </c>
      <c r="J12" s="193">
        <v>24</v>
      </c>
      <c r="K12" s="215">
        <v>63.8</v>
      </c>
      <c r="L12" s="289">
        <v>56.1</v>
      </c>
      <c r="M12" s="193">
        <v>41</v>
      </c>
      <c r="N12" s="215">
        <v>62.9</v>
      </c>
      <c r="O12" s="289">
        <v>56.84</v>
      </c>
      <c r="P12" s="428">
        <v>6</v>
      </c>
      <c r="Q12" s="73">
        <v>30</v>
      </c>
      <c r="R12" s="73">
        <v>7</v>
      </c>
      <c r="S12" s="73">
        <v>14</v>
      </c>
      <c r="T12" s="309">
        <f t="shared" si="0"/>
        <v>57</v>
      </c>
    </row>
    <row r="13" spans="1:23" ht="15" customHeight="1" x14ac:dyDescent="0.25">
      <c r="A13" s="154">
        <v>8</v>
      </c>
      <c r="B13" s="311" t="s">
        <v>0</v>
      </c>
      <c r="C13" s="227" t="s">
        <v>62</v>
      </c>
      <c r="D13" s="200">
        <v>38</v>
      </c>
      <c r="E13" s="253">
        <v>65.973684210526315</v>
      </c>
      <c r="F13" s="296">
        <v>57.16</v>
      </c>
      <c r="G13" s="200">
        <v>24</v>
      </c>
      <c r="H13" s="253">
        <v>61.8</v>
      </c>
      <c r="I13" s="296">
        <v>54.03</v>
      </c>
      <c r="J13" s="200">
        <v>42</v>
      </c>
      <c r="K13" s="253">
        <v>58.590909090909093</v>
      </c>
      <c r="L13" s="296">
        <v>56.1</v>
      </c>
      <c r="M13" s="200">
        <v>49</v>
      </c>
      <c r="N13" s="253">
        <v>66.367346938775512</v>
      </c>
      <c r="O13" s="296">
        <v>56.84</v>
      </c>
      <c r="P13" s="431">
        <v>14</v>
      </c>
      <c r="Q13" s="73">
        <v>10</v>
      </c>
      <c r="R13" s="73">
        <v>28</v>
      </c>
      <c r="S13" s="73">
        <v>7</v>
      </c>
      <c r="T13" s="309">
        <f t="shared" si="0"/>
        <v>59</v>
      </c>
    </row>
    <row r="14" spans="1:23" ht="15" customHeight="1" x14ac:dyDescent="0.25">
      <c r="A14" s="154">
        <v>9</v>
      </c>
      <c r="B14" s="311" t="s">
        <v>24</v>
      </c>
      <c r="C14" s="212" t="s">
        <v>79</v>
      </c>
      <c r="D14" s="193">
        <v>24</v>
      </c>
      <c r="E14" s="215">
        <v>62.8</v>
      </c>
      <c r="F14" s="289">
        <v>57.16</v>
      </c>
      <c r="G14" s="193">
        <v>23</v>
      </c>
      <c r="H14" s="215">
        <v>62.9</v>
      </c>
      <c r="I14" s="289">
        <v>54.03</v>
      </c>
      <c r="J14" s="193">
        <v>35</v>
      </c>
      <c r="K14" s="215">
        <v>64.3</v>
      </c>
      <c r="L14" s="289">
        <v>56.1</v>
      </c>
      <c r="M14" s="193">
        <v>41</v>
      </c>
      <c r="N14" s="215">
        <v>58.8</v>
      </c>
      <c r="O14" s="289">
        <v>56.84</v>
      </c>
      <c r="P14" s="428">
        <v>20</v>
      </c>
      <c r="Q14" s="73">
        <v>7</v>
      </c>
      <c r="R14" s="73">
        <v>6</v>
      </c>
      <c r="S14" s="73">
        <v>31</v>
      </c>
      <c r="T14" s="309">
        <f t="shared" si="0"/>
        <v>64</v>
      </c>
    </row>
    <row r="15" spans="1:23" ht="15" customHeight="1" thickBot="1" x14ac:dyDescent="0.3">
      <c r="A15" s="155">
        <v>10</v>
      </c>
      <c r="B15" s="134" t="s">
        <v>24</v>
      </c>
      <c r="C15" s="450" t="s">
        <v>130</v>
      </c>
      <c r="D15" s="402">
        <v>14</v>
      </c>
      <c r="E15" s="394">
        <v>70.7</v>
      </c>
      <c r="F15" s="297">
        <v>57.16</v>
      </c>
      <c r="G15" s="402">
        <v>24</v>
      </c>
      <c r="H15" s="394">
        <v>59</v>
      </c>
      <c r="I15" s="297">
        <v>54.03</v>
      </c>
      <c r="J15" s="285">
        <v>20</v>
      </c>
      <c r="K15" s="304">
        <v>56.3</v>
      </c>
      <c r="L15" s="297">
        <v>56.1</v>
      </c>
      <c r="M15" s="285">
        <v>28</v>
      </c>
      <c r="N15" s="304">
        <v>65</v>
      </c>
      <c r="O15" s="297">
        <v>56.84</v>
      </c>
      <c r="P15" s="440">
        <v>3</v>
      </c>
      <c r="Q15" s="192">
        <v>19</v>
      </c>
      <c r="R15" s="192">
        <v>37</v>
      </c>
      <c r="S15" s="192">
        <v>9</v>
      </c>
      <c r="T15" s="314">
        <f t="shared" si="0"/>
        <v>68</v>
      </c>
    </row>
    <row r="16" spans="1:23" ht="15" customHeight="1" x14ac:dyDescent="0.25">
      <c r="A16" s="154">
        <v>11</v>
      </c>
      <c r="B16" s="136" t="s">
        <v>24</v>
      </c>
      <c r="C16" s="135" t="s">
        <v>29</v>
      </c>
      <c r="D16" s="282">
        <v>21</v>
      </c>
      <c r="E16" s="302">
        <v>66.099999999999994</v>
      </c>
      <c r="F16" s="291">
        <v>57.16</v>
      </c>
      <c r="G16" s="282">
        <v>18</v>
      </c>
      <c r="H16" s="302">
        <v>64.3</v>
      </c>
      <c r="I16" s="291">
        <v>54.03</v>
      </c>
      <c r="J16" s="282">
        <v>18</v>
      </c>
      <c r="K16" s="302">
        <v>54.1</v>
      </c>
      <c r="L16" s="291">
        <v>56.1</v>
      </c>
      <c r="M16" s="282">
        <v>26</v>
      </c>
      <c r="N16" s="302">
        <v>66.400000000000006</v>
      </c>
      <c r="O16" s="291">
        <v>56.84</v>
      </c>
      <c r="P16" s="428">
        <v>12</v>
      </c>
      <c r="Q16" s="73">
        <v>5</v>
      </c>
      <c r="R16" s="73">
        <v>46</v>
      </c>
      <c r="S16" s="73">
        <v>5</v>
      </c>
      <c r="T16" s="320">
        <f t="shared" si="0"/>
        <v>68</v>
      </c>
    </row>
    <row r="17" spans="1:20" ht="15" customHeight="1" x14ac:dyDescent="0.25">
      <c r="A17" s="154">
        <v>12</v>
      </c>
      <c r="B17" s="311" t="s">
        <v>1</v>
      </c>
      <c r="C17" s="212" t="s">
        <v>146</v>
      </c>
      <c r="D17" s="193">
        <v>31</v>
      </c>
      <c r="E17" s="215">
        <v>65.7</v>
      </c>
      <c r="F17" s="289">
        <v>57.16</v>
      </c>
      <c r="G17" s="193">
        <v>41</v>
      </c>
      <c r="H17" s="215">
        <v>61.024390243902438</v>
      </c>
      <c r="I17" s="289">
        <v>54.03</v>
      </c>
      <c r="J17" s="193">
        <v>50</v>
      </c>
      <c r="K17" s="215">
        <v>57.4</v>
      </c>
      <c r="L17" s="289">
        <v>56.1</v>
      </c>
      <c r="M17" s="193">
        <v>44</v>
      </c>
      <c r="N17" s="215">
        <v>64.400000000000006</v>
      </c>
      <c r="O17" s="289">
        <v>56.84</v>
      </c>
      <c r="P17" s="428">
        <v>15</v>
      </c>
      <c r="Q17" s="73">
        <v>14</v>
      </c>
      <c r="R17" s="73">
        <v>32</v>
      </c>
      <c r="S17" s="73">
        <v>10</v>
      </c>
      <c r="T17" s="317">
        <f t="shared" si="0"/>
        <v>71</v>
      </c>
    </row>
    <row r="18" spans="1:20" ht="15" customHeight="1" x14ac:dyDescent="0.25">
      <c r="A18" s="154">
        <v>13</v>
      </c>
      <c r="B18" s="311" t="s">
        <v>17</v>
      </c>
      <c r="C18" s="212" t="s">
        <v>80</v>
      </c>
      <c r="D18" s="193">
        <v>91</v>
      </c>
      <c r="E18" s="215">
        <v>64.7</v>
      </c>
      <c r="F18" s="289">
        <v>57.16</v>
      </c>
      <c r="G18" s="193">
        <v>98</v>
      </c>
      <c r="H18" s="215">
        <v>61.7</v>
      </c>
      <c r="I18" s="289">
        <v>54.03</v>
      </c>
      <c r="J18" s="193">
        <v>87</v>
      </c>
      <c r="K18" s="215">
        <v>59.6</v>
      </c>
      <c r="L18" s="289">
        <v>56.1</v>
      </c>
      <c r="M18" s="193">
        <v>100</v>
      </c>
      <c r="N18" s="215">
        <v>61</v>
      </c>
      <c r="O18" s="289">
        <v>56.84</v>
      </c>
      <c r="P18" s="428">
        <v>18</v>
      </c>
      <c r="Q18" s="73">
        <v>11</v>
      </c>
      <c r="R18" s="73">
        <v>23</v>
      </c>
      <c r="S18" s="73">
        <v>20</v>
      </c>
      <c r="T18" s="317">
        <f t="shared" si="0"/>
        <v>72</v>
      </c>
    </row>
    <row r="19" spans="1:20" ht="15" customHeight="1" x14ac:dyDescent="0.25">
      <c r="A19" s="154">
        <v>14</v>
      </c>
      <c r="B19" s="311" t="s">
        <v>13</v>
      </c>
      <c r="C19" s="227" t="s">
        <v>58</v>
      </c>
      <c r="D19" s="200">
        <v>13</v>
      </c>
      <c r="E19" s="253">
        <v>59</v>
      </c>
      <c r="F19" s="296">
        <v>57.16</v>
      </c>
      <c r="G19" s="200">
        <v>17</v>
      </c>
      <c r="H19" s="253">
        <v>60.2</v>
      </c>
      <c r="I19" s="296">
        <v>54.03</v>
      </c>
      <c r="J19" s="200">
        <v>20</v>
      </c>
      <c r="K19" s="253">
        <v>66</v>
      </c>
      <c r="L19" s="296">
        <v>56.1</v>
      </c>
      <c r="M19" s="200">
        <v>21</v>
      </c>
      <c r="N19" s="253">
        <v>60.5</v>
      </c>
      <c r="O19" s="296">
        <v>56.84</v>
      </c>
      <c r="P19" s="431">
        <v>32</v>
      </c>
      <c r="Q19" s="73">
        <v>15</v>
      </c>
      <c r="R19" s="73">
        <v>5</v>
      </c>
      <c r="S19" s="73">
        <v>21</v>
      </c>
      <c r="T19" s="309">
        <f t="shared" si="0"/>
        <v>73</v>
      </c>
    </row>
    <row r="20" spans="1:20" ht="15" customHeight="1" x14ac:dyDescent="0.25">
      <c r="A20" s="154">
        <v>15</v>
      </c>
      <c r="B20" s="311" t="s">
        <v>24</v>
      </c>
      <c r="C20" s="212" t="s">
        <v>97</v>
      </c>
      <c r="D20" s="400">
        <v>21</v>
      </c>
      <c r="E20" s="392">
        <v>69</v>
      </c>
      <c r="F20" s="289">
        <v>57.16</v>
      </c>
      <c r="G20" s="400">
        <v>26</v>
      </c>
      <c r="H20" s="392">
        <v>58.3</v>
      </c>
      <c r="I20" s="289">
        <v>54.03</v>
      </c>
      <c r="J20" s="193">
        <v>28</v>
      </c>
      <c r="K20" s="215">
        <v>60.2</v>
      </c>
      <c r="L20" s="289">
        <v>56.1</v>
      </c>
      <c r="M20" s="193">
        <v>29</v>
      </c>
      <c r="N20" s="215">
        <v>59.6</v>
      </c>
      <c r="O20" s="289">
        <v>56.84</v>
      </c>
      <c r="P20" s="428">
        <v>9</v>
      </c>
      <c r="Q20" s="73">
        <v>24</v>
      </c>
      <c r="R20" s="73">
        <v>18</v>
      </c>
      <c r="S20" s="73">
        <v>25</v>
      </c>
      <c r="T20" s="309">
        <f t="shared" si="0"/>
        <v>76</v>
      </c>
    </row>
    <row r="21" spans="1:20" ht="15" customHeight="1" x14ac:dyDescent="0.25">
      <c r="A21" s="154">
        <v>16</v>
      </c>
      <c r="B21" s="311" t="s">
        <v>17</v>
      </c>
      <c r="C21" s="212" t="s">
        <v>56</v>
      </c>
      <c r="D21" s="193">
        <v>57</v>
      </c>
      <c r="E21" s="215">
        <v>57.3</v>
      </c>
      <c r="F21" s="289">
        <v>57.16</v>
      </c>
      <c r="G21" s="193">
        <v>59</v>
      </c>
      <c r="H21" s="215">
        <v>58.7</v>
      </c>
      <c r="I21" s="289">
        <v>54.03</v>
      </c>
      <c r="J21" s="193">
        <v>64</v>
      </c>
      <c r="K21" s="215">
        <v>66</v>
      </c>
      <c r="L21" s="289">
        <v>56.1</v>
      </c>
      <c r="M21" s="193">
        <v>101</v>
      </c>
      <c r="N21" s="215">
        <v>66.400000000000006</v>
      </c>
      <c r="O21" s="289">
        <v>56.84</v>
      </c>
      <c r="P21" s="428">
        <v>46</v>
      </c>
      <c r="Q21" s="73">
        <v>22</v>
      </c>
      <c r="R21" s="73">
        <v>4</v>
      </c>
      <c r="S21" s="73">
        <v>6</v>
      </c>
      <c r="T21" s="309">
        <f t="shared" si="0"/>
        <v>78</v>
      </c>
    </row>
    <row r="22" spans="1:20" ht="15" customHeight="1" x14ac:dyDescent="0.25">
      <c r="A22" s="154">
        <v>17</v>
      </c>
      <c r="B22" s="311" t="s">
        <v>31</v>
      </c>
      <c r="C22" s="212" t="s">
        <v>35</v>
      </c>
      <c r="D22" s="193">
        <v>26</v>
      </c>
      <c r="E22" s="215">
        <v>61</v>
      </c>
      <c r="F22" s="289">
        <v>57.16</v>
      </c>
      <c r="G22" s="193">
        <v>29</v>
      </c>
      <c r="H22" s="215">
        <v>61.9</v>
      </c>
      <c r="I22" s="289">
        <v>54.03</v>
      </c>
      <c r="J22" s="193">
        <v>24</v>
      </c>
      <c r="K22" s="215">
        <v>60.6</v>
      </c>
      <c r="L22" s="289">
        <v>56.1</v>
      </c>
      <c r="M22" s="193">
        <v>28</v>
      </c>
      <c r="N22" s="215">
        <v>58.3</v>
      </c>
      <c r="O22" s="289">
        <v>56.84</v>
      </c>
      <c r="P22" s="428">
        <v>23</v>
      </c>
      <c r="Q22" s="73">
        <v>9</v>
      </c>
      <c r="R22" s="73">
        <v>15</v>
      </c>
      <c r="S22" s="73">
        <v>36</v>
      </c>
      <c r="T22" s="309">
        <f t="shared" si="0"/>
        <v>83</v>
      </c>
    </row>
    <row r="23" spans="1:20" ht="15" customHeight="1" x14ac:dyDescent="0.25">
      <c r="A23" s="154">
        <v>18</v>
      </c>
      <c r="B23" s="311" t="s">
        <v>13</v>
      </c>
      <c r="C23" s="212" t="s">
        <v>75</v>
      </c>
      <c r="D23" s="193">
        <v>36</v>
      </c>
      <c r="E23" s="215">
        <v>61.3</v>
      </c>
      <c r="F23" s="289">
        <v>57.16</v>
      </c>
      <c r="G23" s="193">
        <v>17</v>
      </c>
      <c r="H23" s="215">
        <v>55.8</v>
      </c>
      <c r="I23" s="289">
        <v>54.03</v>
      </c>
      <c r="J23" s="193">
        <v>27</v>
      </c>
      <c r="K23" s="215">
        <v>59.6</v>
      </c>
      <c r="L23" s="289">
        <v>56.1</v>
      </c>
      <c r="M23" s="193">
        <v>22</v>
      </c>
      <c r="N23" s="215">
        <v>61.8</v>
      </c>
      <c r="O23" s="289">
        <v>56.84</v>
      </c>
      <c r="P23" s="428">
        <v>22</v>
      </c>
      <c r="Q23" s="73">
        <v>32</v>
      </c>
      <c r="R23" s="73">
        <v>24</v>
      </c>
      <c r="S23" s="73">
        <v>19</v>
      </c>
      <c r="T23" s="309">
        <f t="shared" si="0"/>
        <v>97</v>
      </c>
    </row>
    <row r="24" spans="1:20" ht="15" customHeight="1" x14ac:dyDescent="0.25">
      <c r="A24" s="154">
        <v>19</v>
      </c>
      <c r="B24" s="311" t="s">
        <v>1</v>
      </c>
      <c r="C24" s="227" t="s">
        <v>109</v>
      </c>
      <c r="D24" s="379">
        <v>74</v>
      </c>
      <c r="E24" s="253">
        <v>58</v>
      </c>
      <c r="F24" s="296">
        <v>57.16</v>
      </c>
      <c r="G24" s="379">
        <v>55</v>
      </c>
      <c r="H24" s="253">
        <v>55.4</v>
      </c>
      <c r="I24" s="296">
        <v>54.03</v>
      </c>
      <c r="J24" s="200">
        <v>64</v>
      </c>
      <c r="K24" s="253">
        <v>61</v>
      </c>
      <c r="L24" s="296">
        <v>56.1</v>
      </c>
      <c r="M24" s="200">
        <v>71</v>
      </c>
      <c r="N24" s="253">
        <v>63</v>
      </c>
      <c r="O24" s="296">
        <v>56.84</v>
      </c>
      <c r="P24" s="431">
        <v>41</v>
      </c>
      <c r="Q24" s="73">
        <v>35</v>
      </c>
      <c r="R24" s="73">
        <v>14</v>
      </c>
      <c r="S24" s="73">
        <v>13</v>
      </c>
      <c r="T24" s="309">
        <f t="shared" si="0"/>
        <v>103</v>
      </c>
    </row>
    <row r="25" spans="1:20" ht="15" customHeight="1" thickBot="1" x14ac:dyDescent="0.3">
      <c r="A25" s="166">
        <v>20</v>
      </c>
      <c r="B25" s="307" t="s">
        <v>17</v>
      </c>
      <c r="C25" s="492" t="s">
        <v>184</v>
      </c>
      <c r="D25" s="401">
        <v>23</v>
      </c>
      <c r="E25" s="303">
        <v>68.8</v>
      </c>
      <c r="F25" s="293">
        <v>57.16</v>
      </c>
      <c r="G25" s="401">
        <v>22</v>
      </c>
      <c r="H25" s="303">
        <v>50.3</v>
      </c>
      <c r="I25" s="293">
        <v>54.03</v>
      </c>
      <c r="J25" s="283">
        <v>26</v>
      </c>
      <c r="K25" s="303">
        <v>55</v>
      </c>
      <c r="L25" s="293">
        <v>56.1</v>
      </c>
      <c r="M25" s="283">
        <v>24</v>
      </c>
      <c r="N25" s="303">
        <v>72.2</v>
      </c>
      <c r="O25" s="293">
        <v>56.84</v>
      </c>
      <c r="P25" s="433">
        <v>10</v>
      </c>
      <c r="Q25" s="231">
        <v>58</v>
      </c>
      <c r="R25" s="231">
        <v>44</v>
      </c>
      <c r="S25" s="231">
        <v>1</v>
      </c>
      <c r="T25" s="316">
        <f t="shared" si="0"/>
        <v>113</v>
      </c>
    </row>
    <row r="26" spans="1:20" ht="15" customHeight="1" x14ac:dyDescent="0.25">
      <c r="A26" s="153">
        <v>21</v>
      </c>
      <c r="B26" s="128" t="s">
        <v>24</v>
      </c>
      <c r="C26" s="127" t="s">
        <v>49</v>
      </c>
      <c r="D26" s="3">
        <v>11</v>
      </c>
      <c r="E26" s="480">
        <v>53.4</v>
      </c>
      <c r="F26" s="288">
        <v>57.16</v>
      </c>
      <c r="G26" s="3">
        <v>12</v>
      </c>
      <c r="H26" s="480">
        <v>66.2</v>
      </c>
      <c r="I26" s="288">
        <v>54.03</v>
      </c>
      <c r="J26" s="281">
        <v>13</v>
      </c>
      <c r="K26" s="301">
        <v>60.3</v>
      </c>
      <c r="L26" s="288">
        <v>56.1</v>
      </c>
      <c r="M26" s="281">
        <v>27</v>
      </c>
      <c r="N26" s="301">
        <v>54.1</v>
      </c>
      <c r="O26" s="288">
        <v>56.84</v>
      </c>
      <c r="P26" s="427">
        <v>56</v>
      </c>
      <c r="Q26" s="211">
        <v>4</v>
      </c>
      <c r="R26" s="211">
        <v>17</v>
      </c>
      <c r="S26" s="211">
        <v>48</v>
      </c>
      <c r="T26" s="312">
        <f t="shared" si="0"/>
        <v>125</v>
      </c>
    </row>
    <row r="27" spans="1:20" ht="15" customHeight="1" x14ac:dyDescent="0.25">
      <c r="A27" s="154">
        <v>22</v>
      </c>
      <c r="B27" s="311" t="s">
        <v>13</v>
      </c>
      <c r="C27" s="212" t="s">
        <v>72</v>
      </c>
      <c r="D27" s="384">
        <v>19</v>
      </c>
      <c r="E27" s="215">
        <v>55</v>
      </c>
      <c r="F27" s="289">
        <v>57.16</v>
      </c>
      <c r="G27" s="384">
        <v>19</v>
      </c>
      <c r="H27" s="215">
        <v>57.7</v>
      </c>
      <c r="I27" s="289">
        <v>54.03</v>
      </c>
      <c r="J27" s="193">
        <v>37</v>
      </c>
      <c r="K27" s="215">
        <v>58.2</v>
      </c>
      <c r="L27" s="289">
        <v>56.1</v>
      </c>
      <c r="M27" s="193">
        <v>50</v>
      </c>
      <c r="N27" s="215">
        <v>62.4</v>
      </c>
      <c r="O27" s="289">
        <v>56.84</v>
      </c>
      <c r="P27" s="428">
        <v>51</v>
      </c>
      <c r="Q27" s="73">
        <v>28</v>
      </c>
      <c r="R27" s="73">
        <v>30</v>
      </c>
      <c r="S27" s="73">
        <v>17</v>
      </c>
      <c r="T27" s="317">
        <f t="shared" si="0"/>
        <v>126</v>
      </c>
    </row>
    <row r="28" spans="1:20" ht="15" customHeight="1" x14ac:dyDescent="0.25">
      <c r="A28" s="154">
        <v>23</v>
      </c>
      <c r="B28" s="311" t="s">
        <v>17</v>
      </c>
      <c r="C28" s="489" t="s">
        <v>183</v>
      </c>
      <c r="D28" s="506">
        <v>15</v>
      </c>
      <c r="E28" s="496">
        <v>69.900000000000006</v>
      </c>
      <c r="F28" s="292">
        <v>57.16</v>
      </c>
      <c r="G28" s="506">
        <v>13</v>
      </c>
      <c r="H28" s="496">
        <v>54.8</v>
      </c>
      <c r="I28" s="292">
        <v>54.03</v>
      </c>
      <c r="J28" s="194">
        <v>15</v>
      </c>
      <c r="K28" s="237">
        <v>58.3</v>
      </c>
      <c r="L28" s="292">
        <v>56.1</v>
      </c>
      <c r="M28" s="194">
        <v>12</v>
      </c>
      <c r="N28" s="237">
        <v>53.3</v>
      </c>
      <c r="O28" s="292">
        <v>56.84</v>
      </c>
      <c r="P28" s="429">
        <v>5</v>
      </c>
      <c r="Q28" s="73">
        <v>40</v>
      </c>
      <c r="R28" s="73">
        <v>29</v>
      </c>
      <c r="S28" s="73">
        <v>53</v>
      </c>
      <c r="T28" s="309">
        <f t="shared" si="0"/>
        <v>127</v>
      </c>
    </row>
    <row r="29" spans="1:20" ht="15" customHeight="1" x14ac:dyDescent="0.25">
      <c r="A29" s="154">
        <v>24</v>
      </c>
      <c r="B29" s="311" t="s">
        <v>1</v>
      </c>
      <c r="C29" s="212" t="s">
        <v>9</v>
      </c>
      <c r="D29" s="384">
        <v>81</v>
      </c>
      <c r="E29" s="215">
        <v>59</v>
      </c>
      <c r="F29" s="289">
        <v>57.16</v>
      </c>
      <c r="G29" s="384">
        <v>46</v>
      </c>
      <c r="H29" s="215">
        <v>59</v>
      </c>
      <c r="I29" s="289">
        <v>54.03</v>
      </c>
      <c r="J29" s="193">
        <v>82</v>
      </c>
      <c r="K29" s="215">
        <v>57.7</v>
      </c>
      <c r="L29" s="289">
        <v>56.1</v>
      </c>
      <c r="M29" s="193">
        <v>64</v>
      </c>
      <c r="N29" s="215">
        <v>57</v>
      </c>
      <c r="O29" s="289">
        <v>56.84</v>
      </c>
      <c r="P29" s="428">
        <v>35</v>
      </c>
      <c r="Q29" s="73">
        <v>23</v>
      </c>
      <c r="R29" s="73">
        <v>31</v>
      </c>
      <c r="S29" s="73">
        <v>40</v>
      </c>
      <c r="T29" s="317">
        <f t="shared" si="0"/>
        <v>129</v>
      </c>
    </row>
    <row r="30" spans="1:20" ht="15" customHeight="1" x14ac:dyDescent="0.25">
      <c r="A30" s="154">
        <v>25</v>
      </c>
      <c r="B30" s="311" t="s">
        <v>38</v>
      </c>
      <c r="C30" s="227" t="s">
        <v>52</v>
      </c>
      <c r="D30" s="207">
        <v>45</v>
      </c>
      <c r="E30" s="392">
        <v>59.088888888888889</v>
      </c>
      <c r="F30" s="296">
        <v>57.16</v>
      </c>
      <c r="G30" s="207">
        <v>50</v>
      </c>
      <c r="H30" s="392">
        <v>50.58</v>
      </c>
      <c r="I30" s="296">
        <v>54.03</v>
      </c>
      <c r="J30" s="200">
        <v>40</v>
      </c>
      <c r="K30" s="253">
        <v>60.4</v>
      </c>
      <c r="L30" s="296">
        <v>56.1</v>
      </c>
      <c r="M30" s="200">
        <v>40</v>
      </c>
      <c r="N30" s="253">
        <v>59.2</v>
      </c>
      <c r="O30" s="296">
        <v>56.84</v>
      </c>
      <c r="P30" s="431">
        <v>31</v>
      </c>
      <c r="Q30" s="73">
        <v>56</v>
      </c>
      <c r="R30" s="73">
        <v>16</v>
      </c>
      <c r="S30" s="73">
        <v>28</v>
      </c>
      <c r="T30" s="309">
        <f t="shared" si="0"/>
        <v>131</v>
      </c>
    </row>
    <row r="31" spans="1:20" ht="15" customHeight="1" x14ac:dyDescent="0.25">
      <c r="A31" s="154">
        <v>26</v>
      </c>
      <c r="B31" s="311" t="s">
        <v>31</v>
      </c>
      <c r="C31" s="212" t="s">
        <v>37</v>
      </c>
      <c r="D31" s="193">
        <v>26</v>
      </c>
      <c r="E31" s="215">
        <v>54</v>
      </c>
      <c r="F31" s="289">
        <v>57.16</v>
      </c>
      <c r="G31" s="193">
        <v>29</v>
      </c>
      <c r="H31" s="215">
        <v>54</v>
      </c>
      <c r="I31" s="289">
        <v>54.03</v>
      </c>
      <c r="J31" s="193">
        <v>37</v>
      </c>
      <c r="K31" s="215">
        <v>63.3</v>
      </c>
      <c r="L31" s="289">
        <v>56.1</v>
      </c>
      <c r="M31" s="193">
        <v>43</v>
      </c>
      <c r="N31" s="215">
        <v>59.5</v>
      </c>
      <c r="O31" s="289">
        <v>56.84</v>
      </c>
      <c r="P31" s="428">
        <v>55</v>
      </c>
      <c r="Q31" s="73">
        <v>45</v>
      </c>
      <c r="R31" s="73">
        <v>8</v>
      </c>
      <c r="S31" s="73">
        <v>26</v>
      </c>
      <c r="T31" s="309">
        <f t="shared" si="0"/>
        <v>134</v>
      </c>
    </row>
    <row r="32" spans="1:20" ht="15" customHeight="1" x14ac:dyDescent="0.25">
      <c r="A32" s="154">
        <v>27</v>
      </c>
      <c r="B32" s="501" t="s">
        <v>38</v>
      </c>
      <c r="C32" s="504" t="s">
        <v>180</v>
      </c>
      <c r="D32" s="453">
        <v>15</v>
      </c>
      <c r="E32" s="457">
        <v>65.066666666666663</v>
      </c>
      <c r="F32" s="497">
        <v>57.16</v>
      </c>
      <c r="G32" s="453">
        <v>20</v>
      </c>
      <c r="H32" s="457">
        <v>54.85</v>
      </c>
      <c r="I32" s="497">
        <v>54.03</v>
      </c>
      <c r="J32" s="495">
        <v>26</v>
      </c>
      <c r="K32" s="496">
        <v>57.370370370370374</v>
      </c>
      <c r="L32" s="497">
        <v>56.1</v>
      </c>
      <c r="M32" s="495">
        <v>24</v>
      </c>
      <c r="N32" s="496">
        <v>54.291666666666664</v>
      </c>
      <c r="O32" s="497">
        <v>56.84</v>
      </c>
      <c r="P32" s="429">
        <v>17</v>
      </c>
      <c r="Q32" s="145">
        <v>39</v>
      </c>
      <c r="R32" s="145">
        <v>33</v>
      </c>
      <c r="S32" s="145">
        <v>47</v>
      </c>
      <c r="T32" s="315">
        <f t="shared" si="0"/>
        <v>136</v>
      </c>
    </row>
    <row r="33" spans="1:20" ht="15" customHeight="1" x14ac:dyDescent="0.25">
      <c r="A33" s="154">
        <v>28</v>
      </c>
      <c r="B33" s="136" t="s">
        <v>13</v>
      </c>
      <c r="C33" s="135" t="s">
        <v>73</v>
      </c>
      <c r="D33" s="282">
        <v>19</v>
      </c>
      <c r="E33" s="302">
        <v>59</v>
      </c>
      <c r="F33" s="291">
        <v>57.16</v>
      </c>
      <c r="G33" s="282">
        <v>8</v>
      </c>
      <c r="H33" s="302">
        <v>59.2</v>
      </c>
      <c r="I33" s="291">
        <v>54.03</v>
      </c>
      <c r="J33" s="282">
        <v>13</v>
      </c>
      <c r="K33" s="302">
        <v>60.1</v>
      </c>
      <c r="L33" s="291">
        <v>56.1</v>
      </c>
      <c r="M33" s="282">
        <v>29</v>
      </c>
      <c r="N33" s="302">
        <v>50.3</v>
      </c>
      <c r="O33" s="291">
        <v>56.84</v>
      </c>
      <c r="P33" s="428">
        <v>33</v>
      </c>
      <c r="Q33" s="73">
        <v>18</v>
      </c>
      <c r="R33" s="73">
        <v>20</v>
      </c>
      <c r="S33" s="73">
        <v>71</v>
      </c>
      <c r="T33" s="315">
        <f t="shared" si="0"/>
        <v>142</v>
      </c>
    </row>
    <row r="34" spans="1:20" ht="15" customHeight="1" x14ac:dyDescent="0.25">
      <c r="A34" s="154">
        <v>29</v>
      </c>
      <c r="B34" s="311" t="s">
        <v>1</v>
      </c>
      <c r="C34" s="227" t="s">
        <v>107</v>
      </c>
      <c r="D34" s="200">
        <v>54</v>
      </c>
      <c r="E34" s="253">
        <v>65.7</v>
      </c>
      <c r="F34" s="296">
        <v>57.16</v>
      </c>
      <c r="G34" s="200">
        <v>54</v>
      </c>
      <c r="H34" s="253">
        <v>54.15</v>
      </c>
      <c r="I34" s="296">
        <v>54.03</v>
      </c>
      <c r="J34" s="200">
        <v>59</v>
      </c>
      <c r="K34" s="253">
        <v>52.6</v>
      </c>
      <c r="L34" s="296">
        <v>56.1</v>
      </c>
      <c r="M34" s="200">
        <v>86</v>
      </c>
      <c r="N34" s="253">
        <v>55.7</v>
      </c>
      <c r="O34" s="296">
        <v>56.84</v>
      </c>
      <c r="P34" s="431">
        <v>16</v>
      </c>
      <c r="Q34" s="73">
        <v>42</v>
      </c>
      <c r="R34" s="73">
        <v>54</v>
      </c>
      <c r="S34" s="73">
        <v>42</v>
      </c>
      <c r="T34" s="309">
        <f t="shared" si="0"/>
        <v>154</v>
      </c>
    </row>
    <row r="35" spans="1:20" ht="15" customHeight="1" thickBot="1" x14ac:dyDescent="0.3">
      <c r="A35" s="155">
        <v>30</v>
      </c>
      <c r="B35" s="134" t="s">
        <v>17</v>
      </c>
      <c r="C35" s="133" t="s">
        <v>71</v>
      </c>
      <c r="D35" s="204">
        <v>75</v>
      </c>
      <c r="E35" s="217">
        <v>50.2</v>
      </c>
      <c r="F35" s="290">
        <v>57.16</v>
      </c>
      <c r="G35" s="204">
        <v>41</v>
      </c>
      <c r="H35" s="217">
        <v>55</v>
      </c>
      <c r="I35" s="290">
        <v>54.03</v>
      </c>
      <c r="J35" s="204">
        <v>56</v>
      </c>
      <c r="K35" s="217">
        <v>57.3</v>
      </c>
      <c r="L35" s="290">
        <v>56.1</v>
      </c>
      <c r="M35" s="204">
        <v>73</v>
      </c>
      <c r="N35" s="217">
        <v>61.9</v>
      </c>
      <c r="O35" s="290">
        <v>56.84</v>
      </c>
      <c r="P35" s="432">
        <v>66</v>
      </c>
      <c r="Q35" s="192">
        <v>38</v>
      </c>
      <c r="R35" s="192">
        <v>34</v>
      </c>
      <c r="S35" s="192">
        <v>18</v>
      </c>
      <c r="T35" s="314">
        <f t="shared" si="0"/>
        <v>156</v>
      </c>
    </row>
    <row r="36" spans="1:20" ht="15" customHeight="1" x14ac:dyDescent="0.25">
      <c r="A36" s="154">
        <v>31</v>
      </c>
      <c r="B36" s="136" t="s">
        <v>17</v>
      </c>
      <c r="C36" s="135" t="s">
        <v>19</v>
      </c>
      <c r="D36" s="282">
        <v>15</v>
      </c>
      <c r="E36" s="302">
        <v>52.7</v>
      </c>
      <c r="F36" s="291">
        <v>57.16</v>
      </c>
      <c r="G36" s="282">
        <v>31</v>
      </c>
      <c r="H36" s="302">
        <v>51.1</v>
      </c>
      <c r="I36" s="291">
        <v>54.03</v>
      </c>
      <c r="J36" s="282">
        <v>23</v>
      </c>
      <c r="K36" s="302">
        <v>62.3</v>
      </c>
      <c r="L36" s="291">
        <v>56.1</v>
      </c>
      <c r="M36" s="282">
        <v>37</v>
      </c>
      <c r="N36" s="302">
        <v>59</v>
      </c>
      <c r="O36" s="291">
        <v>56.84</v>
      </c>
      <c r="P36" s="428">
        <v>62</v>
      </c>
      <c r="Q36" s="73">
        <v>55</v>
      </c>
      <c r="R36" s="73">
        <v>11</v>
      </c>
      <c r="S36" s="73">
        <v>29</v>
      </c>
      <c r="T36" s="315">
        <f t="shared" si="0"/>
        <v>157</v>
      </c>
    </row>
    <row r="37" spans="1:20" ht="15" customHeight="1" x14ac:dyDescent="0.25">
      <c r="A37" s="154">
        <v>32</v>
      </c>
      <c r="B37" s="311" t="s">
        <v>17</v>
      </c>
      <c r="C37" s="227" t="s">
        <v>20</v>
      </c>
      <c r="D37" s="200">
        <v>31</v>
      </c>
      <c r="E37" s="253">
        <v>58</v>
      </c>
      <c r="F37" s="296">
        <v>57.16</v>
      </c>
      <c r="G37" s="200">
        <v>20</v>
      </c>
      <c r="H37" s="253">
        <v>54.1</v>
      </c>
      <c r="I37" s="296">
        <v>54.03</v>
      </c>
      <c r="J37" s="200">
        <v>30</v>
      </c>
      <c r="K37" s="253">
        <v>55.5</v>
      </c>
      <c r="L37" s="296">
        <v>56.1</v>
      </c>
      <c r="M37" s="200">
        <v>38</v>
      </c>
      <c r="N37" s="253">
        <v>58.6</v>
      </c>
      <c r="O37" s="296">
        <v>56.84</v>
      </c>
      <c r="P37" s="431">
        <v>40</v>
      </c>
      <c r="Q37" s="73">
        <v>43</v>
      </c>
      <c r="R37" s="73">
        <v>41</v>
      </c>
      <c r="S37" s="73">
        <v>34</v>
      </c>
      <c r="T37" s="309">
        <f t="shared" si="0"/>
        <v>158</v>
      </c>
    </row>
    <row r="38" spans="1:20" ht="15" customHeight="1" x14ac:dyDescent="0.25">
      <c r="A38" s="154">
        <v>33</v>
      </c>
      <c r="B38" s="311" t="s">
        <v>17</v>
      </c>
      <c r="C38" s="212" t="s">
        <v>133</v>
      </c>
      <c r="D38" s="193">
        <v>17</v>
      </c>
      <c r="E38" s="215">
        <v>50</v>
      </c>
      <c r="F38" s="289">
        <v>57.16</v>
      </c>
      <c r="G38" s="193">
        <v>18</v>
      </c>
      <c r="H38" s="215">
        <v>59</v>
      </c>
      <c r="I38" s="289">
        <v>54.03</v>
      </c>
      <c r="J38" s="193">
        <v>20</v>
      </c>
      <c r="K38" s="215">
        <v>52</v>
      </c>
      <c r="L38" s="289">
        <v>56.1</v>
      </c>
      <c r="M38" s="193">
        <v>31</v>
      </c>
      <c r="N38" s="215">
        <v>63</v>
      </c>
      <c r="O38" s="289">
        <v>56.84</v>
      </c>
      <c r="P38" s="428">
        <v>69</v>
      </c>
      <c r="Q38" s="73">
        <v>20</v>
      </c>
      <c r="R38" s="73">
        <v>58</v>
      </c>
      <c r="S38" s="73">
        <v>12</v>
      </c>
      <c r="T38" s="310">
        <f t="shared" ref="T38:T69" si="1">SUM(P38:S38)</f>
        <v>159</v>
      </c>
    </row>
    <row r="39" spans="1:20" ht="15" customHeight="1" x14ac:dyDescent="0.25">
      <c r="A39" s="154">
        <v>34</v>
      </c>
      <c r="B39" s="491" t="s">
        <v>0</v>
      </c>
      <c r="C39" s="227" t="s">
        <v>43</v>
      </c>
      <c r="D39" s="200">
        <v>7</v>
      </c>
      <c r="E39" s="253">
        <v>72.571428571428569</v>
      </c>
      <c r="F39" s="296">
        <v>57.16</v>
      </c>
      <c r="G39" s="200">
        <v>6</v>
      </c>
      <c r="H39" s="253">
        <v>57</v>
      </c>
      <c r="I39" s="296">
        <v>54.03</v>
      </c>
      <c r="J39" s="200">
        <v>9</v>
      </c>
      <c r="K39" s="253">
        <v>49.8</v>
      </c>
      <c r="L39" s="296">
        <v>56.1</v>
      </c>
      <c r="M39" s="200">
        <v>13</v>
      </c>
      <c r="N39" s="253">
        <v>52.571428571428569</v>
      </c>
      <c r="O39" s="296">
        <v>56.84</v>
      </c>
      <c r="P39" s="431">
        <v>2</v>
      </c>
      <c r="Q39" s="73">
        <v>29</v>
      </c>
      <c r="R39" s="73">
        <v>70</v>
      </c>
      <c r="S39" s="73">
        <v>59</v>
      </c>
      <c r="T39" s="309">
        <f t="shared" si="1"/>
        <v>160</v>
      </c>
    </row>
    <row r="40" spans="1:20" ht="15" customHeight="1" x14ac:dyDescent="0.25">
      <c r="A40" s="154">
        <v>35</v>
      </c>
      <c r="B40" s="311" t="s">
        <v>13</v>
      </c>
      <c r="C40" s="370" t="s">
        <v>159</v>
      </c>
      <c r="D40" s="193">
        <v>29</v>
      </c>
      <c r="E40" s="215">
        <v>46</v>
      </c>
      <c r="F40" s="289">
        <v>57.16</v>
      </c>
      <c r="G40" s="193">
        <v>26</v>
      </c>
      <c r="H40" s="215">
        <v>58.2</v>
      </c>
      <c r="I40" s="289">
        <v>54.03</v>
      </c>
      <c r="J40" s="193">
        <v>35</v>
      </c>
      <c r="K40" s="215">
        <v>59.2</v>
      </c>
      <c r="L40" s="289">
        <v>56.1</v>
      </c>
      <c r="M40" s="193">
        <v>43</v>
      </c>
      <c r="N40" s="215">
        <v>59</v>
      </c>
      <c r="O40" s="289">
        <v>56.84</v>
      </c>
      <c r="P40" s="428">
        <v>82</v>
      </c>
      <c r="Q40" s="73">
        <v>26</v>
      </c>
      <c r="R40" s="73">
        <v>25</v>
      </c>
      <c r="S40" s="73">
        <v>30</v>
      </c>
      <c r="T40" s="309">
        <f t="shared" si="1"/>
        <v>163</v>
      </c>
    </row>
    <row r="41" spans="1:20" ht="15" customHeight="1" x14ac:dyDescent="0.25">
      <c r="A41" s="154">
        <v>36</v>
      </c>
      <c r="B41" s="311" t="s">
        <v>17</v>
      </c>
      <c r="C41" s="227" t="s">
        <v>21</v>
      </c>
      <c r="D41" s="200">
        <v>32</v>
      </c>
      <c r="E41" s="253">
        <v>57.6</v>
      </c>
      <c r="F41" s="296">
        <v>57.16</v>
      </c>
      <c r="G41" s="200">
        <v>30</v>
      </c>
      <c r="H41" s="253">
        <v>55.3</v>
      </c>
      <c r="I41" s="296">
        <v>54.03</v>
      </c>
      <c r="J41" s="200">
        <v>36</v>
      </c>
      <c r="K41" s="253">
        <v>53.42</v>
      </c>
      <c r="L41" s="296">
        <v>56.1</v>
      </c>
      <c r="M41" s="200">
        <v>31</v>
      </c>
      <c r="N41" s="253">
        <v>57.6</v>
      </c>
      <c r="O41" s="296">
        <v>56.84</v>
      </c>
      <c r="P41" s="431">
        <v>43</v>
      </c>
      <c r="Q41" s="73">
        <v>37</v>
      </c>
      <c r="R41" s="73">
        <v>49</v>
      </c>
      <c r="S41" s="73">
        <v>37</v>
      </c>
      <c r="T41" s="309">
        <f t="shared" si="1"/>
        <v>166</v>
      </c>
    </row>
    <row r="42" spans="1:20" ht="15" customHeight="1" x14ac:dyDescent="0.25">
      <c r="A42" s="154">
        <v>37</v>
      </c>
      <c r="B42" s="311" t="s">
        <v>0</v>
      </c>
      <c r="C42" s="212" t="s">
        <v>77</v>
      </c>
      <c r="D42" s="193">
        <v>15</v>
      </c>
      <c r="E42" s="215">
        <v>66.7</v>
      </c>
      <c r="F42" s="289">
        <v>57.16</v>
      </c>
      <c r="G42" s="193">
        <v>31</v>
      </c>
      <c r="H42" s="215">
        <v>50.233333333333334</v>
      </c>
      <c r="I42" s="289">
        <v>54.03</v>
      </c>
      <c r="J42" s="193">
        <v>36</v>
      </c>
      <c r="K42" s="215">
        <v>49.097560975609753</v>
      </c>
      <c r="L42" s="289">
        <v>56.1</v>
      </c>
      <c r="M42" s="193">
        <v>28</v>
      </c>
      <c r="N42" s="215">
        <v>59.357142857142854</v>
      </c>
      <c r="O42" s="289">
        <v>56.84</v>
      </c>
      <c r="P42" s="428">
        <v>11</v>
      </c>
      <c r="Q42" s="73">
        <v>59</v>
      </c>
      <c r="R42" s="73">
        <v>75</v>
      </c>
      <c r="S42" s="73">
        <v>27</v>
      </c>
      <c r="T42" s="309">
        <f t="shared" si="1"/>
        <v>172</v>
      </c>
    </row>
    <row r="43" spans="1:20" ht="15" customHeight="1" x14ac:dyDescent="0.25">
      <c r="A43" s="154">
        <v>38</v>
      </c>
      <c r="B43" s="311" t="s">
        <v>13</v>
      </c>
      <c r="C43" s="390" t="s">
        <v>164</v>
      </c>
      <c r="D43" s="194">
        <v>23</v>
      </c>
      <c r="E43" s="237">
        <v>55</v>
      </c>
      <c r="F43" s="292">
        <v>57.16</v>
      </c>
      <c r="G43" s="194">
        <v>26</v>
      </c>
      <c r="H43" s="237">
        <v>62.1</v>
      </c>
      <c r="I43" s="292">
        <v>54.03</v>
      </c>
      <c r="J43" s="194">
        <v>28</v>
      </c>
      <c r="K43" s="237">
        <v>53.6</v>
      </c>
      <c r="L43" s="292">
        <v>56.1</v>
      </c>
      <c r="M43" s="194">
        <v>40</v>
      </c>
      <c r="N43" s="237">
        <v>51.7</v>
      </c>
      <c r="O43" s="292">
        <v>56.84</v>
      </c>
      <c r="P43" s="429">
        <v>52</v>
      </c>
      <c r="Q43" s="73">
        <v>8</v>
      </c>
      <c r="R43" s="73">
        <v>48</v>
      </c>
      <c r="S43" s="73">
        <v>64</v>
      </c>
      <c r="T43" s="309">
        <f t="shared" si="1"/>
        <v>172</v>
      </c>
    </row>
    <row r="44" spans="1:20" ht="15" customHeight="1" x14ac:dyDescent="0.25">
      <c r="A44" s="154">
        <v>39</v>
      </c>
      <c r="B44" s="311" t="s">
        <v>24</v>
      </c>
      <c r="C44" s="212" t="s">
        <v>132</v>
      </c>
      <c r="D44" s="193">
        <v>6</v>
      </c>
      <c r="E44" s="215">
        <v>59.7</v>
      </c>
      <c r="F44" s="289">
        <v>57.16</v>
      </c>
      <c r="G44" s="193">
        <v>5</v>
      </c>
      <c r="H44" s="215">
        <v>51.4</v>
      </c>
      <c r="I44" s="289">
        <v>54.03</v>
      </c>
      <c r="J44" s="193">
        <v>13</v>
      </c>
      <c r="K44" s="215">
        <v>59.8</v>
      </c>
      <c r="L44" s="289">
        <v>56.1</v>
      </c>
      <c r="M44" s="193">
        <v>15</v>
      </c>
      <c r="N44" s="215">
        <v>50.3</v>
      </c>
      <c r="O44" s="289">
        <v>56.84</v>
      </c>
      <c r="P44" s="428">
        <v>28</v>
      </c>
      <c r="Q44" s="73">
        <v>53</v>
      </c>
      <c r="R44" s="73">
        <v>22</v>
      </c>
      <c r="S44" s="73">
        <v>70</v>
      </c>
      <c r="T44" s="309">
        <f t="shared" si="1"/>
        <v>173</v>
      </c>
    </row>
    <row r="45" spans="1:20" ht="15" customHeight="1" thickBot="1" x14ac:dyDescent="0.3">
      <c r="A45" s="166">
        <v>40</v>
      </c>
      <c r="B45" s="307" t="s">
        <v>17</v>
      </c>
      <c r="C45" s="406" t="s">
        <v>16</v>
      </c>
      <c r="D45" s="285">
        <v>25</v>
      </c>
      <c r="E45" s="304">
        <v>63.12</v>
      </c>
      <c r="F45" s="297">
        <v>57.16</v>
      </c>
      <c r="G45" s="285">
        <v>13</v>
      </c>
      <c r="H45" s="304">
        <v>44.8</v>
      </c>
      <c r="I45" s="297">
        <v>54.03</v>
      </c>
      <c r="J45" s="407">
        <v>17</v>
      </c>
      <c r="K45" s="372">
        <v>62.1</v>
      </c>
      <c r="L45" s="459">
        <v>56.1</v>
      </c>
      <c r="M45" s="407">
        <v>14</v>
      </c>
      <c r="N45" s="372">
        <v>50.3</v>
      </c>
      <c r="O45" s="459">
        <v>56.84</v>
      </c>
      <c r="P45" s="471">
        <v>19</v>
      </c>
      <c r="Q45" s="231">
        <v>77</v>
      </c>
      <c r="R45" s="231">
        <v>12</v>
      </c>
      <c r="S45" s="231">
        <v>69</v>
      </c>
      <c r="T45" s="316">
        <f t="shared" si="1"/>
        <v>177</v>
      </c>
    </row>
    <row r="46" spans="1:20" ht="15" customHeight="1" x14ac:dyDescent="0.25">
      <c r="A46" s="153">
        <v>41</v>
      </c>
      <c r="B46" s="128" t="s">
        <v>13</v>
      </c>
      <c r="C46" s="449" t="s">
        <v>163</v>
      </c>
      <c r="D46" s="281">
        <v>8</v>
      </c>
      <c r="E46" s="301">
        <v>59.1</v>
      </c>
      <c r="F46" s="288">
        <v>57.16</v>
      </c>
      <c r="G46" s="281">
        <v>6</v>
      </c>
      <c r="H46" s="301">
        <v>58.6</v>
      </c>
      <c r="I46" s="288">
        <v>54.03</v>
      </c>
      <c r="J46" s="281">
        <v>10</v>
      </c>
      <c r="K46" s="301">
        <v>46.1</v>
      </c>
      <c r="L46" s="288">
        <v>56.1</v>
      </c>
      <c r="M46" s="281">
        <v>10</v>
      </c>
      <c r="N46" s="301">
        <v>57.2</v>
      </c>
      <c r="O46" s="288">
        <v>56.84</v>
      </c>
      <c r="P46" s="427">
        <v>30</v>
      </c>
      <c r="Q46" s="211">
        <v>25</v>
      </c>
      <c r="R46" s="211">
        <v>86</v>
      </c>
      <c r="S46" s="211">
        <v>38</v>
      </c>
      <c r="T46" s="312">
        <f t="shared" si="1"/>
        <v>179</v>
      </c>
    </row>
    <row r="47" spans="1:20" ht="15" customHeight="1" x14ac:dyDescent="0.25">
      <c r="A47" s="154">
        <v>42</v>
      </c>
      <c r="B47" s="311" t="s">
        <v>13</v>
      </c>
      <c r="C47" s="370" t="s">
        <v>161</v>
      </c>
      <c r="D47" s="193"/>
      <c r="E47" s="215"/>
      <c r="F47" s="289">
        <v>57.16</v>
      </c>
      <c r="G47" s="193">
        <v>12</v>
      </c>
      <c r="H47" s="215">
        <v>59</v>
      </c>
      <c r="I47" s="289">
        <v>54.03</v>
      </c>
      <c r="J47" s="193">
        <v>24</v>
      </c>
      <c r="K47" s="215">
        <v>54.5</v>
      </c>
      <c r="L47" s="289">
        <v>56.1</v>
      </c>
      <c r="M47" s="193">
        <v>14</v>
      </c>
      <c r="N47" s="215">
        <v>63</v>
      </c>
      <c r="O47" s="289">
        <v>56.84</v>
      </c>
      <c r="P47" s="434">
        <v>102</v>
      </c>
      <c r="Q47" s="232">
        <v>21</v>
      </c>
      <c r="R47" s="232">
        <v>45</v>
      </c>
      <c r="S47" s="232">
        <v>11</v>
      </c>
      <c r="T47" s="309">
        <f t="shared" si="1"/>
        <v>179</v>
      </c>
    </row>
    <row r="48" spans="1:20" ht="15" customHeight="1" x14ac:dyDescent="0.25">
      <c r="A48" s="154">
        <v>43</v>
      </c>
      <c r="B48" s="311" t="s">
        <v>1</v>
      </c>
      <c r="C48" s="370" t="s">
        <v>155</v>
      </c>
      <c r="D48" s="193">
        <v>8</v>
      </c>
      <c r="E48" s="215">
        <v>54.6</v>
      </c>
      <c r="F48" s="289">
        <v>57.16</v>
      </c>
      <c r="G48" s="193">
        <v>5</v>
      </c>
      <c r="H48" s="215">
        <v>53.6</v>
      </c>
      <c r="I48" s="289">
        <v>54.03</v>
      </c>
      <c r="J48" s="193">
        <v>7</v>
      </c>
      <c r="K48" s="215">
        <v>52.1</v>
      </c>
      <c r="L48" s="289">
        <v>56.1</v>
      </c>
      <c r="M48" s="193">
        <v>10</v>
      </c>
      <c r="N48" s="215">
        <v>60</v>
      </c>
      <c r="O48" s="289">
        <v>56.84</v>
      </c>
      <c r="P48" s="428">
        <v>54</v>
      </c>
      <c r="Q48" s="73">
        <v>48</v>
      </c>
      <c r="R48" s="73">
        <v>57</v>
      </c>
      <c r="S48" s="73">
        <v>22</v>
      </c>
      <c r="T48" s="309">
        <f t="shared" si="1"/>
        <v>181</v>
      </c>
    </row>
    <row r="49" spans="1:20" ht="15" customHeight="1" x14ac:dyDescent="0.25">
      <c r="A49" s="154">
        <v>44</v>
      </c>
      <c r="B49" s="311" t="s">
        <v>38</v>
      </c>
      <c r="C49" s="226" t="s">
        <v>126</v>
      </c>
      <c r="D49" s="400">
        <v>31</v>
      </c>
      <c r="E49" s="392">
        <v>61.645161290322584</v>
      </c>
      <c r="F49" s="292">
        <v>57.16</v>
      </c>
      <c r="G49" s="400">
        <v>40</v>
      </c>
      <c r="H49" s="392">
        <v>52.75</v>
      </c>
      <c r="I49" s="292">
        <v>54.03</v>
      </c>
      <c r="J49" s="194">
        <v>31</v>
      </c>
      <c r="K49" s="237">
        <v>56.757575757575758</v>
      </c>
      <c r="L49" s="292">
        <v>56.1</v>
      </c>
      <c r="M49" s="194">
        <v>42</v>
      </c>
      <c r="N49" s="237">
        <v>48.476190476190474</v>
      </c>
      <c r="O49" s="292">
        <v>56.84</v>
      </c>
      <c r="P49" s="429">
        <v>21</v>
      </c>
      <c r="Q49" s="145">
        <v>49</v>
      </c>
      <c r="R49" s="145">
        <v>36</v>
      </c>
      <c r="S49" s="145">
        <v>77</v>
      </c>
      <c r="T49" s="309">
        <f t="shared" si="1"/>
        <v>183</v>
      </c>
    </row>
    <row r="50" spans="1:20" ht="15" customHeight="1" x14ac:dyDescent="0.25">
      <c r="A50" s="154">
        <v>45</v>
      </c>
      <c r="B50" s="311" t="s">
        <v>38</v>
      </c>
      <c r="C50" s="212" t="s">
        <v>128</v>
      </c>
      <c r="D50" s="400">
        <v>20</v>
      </c>
      <c r="E50" s="392">
        <v>57.4</v>
      </c>
      <c r="F50" s="289">
        <v>57.16</v>
      </c>
      <c r="G50" s="400">
        <v>18</v>
      </c>
      <c r="H50" s="392">
        <v>54</v>
      </c>
      <c r="I50" s="289">
        <v>54.03</v>
      </c>
      <c r="J50" s="193">
        <v>17</v>
      </c>
      <c r="K50" s="215">
        <v>53.235294117647058</v>
      </c>
      <c r="L50" s="289">
        <v>56.1</v>
      </c>
      <c r="M50" s="193">
        <v>16</v>
      </c>
      <c r="N50" s="215">
        <v>55.1875</v>
      </c>
      <c r="O50" s="289">
        <v>56.84</v>
      </c>
      <c r="P50" s="428">
        <v>44</v>
      </c>
      <c r="Q50" s="73">
        <v>44</v>
      </c>
      <c r="R50" s="73">
        <v>51</v>
      </c>
      <c r="S50" s="73">
        <v>44</v>
      </c>
      <c r="T50" s="309">
        <f t="shared" si="1"/>
        <v>183</v>
      </c>
    </row>
    <row r="51" spans="1:20" ht="15" customHeight="1" x14ac:dyDescent="0.25">
      <c r="A51" s="154">
        <v>46</v>
      </c>
      <c r="B51" s="311" t="s">
        <v>1</v>
      </c>
      <c r="C51" s="212" t="s">
        <v>110</v>
      </c>
      <c r="D51" s="193">
        <v>80</v>
      </c>
      <c r="E51" s="215">
        <v>58.8</v>
      </c>
      <c r="F51" s="289">
        <v>57.16</v>
      </c>
      <c r="G51" s="193">
        <v>67</v>
      </c>
      <c r="H51" s="215">
        <v>48.51</v>
      </c>
      <c r="I51" s="289">
        <v>54.03</v>
      </c>
      <c r="J51" s="193">
        <v>93</v>
      </c>
      <c r="K51" s="215">
        <v>59</v>
      </c>
      <c r="L51" s="289">
        <v>56.1</v>
      </c>
      <c r="M51" s="193">
        <v>98</v>
      </c>
      <c r="N51" s="215">
        <v>53</v>
      </c>
      <c r="O51" s="289">
        <v>56.84</v>
      </c>
      <c r="P51" s="428">
        <v>38</v>
      </c>
      <c r="Q51" s="73">
        <v>65</v>
      </c>
      <c r="R51" s="73">
        <v>27</v>
      </c>
      <c r="S51" s="73">
        <v>56</v>
      </c>
      <c r="T51" s="309">
        <f t="shared" si="1"/>
        <v>186</v>
      </c>
    </row>
    <row r="52" spans="1:20" ht="15" customHeight="1" x14ac:dyDescent="0.25">
      <c r="A52" s="154">
        <v>47</v>
      </c>
      <c r="B52" s="311" t="s">
        <v>1</v>
      </c>
      <c r="C52" s="212" t="s">
        <v>147</v>
      </c>
      <c r="D52" s="193">
        <v>47</v>
      </c>
      <c r="E52" s="215">
        <v>58.4</v>
      </c>
      <c r="F52" s="289">
        <v>57.16</v>
      </c>
      <c r="G52" s="193">
        <v>25</v>
      </c>
      <c r="H52" s="215">
        <v>55.36</v>
      </c>
      <c r="I52" s="289">
        <v>54.03</v>
      </c>
      <c r="J52" s="193">
        <v>35</v>
      </c>
      <c r="K52" s="215">
        <v>51</v>
      </c>
      <c r="L52" s="289">
        <v>56.1</v>
      </c>
      <c r="M52" s="193">
        <v>35</v>
      </c>
      <c r="N52" s="215">
        <v>54</v>
      </c>
      <c r="O52" s="289">
        <v>56.84</v>
      </c>
      <c r="P52" s="428">
        <v>39</v>
      </c>
      <c r="Q52" s="73">
        <v>36</v>
      </c>
      <c r="R52" s="73">
        <v>65</v>
      </c>
      <c r="S52" s="73">
        <v>49</v>
      </c>
      <c r="T52" s="309">
        <f t="shared" si="1"/>
        <v>189</v>
      </c>
    </row>
    <row r="53" spans="1:20" ht="15" customHeight="1" x14ac:dyDescent="0.25">
      <c r="A53" s="154">
        <v>48</v>
      </c>
      <c r="B53" s="311" t="s">
        <v>17</v>
      </c>
      <c r="C53" s="227" t="s">
        <v>135</v>
      </c>
      <c r="D53" s="200">
        <v>10</v>
      </c>
      <c r="E53" s="253">
        <v>53</v>
      </c>
      <c r="F53" s="296">
        <v>57.16</v>
      </c>
      <c r="G53" s="200">
        <v>17</v>
      </c>
      <c r="H53" s="253">
        <v>50</v>
      </c>
      <c r="I53" s="296">
        <v>54.03</v>
      </c>
      <c r="J53" s="200">
        <v>24</v>
      </c>
      <c r="K53" s="253">
        <v>54</v>
      </c>
      <c r="L53" s="296">
        <v>56.1</v>
      </c>
      <c r="M53" s="200">
        <v>32</v>
      </c>
      <c r="N53" s="253">
        <v>60</v>
      </c>
      <c r="O53" s="296">
        <v>56.84</v>
      </c>
      <c r="P53" s="431">
        <v>61</v>
      </c>
      <c r="Q53" s="142">
        <v>60</v>
      </c>
      <c r="R53" s="142">
        <v>47</v>
      </c>
      <c r="S53" s="142">
        <v>23</v>
      </c>
      <c r="T53" s="309">
        <f t="shared" si="1"/>
        <v>191</v>
      </c>
    </row>
    <row r="54" spans="1:20" ht="15" customHeight="1" x14ac:dyDescent="0.25">
      <c r="A54" s="154">
        <v>49</v>
      </c>
      <c r="B54" s="311" t="s">
        <v>1</v>
      </c>
      <c r="C54" s="227" t="s">
        <v>121</v>
      </c>
      <c r="D54" s="200">
        <v>12</v>
      </c>
      <c r="E54" s="253">
        <v>53.3</v>
      </c>
      <c r="F54" s="296">
        <v>57.16</v>
      </c>
      <c r="G54" s="200">
        <v>43</v>
      </c>
      <c r="H54" s="253">
        <v>55.53</v>
      </c>
      <c r="I54" s="296">
        <v>54.03</v>
      </c>
      <c r="J54" s="200">
        <v>18</v>
      </c>
      <c r="K54" s="253">
        <v>57</v>
      </c>
      <c r="L54" s="296">
        <v>56.1</v>
      </c>
      <c r="M54" s="200">
        <v>23</v>
      </c>
      <c r="N54" s="253">
        <v>45.8</v>
      </c>
      <c r="O54" s="296">
        <v>56.84</v>
      </c>
      <c r="P54" s="431">
        <v>58</v>
      </c>
      <c r="Q54" s="73">
        <v>34</v>
      </c>
      <c r="R54" s="73">
        <v>35</v>
      </c>
      <c r="S54" s="73">
        <v>87</v>
      </c>
      <c r="T54" s="309">
        <f t="shared" si="1"/>
        <v>214</v>
      </c>
    </row>
    <row r="55" spans="1:20" ht="15" customHeight="1" thickBot="1" x14ac:dyDescent="0.3">
      <c r="A55" s="155">
        <v>50</v>
      </c>
      <c r="B55" s="134" t="s">
        <v>1</v>
      </c>
      <c r="C55" s="494" t="s">
        <v>154</v>
      </c>
      <c r="D55" s="286">
        <v>20</v>
      </c>
      <c r="E55" s="306">
        <v>59</v>
      </c>
      <c r="F55" s="462">
        <v>57.16</v>
      </c>
      <c r="G55" s="286">
        <v>12</v>
      </c>
      <c r="H55" s="306">
        <v>44.58</v>
      </c>
      <c r="I55" s="462">
        <v>54.03</v>
      </c>
      <c r="J55" s="286">
        <v>11</v>
      </c>
      <c r="K55" s="306">
        <v>48</v>
      </c>
      <c r="L55" s="462">
        <v>56.1</v>
      </c>
      <c r="M55" s="286">
        <v>11</v>
      </c>
      <c r="N55" s="306">
        <v>59.6</v>
      </c>
      <c r="O55" s="462">
        <v>56.84</v>
      </c>
      <c r="P55" s="473">
        <v>34</v>
      </c>
      <c r="Q55" s="308">
        <v>80</v>
      </c>
      <c r="R55" s="308">
        <v>78</v>
      </c>
      <c r="S55" s="308">
        <v>24</v>
      </c>
      <c r="T55" s="314">
        <f t="shared" si="1"/>
        <v>216</v>
      </c>
    </row>
    <row r="56" spans="1:20" ht="15" customHeight="1" x14ac:dyDescent="0.25">
      <c r="A56" s="154">
        <v>51</v>
      </c>
      <c r="B56" s="136" t="s">
        <v>31</v>
      </c>
      <c r="C56" s="391" t="s">
        <v>167</v>
      </c>
      <c r="D56" s="282">
        <v>12</v>
      </c>
      <c r="E56" s="302">
        <v>60.1</v>
      </c>
      <c r="F56" s="291">
        <v>57.16</v>
      </c>
      <c r="G56" s="282">
        <v>2</v>
      </c>
      <c r="H56" s="302">
        <v>37</v>
      </c>
      <c r="I56" s="291">
        <v>54.03</v>
      </c>
      <c r="J56" s="282">
        <v>12</v>
      </c>
      <c r="K56" s="302">
        <v>62</v>
      </c>
      <c r="L56" s="291">
        <v>56.1</v>
      </c>
      <c r="M56" s="282">
        <v>12</v>
      </c>
      <c r="N56" s="302">
        <v>45</v>
      </c>
      <c r="O56" s="291">
        <v>56.84</v>
      </c>
      <c r="P56" s="428">
        <v>25</v>
      </c>
      <c r="Q56" s="73">
        <v>95</v>
      </c>
      <c r="R56" s="73">
        <v>13</v>
      </c>
      <c r="S56" s="73">
        <v>88</v>
      </c>
      <c r="T56" s="320">
        <f t="shared" si="1"/>
        <v>221</v>
      </c>
    </row>
    <row r="57" spans="1:20" ht="15" customHeight="1" x14ac:dyDescent="0.25">
      <c r="A57" s="154">
        <v>52</v>
      </c>
      <c r="B57" s="311" t="s">
        <v>31</v>
      </c>
      <c r="C57" s="370" t="s">
        <v>166</v>
      </c>
      <c r="D57" s="400">
        <v>17</v>
      </c>
      <c r="E57" s="393">
        <v>57.3</v>
      </c>
      <c r="F57" s="289">
        <v>57.16</v>
      </c>
      <c r="G57" s="400">
        <v>14</v>
      </c>
      <c r="H57" s="393">
        <v>49</v>
      </c>
      <c r="I57" s="289">
        <v>54.03</v>
      </c>
      <c r="J57" s="193">
        <v>14</v>
      </c>
      <c r="K57" s="215">
        <v>51.4</v>
      </c>
      <c r="L57" s="289">
        <v>56.1</v>
      </c>
      <c r="M57" s="193">
        <v>22</v>
      </c>
      <c r="N57" s="215">
        <v>53</v>
      </c>
      <c r="O57" s="289">
        <v>56.84</v>
      </c>
      <c r="P57" s="434">
        <v>45</v>
      </c>
      <c r="Q57" s="232">
        <v>62</v>
      </c>
      <c r="R57" s="232">
        <v>61</v>
      </c>
      <c r="S57" s="232">
        <v>55</v>
      </c>
      <c r="T57" s="309">
        <f t="shared" si="1"/>
        <v>223</v>
      </c>
    </row>
    <row r="58" spans="1:20" ht="15" customHeight="1" x14ac:dyDescent="0.25">
      <c r="A58" s="154">
        <v>53</v>
      </c>
      <c r="B58" s="311" t="s">
        <v>31</v>
      </c>
      <c r="C58" s="227" t="s">
        <v>34</v>
      </c>
      <c r="D58" s="200">
        <v>19</v>
      </c>
      <c r="E58" s="253">
        <v>59.5</v>
      </c>
      <c r="F58" s="296">
        <v>57.16</v>
      </c>
      <c r="G58" s="200">
        <v>32</v>
      </c>
      <c r="H58" s="253">
        <v>45.1</v>
      </c>
      <c r="I58" s="296">
        <v>54.03</v>
      </c>
      <c r="J58" s="200">
        <v>26</v>
      </c>
      <c r="K58" s="253">
        <v>51.6</v>
      </c>
      <c r="L58" s="296">
        <v>56.1</v>
      </c>
      <c r="M58" s="200">
        <v>46</v>
      </c>
      <c r="N58" s="253">
        <v>52.3</v>
      </c>
      <c r="O58" s="296">
        <v>56.84</v>
      </c>
      <c r="P58" s="431">
        <v>29</v>
      </c>
      <c r="Q58" s="73">
        <v>76</v>
      </c>
      <c r="R58" s="73">
        <v>60</v>
      </c>
      <c r="S58" s="73">
        <v>60</v>
      </c>
      <c r="T58" s="309">
        <f t="shared" si="1"/>
        <v>225</v>
      </c>
    </row>
    <row r="59" spans="1:20" ht="15" customHeight="1" x14ac:dyDescent="0.25">
      <c r="A59" s="154">
        <v>54</v>
      </c>
      <c r="B59" s="311" t="s">
        <v>1</v>
      </c>
      <c r="C59" s="447" t="s">
        <v>156</v>
      </c>
      <c r="D59" s="197">
        <v>32</v>
      </c>
      <c r="E59" s="244">
        <v>51</v>
      </c>
      <c r="F59" s="460">
        <v>57.16</v>
      </c>
      <c r="G59" s="197">
        <v>29</v>
      </c>
      <c r="H59" s="244">
        <v>53.83</v>
      </c>
      <c r="I59" s="460">
        <v>54.03</v>
      </c>
      <c r="J59" s="197">
        <v>17</v>
      </c>
      <c r="K59" s="244">
        <v>51</v>
      </c>
      <c r="L59" s="460">
        <v>56.1</v>
      </c>
      <c r="M59" s="197">
        <v>39</v>
      </c>
      <c r="N59" s="244">
        <v>54</v>
      </c>
      <c r="O59" s="460">
        <v>56.84</v>
      </c>
      <c r="P59" s="435">
        <v>65</v>
      </c>
      <c r="Q59" s="73">
        <v>46</v>
      </c>
      <c r="R59" s="73">
        <v>64</v>
      </c>
      <c r="S59" s="73">
        <v>50</v>
      </c>
      <c r="T59" s="309">
        <f t="shared" si="1"/>
        <v>225</v>
      </c>
    </row>
    <row r="60" spans="1:20" ht="15" customHeight="1" x14ac:dyDescent="0.25">
      <c r="A60" s="154">
        <v>55</v>
      </c>
      <c r="B60" s="311" t="s">
        <v>17</v>
      </c>
      <c r="C60" s="212" t="s">
        <v>134</v>
      </c>
      <c r="D60" s="193">
        <v>9</v>
      </c>
      <c r="E60" s="215">
        <v>41.8</v>
      </c>
      <c r="F60" s="289">
        <v>57.16</v>
      </c>
      <c r="G60" s="193">
        <v>9</v>
      </c>
      <c r="H60" s="215">
        <v>54.7</v>
      </c>
      <c r="I60" s="289">
        <v>54.03</v>
      </c>
      <c r="J60" s="193">
        <v>9</v>
      </c>
      <c r="K60" s="215">
        <v>50.2</v>
      </c>
      <c r="L60" s="289">
        <v>56.1</v>
      </c>
      <c r="M60" s="193">
        <v>17</v>
      </c>
      <c r="N60" s="215">
        <v>58.6</v>
      </c>
      <c r="O60" s="289">
        <v>56.84</v>
      </c>
      <c r="P60" s="428">
        <v>88</v>
      </c>
      <c r="Q60" s="73">
        <v>41</v>
      </c>
      <c r="R60" s="73">
        <v>67</v>
      </c>
      <c r="S60" s="73">
        <v>33</v>
      </c>
      <c r="T60" s="309">
        <f t="shared" si="1"/>
        <v>229</v>
      </c>
    </row>
    <row r="61" spans="1:20" ht="15" customHeight="1" x14ac:dyDescent="0.25">
      <c r="A61" s="154">
        <v>56</v>
      </c>
      <c r="B61" s="311" t="s">
        <v>13</v>
      </c>
      <c r="C61" s="370" t="s">
        <v>151</v>
      </c>
      <c r="D61" s="193">
        <v>36</v>
      </c>
      <c r="E61" s="215">
        <v>53.3</v>
      </c>
      <c r="F61" s="289">
        <v>57.16</v>
      </c>
      <c r="G61" s="193">
        <v>53</v>
      </c>
      <c r="H61" s="215">
        <v>51.7</v>
      </c>
      <c r="I61" s="289">
        <v>54.03</v>
      </c>
      <c r="J61" s="193">
        <v>22</v>
      </c>
      <c r="K61" s="215">
        <v>59</v>
      </c>
      <c r="L61" s="289">
        <v>56.1</v>
      </c>
      <c r="M61" s="193"/>
      <c r="N61" s="215"/>
      <c r="O61" s="289">
        <v>56.84</v>
      </c>
      <c r="P61" s="428">
        <v>57</v>
      </c>
      <c r="Q61" s="73">
        <v>51</v>
      </c>
      <c r="R61" s="73">
        <v>26</v>
      </c>
      <c r="S61" s="73">
        <v>99</v>
      </c>
      <c r="T61" s="309">
        <f t="shared" si="1"/>
        <v>233</v>
      </c>
    </row>
    <row r="62" spans="1:20" ht="15" customHeight="1" x14ac:dyDescent="0.25">
      <c r="A62" s="154">
        <v>57</v>
      </c>
      <c r="B62" s="311" t="s">
        <v>24</v>
      </c>
      <c r="C62" s="226" t="s">
        <v>47</v>
      </c>
      <c r="D62" s="194">
        <v>7</v>
      </c>
      <c r="E62" s="237">
        <v>52.4</v>
      </c>
      <c r="F62" s="292">
        <v>57.16</v>
      </c>
      <c r="G62" s="194">
        <v>8</v>
      </c>
      <c r="H62" s="237">
        <v>58</v>
      </c>
      <c r="I62" s="292">
        <v>54.03</v>
      </c>
      <c r="J62" s="194">
        <v>8</v>
      </c>
      <c r="K62" s="237">
        <v>47</v>
      </c>
      <c r="L62" s="292">
        <v>56.1</v>
      </c>
      <c r="M62" s="194">
        <v>17</v>
      </c>
      <c r="N62" s="237">
        <v>52</v>
      </c>
      <c r="O62" s="292">
        <v>56.84</v>
      </c>
      <c r="P62" s="429">
        <v>63</v>
      </c>
      <c r="Q62" s="73">
        <v>27</v>
      </c>
      <c r="R62" s="73">
        <v>82</v>
      </c>
      <c r="S62" s="73">
        <v>61</v>
      </c>
      <c r="T62" s="309">
        <f t="shared" si="1"/>
        <v>233</v>
      </c>
    </row>
    <row r="63" spans="1:20" ht="15" customHeight="1" x14ac:dyDescent="0.25">
      <c r="A63" s="154">
        <v>58</v>
      </c>
      <c r="B63" s="311" t="s">
        <v>1</v>
      </c>
      <c r="C63" s="212" t="s">
        <v>142</v>
      </c>
      <c r="D63" s="193">
        <v>45</v>
      </c>
      <c r="E63" s="215">
        <v>48.2</v>
      </c>
      <c r="F63" s="289">
        <v>57.16</v>
      </c>
      <c r="G63" s="193">
        <v>25</v>
      </c>
      <c r="H63" s="215">
        <v>47.8</v>
      </c>
      <c r="I63" s="289">
        <v>54.03</v>
      </c>
      <c r="J63" s="193">
        <v>29</v>
      </c>
      <c r="K63" s="215">
        <v>55.9</v>
      </c>
      <c r="L63" s="289">
        <v>56.1</v>
      </c>
      <c r="M63" s="193">
        <v>32</v>
      </c>
      <c r="N63" s="215">
        <v>53.9</v>
      </c>
      <c r="O63" s="289">
        <v>56.84</v>
      </c>
      <c r="P63" s="428">
        <v>75</v>
      </c>
      <c r="Q63" s="73">
        <v>69</v>
      </c>
      <c r="R63" s="73">
        <v>39</v>
      </c>
      <c r="S63" s="73">
        <v>51</v>
      </c>
      <c r="T63" s="309">
        <f t="shared" si="1"/>
        <v>234</v>
      </c>
    </row>
    <row r="64" spans="1:20" ht="15" customHeight="1" x14ac:dyDescent="0.25">
      <c r="A64" s="154">
        <v>59</v>
      </c>
      <c r="B64" s="311" t="s">
        <v>1</v>
      </c>
      <c r="C64" s="212" t="s">
        <v>143</v>
      </c>
      <c r="D64" s="193">
        <v>19</v>
      </c>
      <c r="E64" s="215">
        <v>46.3</v>
      </c>
      <c r="F64" s="289">
        <v>57.16</v>
      </c>
      <c r="G64" s="193">
        <v>19</v>
      </c>
      <c r="H64" s="215">
        <v>59.63</v>
      </c>
      <c r="I64" s="289">
        <v>54.03</v>
      </c>
      <c r="J64" s="193">
        <v>12</v>
      </c>
      <c r="K64" s="215">
        <v>52.4</v>
      </c>
      <c r="L64" s="289">
        <v>56.1</v>
      </c>
      <c r="M64" s="193">
        <v>27</v>
      </c>
      <c r="N64" s="215">
        <v>47.8</v>
      </c>
      <c r="O64" s="289">
        <v>56.84</v>
      </c>
      <c r="P64" s="428">
        <v>81</v>
      </c>
      <c r="Q64" s="73">
        <v>17</v>
      </c>
      <c r="R64" s="73">
        <v>55</v>
      </c>
      <c r="S64" s="73">
        <v>82</v>
      </c>
      <c r="T64" s="309">
        <f t="shared" si="1"/>
        <v>235</v>
      </c>
    </row>
    <row r="65" spans="1:20" ht="15" customHeight="1" thickBot="1" x14ac:dyDescent="0.3">
      <c r="A65" s="166">
        <v>60</v>
      </c>
      <c r="B65" s="307" t="s">
        <v>31</v>
      </c>
      <c r="C65" s="137" t="s">
        <v>129</v>
      </c>
      <c r="D65" s="283">
        <v>13</v>
      </c>
      <c r="E65" s="303">
        <v>53</v>
      </c>
      <c r="F65" s="293">
        <v>57.16</v>
      </c>
      <c r="G65" s="283">
        <v>3</v>
      </c>
      <c r="H65" s="303">
        <v>42</v>
      </c>
      <c r="I65" s="293">
        <v>54.03</v>
      </c>
      <c r="J65" s="283">
        <v>4</v>
      </c>
      <c r="K65" s="303">
        <v>51.2</v>
      </c>
      <c r="L65" s="293">
        <v>56.1</v>
      </c>
      <c r="M65" s="283">
        <v>8</v>
      </c>
      <c r="N65" s="303">
        <v>58.4</v>
      </c>
      <c r="O65" s="293">
        <v>56.84</v>
      </c>
      <c r="P65" s="433">
        <v>60</v>
      </c>
      <c r="Q65" s="231">
        <v>84</v>
      </c>
      <c r="R65" s="231">
        <v>62</v>
      </c>
      <c r="S65" s="231">
        <v>35</v>
      </c>
      <c r="T65" s="316">
        <f t="shared" si="1"/>
        <v>241</v>
      </c>
    </row>
    <row r="66" spans="1:20" ht="15" customHeight="1" x14ac:dyDescent="0.25">
      <c r="A66" s="153">
        <v>61</v>
      </c>
      <c r="B66" s="128" t="s">
        <v>1</v>
      </c>
      <c r="C66" s="138" t="s">
        <v>139</v>
      </c>
      <c r="D66" s="284">
        <v>14</v>
      </c>
      <c r="E66" s="305">
        <v>48.6</v>
      </c>
      <c r="F66" s="299">
        <v>57.16</v>
      </c>
      <c r="G66" s="284">
        <v>3</v>
      </c>
      <c r="H66" s="305">
        <v>68.67</v>
      </c>
      <c r="I66" s="299">
        <v>54.03</v>
      </c>
      <c r="J66" s="284">
        <v>14</v>
      </c>
      <c r="K66" s="305">
        <v>39</v>
      </c>
      <c r="L66" s="299">
        <v>56.1</v>
      </c>
      <c r="M66" s="284">
        <v>14</v>
      </c>
      <c r="N66" s="305">
        <v>49.5</v>
      </c>
      <c r="O66" s="299">
        <v>56.84</v>
      </c>
      <c r="P66" s="438">
        <v>74</v>
      </c>
      <c r="Q66" s="211">
        <v>1</v>
      </c>
      <c r="R66" s="211">
        <v>96</v>
      </c>
      <c r="S66" s="211">
        <v>74</v>
      </c>
      <c r="T66" s="312">
        <f t="shared" si="1"/>
        <v>245</v>
      </c>
    </row>
    <row r="67" spans="1:20" ht="15" customHeight="1" x14ac:dyDescent="0.25">
      <c r="A67" s="154">
        <v>62</v>
      </c>
      <c r="B67" s="311" t="s">
        <v>24</v>
      </c>
      <c r="C67" s="212" t="s">
        <v>48</v>
      </c>
      <c r="D67" s="400">
        <v>22</v>
      </c>
      <c r="E67" s="393">
        <v>53.2</v>
      </c>
      <c r="F67" s="289">
        <v>57.16</v>
      </c>
      <c r="G67" s="400">
        <v>19</v>
      </c>
      <c r="H67" s="393">
        <v>41</v>
      </c>
      <c r="I67" s="289">
        <v>54.03</v>
      </c>
      <c r="J67" s="193">
        <v>19</v>
      </c>
      <c r="K67" s="215">
        <v>53.1</v>
      </c>
      <c r="L67" s="289">
        <v>56.1</v>
      </c>
      <c r="M67" s="193">
        <v>33</v>
      </c>
      <c r="N67" s="215">
        <v>52.8</v>
      </c>
      <c r="O67" s="289">
        <v>56.84</v>
      </c>
      <c r="P67" s="428">
        <v>59</v>
      </c>
      <c r="Q67" s="73">
        <v>89</v>
      </c>
      <c r="R67" s="73">
        <v>52</v>
      </c>
      <c r="S67" s="73">
        <v>57</v>
      </c>
      <c r="T67" s="309">
        <f t="shared" si="1"/>
        <v>257</v>
      </c>
    </row>
    <row r="68" spans="1:20" ht="15" customHeight="1" x14ac:dyDescent="0.25">
      <c r="A68" s="154">
        <v>63</v>
      </c>
      <c r="B68" s="311" t="s">
        <v>17</v>
      </c>
      <c r="C68" s="212" t="s">
        <v>55</v>
      </c>
      <c r="D68" s="193">
        <v>11</v>
      </c>
      <c r="E68" s="215">
        <v>48.1</v>
      </c>
      <c r="F68" s="289">
        <v>57.16</v>
      </c>
      <c r="G68" s="193">
        <v>7</v>
      </c>
      <c r="H68" s="215">
        <v>53.7</v>
      </c>
      <c r="I68" s="289">
        <v>54.03</v>
      </c>
      <c r="J68" s="193">
        <v>11</v>
      </c>
      <c r="K68" s="215">
        <v>42.7</v>
      </c>
      <c r="L68" s="289">
        <v>56.1</v>
      </c>
      <c r="M68" s="193">
        <v>14</v>
      </c>
      <c r="N68" s="215">
        <v>55</v>
      </c>
      <c r="O68" s="289">
        <v>56.84</v>
      </c>
      <c r="P68" s="428">
        <v>76</v>
      </c>
      <c r="Q68" s="73">
        <v>47</v>
      </c>
      <c r="R68" s="73">
        <v>92</v>
      </c>
      <c r="S68" s="73">
        <v>45</v>
      </c>
      <c r="T68" s="317">
        <f t="shared" si="1"/>
        <v>260</v>
      </c>
    </row>
    <row r="69" spans="1:20" ht="15" customHeight="1" x14ac:dyDescent="0.25">
      <c r="A69" s="154">
        <v>64</v>
      </c>
      <c r="B69" s="311" t="s">
        <v>0</v>
      </c>
      <c r="C69" s="227" t="s">
        <v>111</v>
      </c>
      <c r="D69" s="200">
        <v>43</v>
      </c>
      <c r="E69" s="253">
        <v>55.186046511627907</v>
      </c>
      <c r="F69" s="296">
        <v>57.16</v>
      </c>
      <c r="G69" s="200">
        <v>48</v>
      </c>
      <c r="H69" s="253">
        <v>48.958333333333336</v>
      </c>
      <c r="I69" s="296">
        <v>54.03</v>
      </c>
      <c r="J69" s="200">
        <v>46</v>
      </c>
      <c r="K69" s="253">
        <v>46.363636363636367</v>
      </c>
      <c r="L69" s="296">
        <v>56.1</v>
      </c>
      <c r="M69" s="200">
        <v>52</v>
      </c>
      <c r="N69" s="253">
        <v>51.71153846153846</v>
      </c>
      <c r="O69" s="296">
        <v>56.84</v>
      </c>
      <c r="P69" s="437">
        <v>49</v>
      </c>
      <c r="Q69" s="232">
        <v>64</v>
      </c>
      <c r="R69" s="232">
        <v>85</v>
      </c>
      <c r="S69" s="232">
        <v>63</v>
      </c>
      <c r="T69" s="309">
        <f t="shared" si="1"/>
        <v>261</v>
      </c>
    </row>
    <row r="70" spans="1:20" ht="15" customHeight="1" x14ac:dyDescent="0.25">
      <c r="A70" s="154">
        <v>65</v>
      </c>
      <c r="B70" s="311" t="s">
        <v>1</v>
      </c>
      <c r="C70" s="493" t="s">
        <v>187</v>
      </c>
      <c r="D70" s="200">
        <v>26</v>
      </c>
      <c r="E70" s="253">
        <v>44.1</v>
      </c>
      <c r="F70" s="296">
        <v>57.16</v>
      </c>
      <c r="G70" s="200">
        <v>16</v>
      </c>
      <c r="H70" s="253">
        <v>46.94</v>
      </c>
      <c r="I70" s="296">
        <v>54.03</v>
      </c>
      <c r="J70" s="200">
        <v>32</v>
      </c>
      <c r="K70" s="253">
        <v>55.6</v>
      </c>
      <c r="L70" s="296">
        <v>56.1</v>
      </c>
      <c r="M70" s="200">
        <v>21</v>
      </c>
      <c r="N70" s="253">
        <v>50.6</v>
      </c>
      <c r="O70" s="296">
        <v>56.84</v>
      </c>
      <c r="P70" s="431">
        <v>84</v>
      </c>
      <c r="Q70" s="73">
        <v>70</v>
      </c>
      <c r="R70" s="73">
        <v>40</v>
      </c>
      <c r="S70" s="73">
        <v>68</v>
      </c>
      <c r="T70" s="309">
        <f t="shared" ref="T70:T101" si="2">SUM(P70:S70)</f>
        <v>262</v>
      </c>
    </row>
    <row r="71" spans="1:20" ht="15" customHeight="1" x14ac:dyDescent="0.25">
      <c r="A71" s="154">
        <v>66</v>
      </c>
      <c r="B71" s="311" t="s">
        <v>24</v>
      </c>
      <c r="C71" s="227" t="s">
        <v>28</v>
      </c>
      <c r="D71" s="400">
        <v>43</v>
      </c>
      <c r="E71" s="392">
        <v>48</v>
      </c>
      <c r="F71" s="296">
        <v>57.16</v>
      </c>
      <c r="G71" s="400">
        <v>39</v>
      </c>
      <c r="H71" s="392">
        <v>49.9</v>
      </c>
      <c r="I71" s="296">
        <v>54.03</v>
      </c>
      <c r="J71" s="200">
        <v>35</v>
      </c>
      <c r="K71" s="253">
        <v>47.8</v>
      </c>
      <c r="L71" s="296">
        <v>56.1</v>
      </c>
      <c r="M71" s="200">
        <v>47</v>
      </c>
      <c r="N71" s="253">
        <v>54.3</v>
      </c>
      <c r="O71" s="296">
        <v>56.84</v>
      </c>
      <c r="P71" s="431">
        <v>77</v>
      </c>
      <c r="Q71" s="73">
        <v>61</v>
      </c>
      <c r="R71" s="73">
        <v>80</v>
      </c>
      <c r="S71" s="73">
        <v>46</v>
      </c>
      <c r="T71" s="309">
        <f t="shared" si="2"/>
        <v>264</v>
      </c>
    </row>
    <row r="72" spans="1:20" ht="15" customHeight="1" x14ac:dyDescent="0.25">
      <c r="A72" s="154">
        <v>67</v>
      </c>
      <c r="B72" s="311" t="s">
        <v>1</v>
      </c>
      <c r="C72" s="212" t="s">
        <v>140</v>
      </c>
      <c r="D72" s="193">
        <v>17</v>
      </c>
      <c r="E72" s="215">
        <v>44</v>
      </c>
      <c r="F72" s="289">
        <v>57.16</v>
      </c>
      <c r="G72" s="193">
        <v>24</v>
      </c>
      <c r="H72" s="215">
        <v>46.91</v>
      </c>
      <c r="I72" s="289">
        <v>54.03</v>
      </c>
      <c r="J72" s="193">
        <v>11</v>
      </c>
      <c r="K72" s="215">
        <v>53.3</v>
      </c>
      <c r="L72" s="289">
        <v>56.1</v>
      </c>
      <c r="M72" s="193">
        <v>20</v>
      </c>
      <c r="N72" s="215">
        <v>52.6</v>
      </c>
      <c r="O72" s="289">
        <v>56.84</v>
      </c>
      <c r="P72" s="428">
        <v>85</v>
      </c>
      <c r="Q72" s="73">
        <v>72</v>
      </c>
      <c r="R72" s="73">
        <v>50</v>
      </c>
      <c r="S72" s="73">
        <v>58</v>
      </c>
      <c r="T72" s="309">
        <f t="shared" si="2"/>
        <v>265</v>
      </c>
    </row>
    <row r="73" spans="1:20" ht="15" customHeight="1" x14ac:dyDescent="0.25">
      <c r="A73" s="154">
        <v>68</v>
      </c>
      <c r="B73" s="311" t="s">
        <v>24</v>
      </c>
      <c r="C73" s="212" t="s">
        <v>131</v>
      </c>
      <c r="D73" s="193">
        <v>14</v>
      </c>
      <c r="E73" s="215">
        <v>60.1</v>
      </c>
      <c r="F73" s="289">
        <v>57.16</v>
      </c>
      <c r="G73" s="193">
        <v>13</v>
      </c>
      <c r="H73" s="215">
        <v>36</v>
      </c>
      <c r="I73" s="289">
        <v>54.03</v>
      </c>
      <c r="J73" s="193">
        <v>19</v>
      </c>
      <c r="K73" s="215">
        <v>47.8</v>
      </c>
      <c r="L73" s="289">
        <v>56.1</v>
      </c>
      <c r="M73" s="193">
        <v>9</v>
      </c>
      <c r="N73" s="215">
        <v>51.3</v>
      </c>
      <c r="O73" s="289">
        <v>56.84</v>
      </c>
      <c r="P73" s="428">
        <v>26</v>
      </c>
      <c r="Q73" s="73">
        <v>97</v>
      </c>
      <c r="R73" s="73">
        <v>79</v>
      </c>
      <c r="S73" s="73">
        <v>66</v>
      </c>
      <c r="T73" s="309">
        <f t="shared" si="2"/>
        <v>268</v>
      </c>
    </row>
    <row r="74" spans="1:20" ht="15" customHeight="1" x14ac:dyDescent="0.25">
      <c r="A74" s="154">
        <v>69</v>
      </c>
      <c r="B74" s="311" t="s">
        <v>24</v>
      </c>
      <c r="C74" s="226" t="s">
        <v>23</v>
      </c>
      <c r="D74" s="194">
        <v>37</v>
      </c>
      <c r="E74" s="237">
        <v>54.6</v>
      </c>
      <c r="F74" s="292">
        <v>57.16</v>
      </c>
      <c r="G74" s="194">
        <v>30</v>
      </c>
      <c r="H74" s="237">
        <v>51.1</v>
      </c>
      <c r="I74" s="292">
        <v>54.03</v>
      </c>
      <c r="J74" s="194">
        <v>17</v>
      </c>
      <c r="K74" s="237">
        <v>48.9</v>
      </c>
      <c r="L74" s="292">
        <v>56.1</v>
      </c>
      <c r="M74" s="194">
        <v>36</v>
      </c>
      <c r="N74" s="237">
        <v>47.1</v>
      </c>
      <c r="O74" s="292">
        <v>56.84</v>
      </c>
      <c r="P74" s="429">
        <v>53</v>
      </c>
      <c r="Q74" s="73">
        <v>54</v>
      </c>
      <c r="R74" s="73">
        <v>76</v>
      </c>
      <c r="S74" s="73">
        <v>85</v>
      </c>
      <c r="T74" s="309">
        <f t="shared" si="2"/>
        <v>268</v>
      </c>
    </row>
    <row r="75" spans="1:20" ht="15" customHeight="1" thickBot="1" x14ac:dyDescent="0.3">
      <c r="A75" s="155">
        <v>70</v>
      </c>
      <c r="B75" s="134" t="s">
        <v>31</v>
      </c>
      <c r="C75" s="133" t="s">
        <v>33</v>
      </c>
      <c r="D75" s="204">
        <v>18</v>
      </c>
      <c r="E75" s="217">
        <v>50</v>
      </c>
      <c r="F75" s="290">
        <v>57.16</v>
      </c>
      <c r="G75" s="204">
        <v>18</v>
      </c>
      <c r="H75" s="217">
        <v>41</v>
      </c>
      <c r="I75" s="290">
        <v>54.03</v>
      </c>
      <c r="J75" s="204">
        <v>11</v>
      </c>
      <c r="K75" s="217">
        <v>47.5</v>
      </c>
      <c r="L75" s="290">
        <v>56.1</v>
      </c>
      <c r="M75" s="204">
        <v>30</v>
      </c>
      <c r="N75" s="217">
        <v>58.7</v>
      </c>
      <c r="O75" s="290">
        <v>56.84</v>
      </c>
      <c r="P75" s="432">
        <v>68</v>
      </c>
      <c r="Q75" s="308">
        <v>88</v>
      </c>
      <c r="R75" s="308">
        <v>81</v>
      </c>
      <c r="S75" s="308">
        <v>32</v>
      </c>
      <c r="T75" s="314">
        <f t="shared" si="2"/>
        <v>269</v>
      </c>
    </row>
    <row r="76" spans="1:20" ht="15" customHeight="1" x14ac:dyDescent="0.25">
      <c r="A76" s="154">
        <v>71</v>
      </c>
      <c r="B76" s="136" t="s">
        <v>1</v>
      </c>
      <c r="C76" s="391" t="s">
        <v>157</v>
      </c>
      <c r="D76" s="282">
        <v>12</v>
      </c>
      <c r="E76" s="302">
        <v>44.1</v>
      </c>
      <c r="F76" s="291">
        <v>57.16</v>
      </c>
      <c r="G76" s="282">
        <v>16</v>
      </c>
      <c r="H76" s="302">
        <v>42.5</v>
      </c>
      <c r="I76" s="291">
        <v>54.03</v>
      </c>
      <c r="J76" s="282">
        <v>14</v>
      </c>
      <c r="K76" s="302">
        <v>51</v>
      </c>
      <c r="L76" s="291">
        <v>56.1</v>
      </c>
      <c r="M76" s="282">
        <v>45</v>
      </c>
      <c r="N76" s="302">
        <v>56</v>
      </c>
      <c r="O76" s="291">
        <v>56.84</v>
      </c>
      <c r="P76" s="428">
        <v>83</v>
      </c>
      <c r="Q76" s="73">
        <v>83</v>
      </c>
      <c r="R76" s="73">
        <v>63</v>
      </c>
      <c r="S76" s="73">
        <v>41</v>
      </c>
      <c r="T76" s="315">
        <f t="shared" si="2"/>
        <v>270</v>
      </c>
    </row>
    <row r="77" spans="1:20" ht="15" customHeight="1" x14ac:dyDescent="0.25">
      <c r="A77" s="154">
        <v>72</v>
      </c>
      <c r="B77" s="311" t="s">
        <v>31</v>
      </c>
      <c r="C77" s="370" t="s">
        <v>168</v>
      </c>
      <c r="D77" s="193">
        <v>11</v>
      </c>
      <c r="E77" s="215">
        <v>48.6</v>
      </c>
      <c r="F77" s="289">
        <v>57.16</v>
      </c>
      <c r="G77" s="193">
        <v>17</v>
      </c>
      <c r="H77" s="215">
        <v>48.3</v>
      </c>
      <c r="I77" s="289">
        <v>54.03</v>
      </c>
      <c r="J77" s="193">
        <v>30</v>
      </c>
      <c r="K77" s="215">
        <v>49.2</v>
      </c>
      <c r="L77" s="289">
        <v>56.1</v>
      </c>
      <c r="M77" s="193">
        <v>36</v>
      </c>
      <c r="N77" s="215">
        <v>51.8</v>
      </c>
      <c r="O77" s="289">
        <v>56.84</v>
      </c>
      <c r="P77" s="428">
        <v>73</v>
      </c>
      <c r="Q77" s="73">
        <v>66</v>
      </c>
      <c r="R77" s="73">
        <v>73</v>
      </c>
      <c r="S77" s="73">
        <v>62</v>
      </c>
      <c r="T77" s="317">
        <f t="shared" si="2"/>
        <v>274</v>
      </c>
    </row>
    <row r="78" spans="1:20" ht="15" customHeight="1" x14ac:dyDescent="0.25">
      <c r="A78" s="154">
        <v>73</v>
      </c>
      <c r="B78" s="311" t="s">
        <v>1</v>
      </c>
      <c r="C78" s="212" t="s">
        <v>141</v>
      </c>
      <c r="D78" s="193">
        <v>11</v>
      </c>
      <c r="E78" s="215">
        <v>52.1</v>
      </c>
      <c r="F78" s="289">
        <v>57.16</v>
      </c>
      <c r="G78" s="193">
        <v>11</v>
      </c>
      <c r="H78" s="215">
        <v>41.91</v>
      </c>
      <c r="I78" s="289">
        <v>54.03</v>
      </c>
      <c r="J78" s="193">
        <v>13</v>
      </c>
      <c r="K78" s="215">
        <v>53</v>
      </c>
      <c r="L78" s="289">
        <v>56.1</v>
      </c>
      <c r="M78" s="193">
        <v>26</v>
      </c>
      <c r="N78" s="215">
        <v>49</v>
      </c>
      <c r="O78" s="289">
        <v>56.84</v>
      </c>
      <c r="P78" s="428">
        <v>64</v>
      </c>
      <c r="Q78" s="73">
        <v>85</v>
      </c>
      <c r="R78" s="73">
        <v>53</v>
      </c>
      <c r="S78" s="73">
        <v>75</v>
      </c>
      <c r="T78" s="309">
        <f t="shared" si="2"/>
        <v>277</v>
      </c>
    </row>
    <row r="79" spans="1:20" ht="15" customHeight="1" x14ac:dyDescent="0.25">
      <c r="A79" s="154">
        <v>74</v>
      </c>
      <c r="B79" s="311" t="s">
        <v>24</v>
      </c>
      <c r="C79" s="370" t="s">
        <v>165</v>
      </c>
      <c r="D79" s="193">
        <v>6</v>
      </c>
      <c r="E79" s="215">
        <v>43</v>
      </c>
      <c r="F79" s="289">
        <v>57.16</v>
      </c>
      <c r="G79" s="193">
        <v>3</v>
      </c>
      <c r="H79" s="215">
        <v>47.7</v>
      </c>
      <c r="I79" s="289">
        <v>54.03</v>
      </c>
      <c r="J79" s="193">
        <v>2</v>
      </c>
      <c r="K79" s="215">
        <v>55</v>
      </c>
      <c r="L79" s="289">
        <v>56.1</v>
      </c>
      <c r="M79" s="193">
        <v>9</v>
      </c>
      <c r="N79" s="215">
        <v>48.7</v>
      </c>
      <c r="O79" s="289">
        <v>56.84</v>
      </c>
      <c r="P79" s="434">
        <v>87</v>
      </c>
      <c r="Q79" s="232">
        <v>71</v>
      </c>
      <c r="R79" s="232">
        <v>43</v>
      </c>
      <c r="S79" s="232">
        <v>76</v>
      </c>
      <c r="T79" s="309">
        <f t="shared" si="2"/>
        <v>277</v>
      </c>
    </row>
    <row r="80" spans="1:20" ht="15" customHeight="1" x14ac:dyDescent="0.25">
      <c r="A80" s="154">
        <v>75</v>
      </c>
      <c r="B80" s="311" t="s">
        <v>1</v>
      </c>
      <c r="C80" s="227" t="s">
        <v>145</v>
      </c>
      <c r="D80" s="200">
        <v>22</v>
      </c>
      <c r="E80" s="253">
        <v>50</v>
      </c>
      <c r="F80" s="296">
        <v>57.16</v>
      </c>
      <c r="G80" s="200">
        <v>19</v>
      </c>
      <c r="H80" s="253">
        <v>41.68</v>
      </c>
      <c r="I80" s="296">
        <v>54.03</v>
      </c>
      <c r="J80" s="200">
        <v>23</v>
      </c>
      <c r="K80" s="253">
        <v>47</v>
      </c>
      <c r="L80" s="296">
        <v>56.1</v>
      </c>
      <c r="M80" s="200">
        <v>31</v>
      </c>
      <c r="N80" s="253">
        <v>57</v>
      </c>
      <c r="O80" s="296">
        <v>56.84</v>
      </c>
      <c r="P80" s="431">
        <v>70</v>
      </c>
      <c r="Q80" s="73">
        <v>86</v>
      </c>
      <c r="R80" s="73">
        <v>83</v>
      </c>
      <c r="S80" s="73">
        <v>39</v>
      </c>
      <c r="T80" s="309">
        <f t="shared" si="2"/>
        <v>278</v>
      </c>
    </row>
    <row r="81" spans="1:20" ht="15" customHeight="1" x14ac:dyDescent="0.25">
      <c r="A81" s="154">
        <v>76</v>
      </c>
      <c r="B81" s="311" t="s">
        <v>38</v>
      </c>
      <c r="C81" s="227" t="s">
        <v>94</v>
      </c>
      <c r="D81" s="200">
        <v>7</v>
      </c>
      <c r="E81" s="253">
        <v>60.714285714285715</v>
      </c>
      <c r="F81" s="296">
        <v>57.16</v>
      </c>
      <c r="G81" s="200"/>
      <c r="H81" s="253"/>
      <c r="I81" s="296">
        <v>54.03</v>
      </c>
      <c r="J81" s="200">
        <v>17</v>
      </c>
      <c r="K81" s="253">
        <v>42.89473684210526</v>
      </c>
      <c r="L81" s="296">
        <v>56.1</v>
      </c>
      <c r="M81" s="200">
        <v>17</v>
      </c>
      <c r="N81" s="253">
        <v>51.294117647058826</v>
      </c>
      <c r="O81" s="296">
        <v>56.84</v>
      </c>
      <c r="P81" s="431">
        <v>24</v>
      </c>
      <c r="Q81" s="73">
        <v>100</v>
      </c>
      <c r="R81" s="73">
        <v>91</v>
      </c>
      <c r="S81" s="73">
        <v>67</v>
      </c>
      <c r="T81" s="309">
        <f t="shared" si="2"/>
        <v>282</v>
      </c>
    </row>
    <row r="82" spans="1:20" ht="15" customHeight="1" x14ac:dyDescent="0.25">
      <c r="A82" s="154">
        <v>77</v>
      </c>
      <c r="B82" s="311" t="s">
        <v>1</v>
      </c>
      <c r="C82" s="370" t="s">
        <v>153</v>
      </c>
      <c r="D82" s="193">
        <v>17</v>
      </c>
      <c r="E82" s="215">
        <v>59</v>
      </c>
      <c r="F82" s="289">
        <v>57.16</v>
      </c>
      <c r="G82" s="193">
        <v>23</v>
      </c>
      <c r="H82" s="215">
        <v>51.87</v>
      </c>
      <c r="I82" s="289">
        <v>54.03</v>
      </c>
      <c r="J82" s="193">
        <v>23</v>
      </c>
      <c r="K82" s="215">
        <v>31.5</v>
      </c>
      <c r="L82" s="289">
        <v>56.1</v>
      </c>
      <c r="M82" s="193"/>
      <c r="N82" s="215"/>
      <c r="O82" s="289">
        <v>56.84</v>
      </c>
      <c r="P82" s="428">
        <v>36</v>
      </c>
      <c r="Q82" s="73">
        <v>50</v>
      </c>
      <c r="R82" s="73">
        <v>100</v>
      </c>
      <c r="S82" s="73">
        <v>99</v>
      </c>
      <c r="T82" s="309">
        <f t="shared" si="2"/>
        <v>285</v>
      </c>
    </row>
    <row r="83" spans="1:20" ht="15" customHeight="1" x14ac:dyDescent="0.25">
      <c r="A83" s="154">
        <v>78</v>
      </c>
      <c r="B83" s="311" t="s">
        <v>1</v>
      </c>
      <c r="C83" s="227" t="s">
        <v>138</v>
      </c>
      <c r="D83" s="200">
        <v>23</v>
      </c>
      <c r="E83" s="253">
        <v>58.8</v>
      </c>
      <c r="F83" s="296">
        <v>57.16</v>
      </c>
      <c r="G83" s="200">
        <v>18</v>
      </c>
      <c r="H83" s="253">
        <v>43.84</v>
      </c>
      <c r="I83" s="296">
        <v>54.03</v>
      </c>
      <c r="J83" s="200">
        <v>15</v>
      </c>
      <c r="K83" s="253">
        <v>44.7</v>
      </c>
      <c r="L83" s="296">
        <v>56.1</v>
      </c>
      <c r="M83" s="200">
        <v>23</v>
      </c>
      <c r="N83" s="253">
        <v>48</v>
      </c>
      <c r="O83" s="296">
        <v>56.84</v>
      </c>
      <c r="P83" s="431">
        <v>37</v>
      </c>
      <c r="Q83" s="73">
        <v>79</v>
      </c>
      <c r="R83" s="73">
        <v>88</v>
      </c>
      <c r="S83" s="73">
        <v>81</v>
      </c>
      <c r="T83" s="309">
        <f t="shared" si="2"/>
        <v>285</v>
      </c>
    </row>
    <row r="84" spans="1:20" ht="15" customHeight="1" x14ac:dyDescent="0.25">
      <c r="A84" s="154">
        <v>79</v>
      </c>
      <c r="B84" s="311" t="s">
        <v>13</v>
      </c>
      <c r="C84" s="390" t="s">
        <v>160</v>
      </c>
      <c r="D84" s="194">
        <v>14</v>
      </c>
      <c r="E84" s="237">
        <v>55.2</v>
      </c>
      <c r="F84" s="292">
        <v>57.16</v>
      </c>
      <c r="G84" s="194">
        <v>7</v>
      </c>
      <c r="H84" s="237">
        <v>44.6</v>
      </c>
      <c r="I84" s="292">
        <v>54.03</v>
      </c>
      <c r="J84" s="194">
        <v>21</v>
      </c>
      <c r="K84" s="237">
        <v>46.4</v>
      </c>
      <c r="L84" s="292">
        <v>56.1</v>
      </c>
      <c r="M84" s="194">
        <v>18</v>
      </c>
      <c r="N84" s="237">
        <v>48.1</v>
      </c>
      <c r="O84" s="292">
        <v>56.84</v>
      </c>
      <c r="P84" s="429">
        <v>47</v>
      </c>
      <c r="Q84" s="73">
        <v>78</v>
      </c>
      <c r="R84" s="73">
        <v>84</v>
      </c>
      <c r="S84" s="73">
        <v>78</v>
      </c>
      <c r="T84" s="309">
        <f t="shared" si="2"/>
        <v>287</v>
      </c>
    </row>
    <row r="85" spans="1:20" ht="15" customHeight="1" thickBot="1" x14ac:dyDescent="0.3">
      <c r="A85" s="65">
        <v>80</v>
      </c>
      <c r="B85" s="134" t="s">
        <v>38</v>
      </c>
      <c r="C85" s="450" t="s">
        <v>53</v>
      </c>
      <c r="D85" s="402">
        <v>19</v>
      </c>
      <c r="E85" s="394">
        <v>49.736842105263158</v>
      </c>
      <c r="F85" s="297">
        <v>57.16</v>
      </c>
      <c r="G85" s="402">
        <v>17</v>
      </c>
      <c r="H85" s="394">
        <v>40.705882352941174</v>
      </c>
      <c r="I85" s="297">
        <v>54.03</v>
      </c>
      <c r="J85" s="285">
        <v>18</v>
      </c>
      <c r="K85" s="304">
        <v>49.736842105263158</v>
      </c>
      <c r="L85" s="297">
        <v>56.1</v>
      </c>
      <c r="M85" s="285">
        <v>21</v>
      </c>
      <c r="N85" s="304">
        <v>53.041666666666664</v>
      </c>
      <c r="O85" s="297">
        <v>56.84</v>
      </c>
      <c r="P85" s="440">
        <v>71</v>
      </c>
      <c r="Q85" s="192">
        <v>91</v>
      </c>
      <c r="R85" s="192">
        <v>71</v>
      </c>
      <c r="S85" s="192">
        <v>54</v>
      </c>
      <c r="T85" s="314">
        <f t="shared" si="2"/>
        <v>287</v>
      </c>
    </row>
    <row r="86" spans="1:20" ht="15" customHeight="1" x14ac:dyDescent="0.25">
      <c r="A86" s="153">
        <v>81</v>
      </c>
      <c r="B86" s="128" t="s">
        <v>0</v>
      </c>
      <c r="C86" s="478" t="s">
        <v>64</v>
      </c>
      <c r="D86" s="364">
        <v>7</v>
      </c>
      <c r="E86" s="365">
        <v>58</v>
      </c>
      <c r="F86" s="366">
        <v>57.16</v>
      </c>
      <c r="G86" s="364">
        <v>12</v>
      </c>
      <c r="H86" s="365">
        <v>38.18181818181818</v>
      </c>
      <c r="I86" s="366">
        <v>54.03</v>
      </c>
      <c r="J86" s="364">
        <v>15</v>
      </c>
      <c r="K86" s="365">
        <v>49.222222222222221</v>
      </c>
      <c r="L86" s="366">
        <v>56.1</v>
      </c>
      <c r="M86" s="364">
        <v>21</v>
      </c>
      <c r="N86" s="365">
        <v>47.761904761904759</v>
      </c>
      <c r="O86" s="366">
        <v>56.84</v>
      </c>
      <c r="P86" s="436">
        <v>42</v>
      </c>
      <c r="Q86" s="321">
        <v>94</v>
      </c>
      <c r="R86" s="321">
        <v>72</v>
      </c>
      <c r="S86" s="321">
        <v>83</v>
      </c>
      <c r="T86" s="312">
        <f t="shared" si="2"/>
        <v>291</v>
      </c>
    </row>
    <row r="87" spans="1:20" ht="15" customHeight="1" x14ac:dyDescent="0.25">
      <c r="A87" s="154">
        <v>82</v>
      </c>
      <c r="B87" s="136" t="s">
        <v>1</v>
      </c>
      <c r="C87" s="502" t="s">
        <v>188</v>
      </c>
      <c r="D87" s="282">
        <v>26</v>
      </c>
      <c r="E87" s="302">
        <v>44</v>
      </c>
      <c r="F87" s="291">
        <v>57.16</v>
      </c>
      <c r="G87" s="282">
        <v>33</v>
      </c>
      <c r="H87" s="302">
        <v>46.52</v>
      </c>
      <c r="I87" s="291">
        <v>54.03</v>
      </c>
      <c r="J87" s="282">
        <v>25</v>
      </c>
      <c r="K87" s="302">
        <v>50.9</v>
      </c>
      <c r="L87" s="291">
        <v>56.1</v>
      </c>
      <c r="M87" s="282">
        <v>35</v>
      </c>
      <c r="N87" s="302">
        <v>50</v>
      </c>
      <c r="O87" s="291">
        <v>56.84</v>
      </c>
      <c r="P87" s="428">
        <v>86</v>
      </c>
      <c r="Q87" s="73">
        <v>73</v>
      </c>
      <c r="R87" s="73">
        <v>66</v>
      </c>
      <c r="S87" s="73">
        <v>73</v>
      </c>
      <c r="T87" s="315">
        <f t="shared" si="2"/>
        <v>298</v>
      </c>
    </row>
    <row r="88" spans="1:20" ht="15" customHeight="1" x14ac:dyDescent="0.25">
      <c r="A88" s="154">
        <v>83</v>
      </c>
      <c r="B88" s="311" t="s">
        <v>13</v>
      </c>
      <c r="C88" s="389" t="s">
        <v>158</v>
      </c>
      <c r="D88" s="200">
        <v>10</v>
      </c>
      <c r="E88" s="253">
        <v>55.2</v>
      </c>
      <c r="F88" s="296">
        <v>57.16</v>
      </c>
      <c r="G88" s="200">
        <v>14</v>
      </c>
      <c r="H88" s="253">
        <v>49</v>
      </c>
      <c r="I88" s="296">
        <v>54.03</v>
      </c>
      <c r="J88" s="200">
        <v>6</v>
      </c>
      <c r="K88" s="253">
        <v>38</v>
      </c>
      <c r="L88" s="296">
        <v>56.1</v>
      </c>
      <c r="M88" s="200">
        <v>20</v>
      </c>
      <c r="N88" s="253">
        <v>42</v>
      </c>
      <c r="O88" s="296">
        <v>56.84</v>
      </c>
      <c r="P88" s="431">
        <v>48</v>
      </c>
      <c r="Q88" s="73">
        <v>63</v>
      </c>
      <c r="R88" s="73">
        <v>98</v>
      </c>
      <c r="S88" s="73">
        <v>92</v>
      </c>
      <c r="T88" s="309">
        <f t="shared" si="2"/>
        <v>301</v>
      </c>
    </row>
    <row r="89" spans="1:20" ht="15" customHeight="1" x14ac:dyDescent="0.25">
      <c r="A89" s="154">
        <v>84</v>
      </c>
      <c r="B89" s="311" t="s">
        <v>1</v>
      </c>
      <c r="C89" s="212" t="s">
        <v>144</v>
      </c>
      <c r="D89" s="193">
        <v>5</v>
      </c>
      <c r="E89" s="215">
        <v>34</v>
      </c>
      <c r="F89" s="289">
        <v>57.16</v>
      </c>
      <c r="G89" s="193">
        <v>2</v>
      </c>
      <c r="H89" s="215">
        <v>46</v>
      </c>
      <c r="I89" s="289">
        <v>54.03</v>
      </c>
      <c r="J89" s="193">
        <v>27</v>
      </c>
      <c r="K89" s="215">
        <v>56</v>
      </c>
      <c r="L89" s="289">
        <v>56.1</v>
      </c>
      <c r="M89" s="193">
        <v>14</v>
      </c>
      <c r="N89" s="215">
        <v>43.9</v>
      </c>
      <c r="O89" s="289">
        <v>56.84</v>
      </c>
      <c r="P89" s="434">
        <v>99</v>
      </c>
      <c r="Q89" s="232">
        <v>75</v>
      </c>
      <c r="R89" s="232">
        <v>38</v>
      </c>
      <c r="S89" s="232">
        <v>90</v>
      </c>
      <c r="T89" s="313">
        <f t="shared" si="2"/>
        <v>302</v>
      </c>
    </row>
    <row r="90" spans="1:20" ht="15" customHeight="1" x14ac:dyDescent="0.25">
      <c r="A90" s="154">
        <v>85</v>
      </c>
      <c r="B90" s="311" t="s">
        <v>17</v>
      </c>
      <c r="C90" s="228" t="s">
        <v>18</v>
      </c>
      <c r="D90" s="198">
        <v>8</v>
      </c>
      <c r="E90" s="247">
        <v>55</v>
      </c>
      <c r="F90" s="295">
        <v>57.16</v>
      </c>
      <c r="G90" s="198">
        <v>5</v>
      </c>
      <c r="H90" s="247">
        <v>41.2</v>
      </c>
      <c r="I90" s="295">
        <v>54.03</v>
      </c>
      <c r="J90" s="198">
        <v>13</v>
      </c>
      <c r="K90" s="247">
        <v>48</v>
      </c>
      <c r="L90" s="295">
        <v>56.1</v>
      </c>
      <c r="M90" s="198">
        <v>11</v>
      </c>
      <c r="N90" s="247">
        <v>40.799999999999997</v>
      </c>
      <c r="O90" s="295">
        <v>56.84</v>
      </c>
      <c r="P90" s="439">
        <v>50</v>
      </c>
      <c r="Q90" s="73">
        <v>87</v>
      </c>
      <c r="R90" s="73">
        <v>77</v>
      </c>
      <c r="S90" s="73">
        <v>94</v>
      </c>
      <c r="T90" s="309">
        <f t="shared" si="2"/>
        <v>308</v>
      </c>
    </row>
    <row r="91" spans="1:20" ht="15" customHeight="1" x14ac:dyDescent="0.25">
      <c r="A91" s="154">
        <v>86</v>
      </c>
      <c r="B91" s="311" t="s">
        <v>1</v>
      </c>
      <c r="C91" s="227" t="s">
        <v>11</v>
      </c>
      <c r="D91" s="200"/>
      <c r="E91" s="253"/>
      <c r="F91" s="296">
        <v>57.16</v>
      </c>
      <c r="G91" s="200">
        <v>5</v>
      </c>
      <c r="H91" s="253">
        <v>48.2</v>
      </c>
      <c r="I91" s="296">
        <v>54.03</v>
      </c>
      <c r="J91" s="200">
        <v>17</v>
      </c>
      <c r="K91" s="253">
        <v>51.7</v>
      </c>
      <c r="L91" s="296">
        <v>56.1</v>
      </c>
      <c r="M91" s="200">
        <v>4</v>
      </c>
      <c r="N91" s="253">
        <v>48</v>
      </c>
      <c r="O91" s="296">
        <v>56.84</v>
      </c>
      <c r="P91" s="431">
        <v>102</v>
      </c>
      <c r="Q91" s="73">
        <v>67</v>
      </c>
      <c r="R91" s="73">
        <v>59</v>
      </c>
      <c r="S91" s="73">
        <v>80</v>
      </c>
      <c r="T91" s="309">
        <f t="shared" si="2"/>
        <v>308</v>
      </c>
    </row>
    <row r="92" spans="1:20" ht="15" customHeight="1" x14ac:dyDescent="0.25">
      <c r="A92" s="154">
        <v>87</v>
      </c>
      <c r="B92" s="311" t="s">
        <v>24</v>
      </c>
      <c r="C92" s="227" t="s">
        <v>26</v>
      </c>
      <c r="D92" s="200">
        <v>7</v>
      </c>
      <c r="E92" s="253">
        <v>50.1</v>
      </c>
      <c r="F92" s="296">
        <v>57.16</v>
      </c>
      <c r="G92" s="200">
        <v>8</v>
      </c>
      <c r="H92" s="253">
        <v>33.4</v>
      </c>
      <c r="I92" s="296">
        <v>54.03</v>
      </c>
      <c r="J92" s="200">
        <v>9</v>
      </c>
      <c r="K92" s="253">
        <v>42.2</v>
      </c>
      <c r="L92" s="296">
        <v>56.1</v>
      </c>
      <c r="M92" s="200">
        <v>19</v>
      </c>
      <c r="N92" s="253">
        <v>53.7</v>
      </c>
      <c r="O92" s="296">
        <v>56.84</v>
      </c>
      <c r="P92" s="431">
        <v>67</v>
      </c>
      <c r="Q92" s="142">
        <v>99</v>
      </c>
      <c r="R92" s="142">
        <v>93</v>
      </c>
      <c r="S92" s="142">
        <v>52</v>
      </c>
      <c r="T92" s="313">
        <f t="shared" si="2"/>
        <v>311</v>
      </c>
    </row>
    <row r="93" spans="1:20" ht="15" customHeight="1" x14ac:dyDescent="0.25">
      <c r="A93" s="154">
        <v>88</v>
      </c>
      <c r="B93" s="311" t="s">
        <v>1</v>
      </c>
      <c r="C93" s="490" t="s">
        <v>189</v>
      </c>
      <c r="D93" s="193">
        <v>12</v>
      </c>
      <c r="E93" s="215">
        <v>31.6</v>
      </c>
      <c r="F93" s="289">
        <v>57.16</v>
      </c>
      <c r="G93" s="193">
        <v>10</v>
      </c>
      <c r="H93" s="215">
        <v>50.4</v>
      </c>
      <c r="I93" s="289">
        <v>54.03</v>
      </c>
      <c r="J93" s="193">
        <v>13</v>
      </c>
      <c r="K93" s="215">
        <v>49.2</v>
      </c>
      <c r="L93" s="289">
        <v>56.1</v>
      </c>
      <c r="M93" s="193">
        <v>19</v>
      </c>
      <c r="N93" s="215">
        <v>47.4</v>
      </c>
      <c r="O93" s="289">
        <v>56.84</v>
      </c>
      <c r="P93" s="434">
        <v>100</v>
      </c>
      <c r="Q93" s="232">
        <v>57</v>
      </c>
      <c r="R93" s="232">
        <v>74</v>
      </c>
      <c r="S93" s="232">
        <v>84</v>
      </c>
      <c r="T93" s="309">
        <f t="shared" si="2"/>
        <v>315</v>
      </c>
    </row>
    <row r="94" spans="1:20" ht="15" customHeight="1" x14ac:dyDescent="0.25">
      <c r="A94" s="154">
        <v>89</v>
      </c>
      <c r="B94" s="311" t="s">
        <v>1</v>
      </c>
      <c r="C94" s="502" t="s">
        <v>186</v>
      </c>
      <c r="D94" s="282">
        <v>14</v>
      </c>
      <c r="E94" s="302">
        <v>0</v>
      </c>
      <c r="F94" s="291">
        <v>57.16</v>
      </c>
      <c r="G94" s="282">
        <v>19</v>
      </c>
      <c r="H94" s="302">
        <v>51.53</v>
      </c>
      <c r="I94" s="291">
        <v>54.03</v>
      </c>
      <c r="J94" s="282">
        <v>19</v>
      </c>
      <c r="K94" s="302">
        <v>41.8</v>
      </c>
      <c r="L94" s="291">
        <v>56.1</v>
      </c>
      <c r="M94" s="282">
        <v>18</v>
      </c>
      <c r="N94" s="302">
        <v>50.1</v>
      </c>
      <c r="O94" s="291">
        <v>56.84</v>
      </c>
      <c r="P94" s="428">
        <v>101</v>
      </c>
      <c r="Q94" s="145">
        <v>52</v>
      </c>
      <c r="R94" s="145">
        <v>94</v>
      </c>
      <c r="S94" s="145">
        <v>72</v>
      </c>
      <c r="T94" s="309">
        <f t="shared" si="2"/>
        <v>319</v>
      </c>
    </row>
    <row r="95" spans="1:20" ht="15" customHeight="1" thickBot="1" x14ac:dyDescent="0.3">
      <c r="A95" s="65">
        <v>90</v>
      </c>
      <c r="B95" s="134" t="s">
        <v>0</v>
      </c>
      <c r="C95" s="450" t="s">
        <v>42</v>
      </c>
      <c r="D95" s="285"/>
      <c r="E95" s="304"/>
      <c r="F95" s="297">
        <v>57.16</v>
      </c>
      <c r="G95" s="285"/>
      <c r="H95" s="304"/>
      <c r="I95" s="297">
        <v>54.03</v>
      </c>
      <c r="J95" s="285">
        <v>4</v>
      </c>
      <c r="K95" s="304">
        <v>60</v>
      </c>
      <c r="L95" s="297">
        <v>56.1</v>
      </c>
      <c r="M95" s="285"/>
      <c r="N95" s="304"/>
      <c r="O95" s="297">
        <v>56.84</v>
      </c>
      <c r="P95" s="440">
        <v>102</v>
      </c>
      <c r="Q95" s="192">
        <v>100</v>
      </c>
      <c r="R95" s="192">
        <v>21</v>
      </c>
      <c r="S95" s="192">
        <v>99</v>
      </c>
      <c r="T95" s="314">
        <f t="shared" si="2"/>
        <v>322</v>
      </c>
    </row>
    <row r="96" spans="1:20" ht="15" customHeight="1" x14ac:dyDescent="0.25">
      <c r="A96" s="153">
        <v>91</v>
      </c>
      <c r="B96" s="128" t="s">
        <v>13</v>
      </c>
      <c r="C96" s="505" t="s">
        <v>162</v>
      </c>
      <c r="D96" s="318">
        <v>3</v>
      </c>
      <c r="E96" s="305">
        <v>41</v>
      </c>
      <c r="F96" s="319">
        <v>57.16</v>
      </c>
      <c r="G96" s="318">
        <v>6</v>
      </c>
      <c r="H96" s="305">
        <v>46</v>
      </c>
      <c r="I96" s="319">
        <v>54.03</v>
      </c>
      <c r="J96" s="318">
        <v>8</v>
      </c>
      <c r="K96" s="305">
        <v>49.8</v>
      </c>
      <c r="L96" s="319">
        <v>56.1</v>
      </c>
      <c r="M96" s="318">
        <v>10</v>
      </c>
      <c r="N96" s="305">
        <v>42</v>
      </c>
      <c r="O96" s="319">
        <v>56.84</v>
      </c>
      <c r="P96" s="441">
        <v>90</v>
      </c>
      <c r="Q96" s="321">
        <v>74</v>
      </c>
      <c r="R96" s="321">
        <v>69</v>
      </c>
      <c r="S96" s="507">
        <v>91</v>
      </c>
      <c r="T96" s="312">
        <f t="shared" si="2"/>
        <v>324</v>
      </c>
    </row>
    <row r="97" spans="1:20" ht="15" customHeight="1" x14ac:dyDescent="0.25">
      <c r="A97" s="154">
        <v>92</v>
      </c>
      <c r="B97" s="311" t="s">
        <v>1</v>
      </c>
      <c r="C97" s="227" t="s">
        <v>172</v>
      </c>
      <c r="D97" s="200">
        <v>6</v>
      </c>
      <c r="E97" s="253">
        <v>39.799999999999997</v>
      </c>
      <c r="F97" s="296">
        <v>57.16</v>
      </c>
      <c r="G97" s="200">
        <v>5</v>
      </c>
      <c r="H97" s="253">
        <v>55.8</v>
      </c>
      <c r="I97" s="296">
        <v>54.03</v>
      </c>
      <c r="J97" s="200"/>
      <c r="K97" s="253"/>
      <c r="L97" s="296">
        <v>56.1</v>
      </c>
      <c r="M97" s="200"/>
      <c r="N97" s="253"/>
      <c r="O97" s="296">
        <v>56.84</v>
      </c>
      <c r="P97" s="431">
        <v>91</v>
      </c>
      <c r="Q97" s="73">
        <v>33</v>
      </c>
      <c r="R97" s="73">
        <v>102</v>
      </c>
      <c r="S97" s="73">
        <v>99</v>
      </c>
      <c r="T97" s="315">
        <f t="shared" si="2"/>
        <v>325</v>
      </c>
    </row>
    <row r="98" spans="1:20" ht="15" customHeight="1" x14ac:dyDescent="0.25">
      <c r="A98" s="154">
        <v>93</v>
      </c>
      <c r="B98" s="311" t="s">
        <v>24</v>
      </c>
      <c r="C98" s="212" t="s">
        <v>25</v>
      </c>
      <c r="D98" s="193">
        <v>16</v>
      </c>
      <c r="E98" s="215">
        <v>49</v>
      </c>
      <c r="F98" s="289">
        <v>57.16</v>
      </c>
      <c r="G98" s="193"/>
      <c r="H98" s="215"/>
      <c r="I98" s="289">
        <v>54.03</v>
      </c>
      <c r="J98" s="193">
        <v>11</v>
      </c>
      <c r="K98" s="215">
        <v>52.1</v>
      </c>
      <c r="L98" s="289">
        <v>56.1</v>
      </c>
      <c r="M98" s="193"/>
      <c r="N98" s="215"/>
      <c r="O98" s="289">
        <v>56.84</v>
      </c>
      <c r="P98" s="428">
        <v>72</v>
      </c>
      <c r="Q98" s="73">
        <v>100</v>
      </c>
      <c r="R98" s="73">
        <v>56</v>
      </c>
      <c r="S98" s="73">
        <v>99</v>
      </c>
      <c r="T98" s="317">
        <f t="shared" si="2"/>
        <v>327</v>
      </c>
    </row>
    <row r="99" spans="1:20" ht="15" customHeight="1" x14ac:dyDescent="0.25">
      <c r="A99" s="154">
        <v>94</v>
      </c>
      <c r="B99" s="445" t="s">
        <v>17</v>
      </c>
      <c r="C99" s="227" t="s">
        <v>171</v>
      </c>
      <c r="D99" s="200">
        <v>6</v>
      </c>
      <c r="E99" s="253">
        <v>38.5</v>
      </c>
      <c r="F99" s="296">
        <v>57.16</v>
      </c>
      <c r="G99" s="200">
        <v>4</v>
      </c>
      <c r="H99" s="253">
        <v>56</v>
      </c>
      <c r="I99" s="296">
        <v>54.03</v>
      </c>
      <c r="J99" s="200"/>
      <c r="K99" s="253"/>
      <c r="L99" s="296">
        <v>56.1</v>
      </c>
      <c r="M99" s="200"/>
      <c r="N99" s="253"/>
      <c r="O99" s="296">
        <v>56.84</v>
      </c>
      <c r="P99" s="431">
        <v>95</v>
      </c>
      <c r="Q99" s="73">
        <v>31</v>
      </c>
      <c r="R99" s="73">
        <v>102</v>
      </c>
      <c r="S99" s="73">
        <v>99</v>
      </c>
      <c r="T99" s="309">
        <f t="shared" si="2"/>
        <v>327</v>
      </c>
    </row>
    <row r="100" spans="1:20" ht="15" customHeight="1" x14ac:dyDescent="0.25">
      <c r="A100" s="154">
        <v>95</v>
      </c>
      <c r="B100" s="307" t="s">
        <v>1</v>
      </c>
      <c r="C100" s="446" t="s">
        <v>152</v>
      </c>
      <c r="D100" s="283">
        <v>23</v>
      </c>
      <c r="E100" s="303">
        <v>48</v>
      </c>
      <c r="F100" s="293">
        <v>57.16</v>
      </c>
      <c r="G100" s="283">
        <v>22</v>
      </c>
      <c r="H100" s="303">
        <v>40.549999999999997</v>
      </c>
      <c r="I100" s="293">
        <v>54.03</v>
      </c>
      <c r="J100" s="283">
        <v>15</v>
      </c>
      <c r="K100" s="303">
        <v>50</v>
      </c>
      <c r="L100" s="293">
        <v>56.1</v>
      </c>
      <c r="M100" s="283">
        <v>30</v>
      </c>
      <c r="N100" s="303">
        <v>31.5</v>
      </c>
      <c r="O100" s="293">
        <v>56.84</v>
      </c>
      <c r="P100" s="433">
        <v>78</v>
      </c>
      <c r="Q100" s="231">
        <v>92</v>
      </c>
      <c r="R100" s="231">
        <v>68</v>
      </c>
      <c r="S100" s="231">
        <v>98</v>
      </c>
      <c r="T100" s="316">
        <f t="shared" si="2"/>
        <v>336</v>
      </c>
    </row>
    <row r="101" spans="1:20" ht="15" customHeight="1" x14ac:dyDescent="0.25">
      <c r="A101" s="154">
        <v>96</v>
      </c>
      <c r="B101" s="311" t="s">
        <v>31</v>
      </c>
      <c r="C101" s="228" t="s">
        <v>175</v>
      </c>
      <c r="D101" s="198">
        <v>9</v>
      </c>
      <c r="E101" s="247">
        <v>35</v>
      </c>
      <c r="F101" s="295">
        <v>57.16</v>
      </c>
      <c r="G101" s="198"/>
      <c r="H101" s="247"/>
      <c r="I101" s="295">
        <v>54.03</v>
      </c>
      <c r="J101" s="198">
        <v>4</v>
      </c>
      <c r="K101" s="247">
        <v>55</v>
      </c>
      <c r="L101" s="295">
        <v>56.1</v>
      </c>
      <c r="M101" s="198">
        <v>6</v>
      </c>
      <c r="N101" s="247">
        <v>35.700000000000003</v>
      </c>
      <c r="O101" s="295">
        <v>56.84</v>
      </c>
      <c r="P101" s="442">
        <v>97</v>
      </c>
      <c r="Q101" s="232">
        <v>100</v>
      </c>
      <c r="R101" s="232">
        <v>42</v>
      </c>
      <c r="S101" s="232">
        <v>97</v>
      </c>
      <c r="T101" s="309">
        <f t="shared" si="2"/>
        <v>336</v>
      </c>
    </row>
    <row r="102" spans="1:20" ht="15" customHeight="1" x14ac:dyDescent="0.25">
      <c r="A102" s="154">
        <v>97</v>
      </c>
      <c r="B102" s="136" t="s">
        <v>31</v>
      </c>
      <c r="C102" s="500" t="s">
        <v>182</v>
      </c>
      <c r="D102" s="453"/>
      <c r="E102" s="456"/>
      <c r="F102" s="298">
        <v>57.16</v>
      </c>
      <c r="G102" s="453">
        <v>14</v>
      </c>
      <c r="H102" s="456">
        <v>48</v>
      </c>
      <c r="I102" s="298">
        <v>54.03</v>
      </c>
      <c r="J102" s="201"/>
      <c r="K102" s="216"/>
      <c r="L102" s="298">
        <v>56.1</v>
      </c>
      <c r="M102" s="201">
        <v>11</v>
      </c>
      <c r="N102" s="216">
        <v>51.5</v>
      </c>
      <c r="O102" s="298">
        <v>56.84</v>
      </c>
      <c r="P102" s="431">
        <v>102</v>
      </c>
      <c r="Q102" s="73">
        <v>68</v>
      </c>
      <c r="R102" s="73">
        <v>102</v>
      </c>
      <c r="S102" s="73">
        <v>65</v>
      </c>
      <c r="T102" s="309">
        <f t="shared" ref="T102:T133" si="3">SUM(P102:S102)</f>
        <v>337</v>
      </c>
    </row>
    <row r="103" spans="1:20" ht="15" customHeight="1" x14ac:dyDescent="0.25">
      <c r="A103" s="154">
        <v>98</v>
      </c>
      <c r="B103" s="311" t="s">
        <v>24</v>
      </c>
      <c r="C103" s="389" t="s">
        <v>176</v>
      </c>
      <c r="D103" s="200"/>
      <c r="E103" s="253"/>
      <c r="F103" s="296">
        <v>57.16</v>
      </c>
      <c r="G103" s="200"/>
      <c r="H103" s="253"/>
      <c r="I103" s="296">
        <v>54.03</v>
      </c>
      <c r="J103" s="200"/>
      <c r="K103" s="253"/>
      <c r="L103" s="296">
        <v>56.1</v>
      </c>
      <c r="M103" s="200">
        <v>6</v>
      </c>
      <c r="N103" s="253">
        <v>55.5</v>
      </c>
      <c r="O103" s="296">
        <v>56.84</v>
      </c>
      <c r="P103" s="431">
        <v>102</v>
      </c>
      <c r="Q103" s="73">
        <v>100</v>
      </c>
      <c r="R103" s="73">
        <v>102</v>
      </c>
      <c r="S103" s="73">
        <v>43</v>
      </c>
      <c r="T103" s="309">
        <f t="shared" si="3"/>
        <v>347</v>
      </c>
    </row>
    <row r="104" spans="1:20" ht="15" customHeight="1" x14ac:dyDescent="0.25">
      <c r="A104" s="154">
        <v>99</v>
      </c>
      <c r="B104" s="311" t="s">
        <v>0</v>
      </c>
      <c r="C104" s="212" t="s">
        <v>125</v>
      </c>
      <c r="D104" s="193">
        <v>19</v>
      </c>
      <c r="E104" s="215">
        <v>47.578947368421055</v>
      </c>
      <c r="F104" s="289">
        <v>57.16</v>
      </c>
      <c r="G104" s="193">
        <v>32</v>
      </c>
      <c r="H104" s="215">
        <v>43.125</v>
      </c>
      <c r="I104" s="289">
        <v>54.03</v>
      </c>
      <c r="J104" s="193">
        <v>16</v>
      </c>
      <c r="K104" s="215">
        <v>38.047619047619051</v>
      </c>
      <c r="L104" s="289">
        <v>56.1</v>
      </c>
      <c r="M104" s="193">
        <v>25</v>
      </c>
      <c r="N104" s="215">
        <v>41.92</v>
      </c>
      <c r="O104" s="289">
        <v>56.84</v>
      </c>
      <c r="P104" s="428">
        <v>79</v>
      </c>
      <c r="Q104" s="73">
        <v>81</v>
      </c>
      <c r="R104" s="73">
        <v>97</v>
      </c>
      <c r="S104" s="73">
        <v>93</v>
      </c>
      <c r="T104" s="309">
        <f t="shared" si="3"/>
        <v>350</v>
      </c>
    </row>
    <row r="105" spans="1:20" ht="15" customHeight="1" thickBot="1" x14ac:dyDescent="0.3">
      <c r="A105" s="371">
        <v>100</v>
      </c>
      <c r="B105" s="307" t="s">
        <v>17</v>
      </c>
      <c r="C105" s="406" t="s">
        <v>173</v>
      </c>
      <c r="D105" s="407">
        <v>6</v>
      </c>
      <c r="E105" s="372">
        <v>47.5</v>
      </c>
      <c r="F105" s="459">
        <v>57.16</v>
      </c>
      <c r="G105" s="407"/>
      <c r="H105" s="372"/>
      <c r="I105" s="459">
        <v>54.03</v>
      </c>
      <c r="J105" s="407"/>
      <c r="K105" s="372"/>
      <c r="L105" s="459">
        <v>56.1</v>
      </c>
      <c r="M105" s="407">
        <v>12</v>
      </c>
      <c r="N105" s="372">
        <v>47</v>
      </c>
      <c r="O105" s="459">
        <v>56.84</v>
      </c>
      <c r="P105" s="444">
        <v>80</v>
      </c>
      <c r="Q105" s="373">
        <v>100</v>
      </c>
      <c r="R105" s="373">
        <v>102</v>
      </c>
      <c r="S105" s="373">
        <v>86</v>
      </c>
      <c r="T105" s="316">
        <f t="shared" si="3"/>
        <v>368</v>
      </c>
    </row>
    <row r="106" spans="1:20" ht="15" customHeight="1" x14ac:dyDescent="0.25">
      <c r="A106" s="374">
        <v>101</v>
      </c>
      <c r="B106" s="375" t="s">
        <v>13</v>
      </c>
      <c r="C106" s="451" t="s">
        <v>12</v>
      </c>
      <c r="D106" s="455">
        <v>10</v>
      </c>
      <c r="E106" s="458">
        <v>39.200000000000003</v>
      </c>
      <c r="F106" s="463">
        <v>57.16</v>
      </c>
      <c r="G106" s="455">
        <v>11</v>
      </c>
      <c r="H106" s="458">
        <v>43.3</v>
      </c>
      <c r="I106" s="463">
        <v>54.03</v>
      </c>
      <c r="J106" s="466">
        <v>17</v>
      </c>
      <c r="K106" s="458">
        <v>36.5</v>
      </c>
      <c r="L106" s="469">
        <v>56.1</v>
      </c>
      <c r="M106" s="455"/>
      <c r="N106" s="458"/>
      <c r="O106" s="463">
        <v>56.84</v>
      </c>
      <c r="P106" s="474">
        <v>92</v>
      </c>
      <c r="Q106" s="376">
        <v>82</v>
      </c>
      <c r="R106" s="376">
        <v>99</v>
      </c>
      <c r="S106" s="382">
        <v>99</v>
      </c>
      <c r="T106" s="377">
        <f t="shared" si="3"/>
        <v>372</v>
      </c>
    </row>
    <row r="107" spans="1:20" s="206" customFormat="1" ht="15" customHeight="1" x14ac:dyDescent="0.25">
      <c r="A107" s="64">
        <v>102</v>
      </c>
      <c r="B107" s="311" t="s">
        <v>17</v>
      </c>
      <c r="C107" s="397" t="s">
        <v>44</v>
      </c>
      <c r="D107" s="384">
        <v>8</v>
      </c>
      <c r="E107" s="215">
        <v>38.6</v>
      </c>
      <c r="F107" s="386">
        <v>57.16</v>
      </c>
      <c r="G107" s="384">
        <v>11</v>
      </c>
      <c r="H107" s="215">
        <v>41</v>
      </c>
      <c r="I107" s="386">
        <v>54.03</v>
      </c>
      <c r="J107" s="387">
        <v>5</v>
      </c>
      <c r="K107" s="215">
        <v>44.2</v>
      </c>
      <c r="L107" s="388">
        <v>56.1</v>
      </c>
      <c r="M107" s="384"/>
      <c r="N107" s="215"/>
      <c r="O107" s="386">
        <v>56.84</v>
      </c>
      <c r="P107" s="434">
        <v>94</v>
      </c>
      <c r="Q107" s="232">
        <v>90</v>
      </c>
      <c r="R107" s="367">
        <v>89</v>
      </c>
      <c r="S107" s="383">
        <v>99</v>
      </c>
      <c r="T107" s="309">
        <f t="shared" si="3"/>
        <v>372</v>
      </c>
    </row>
    <row r="108" spans="1:20" s="206" customFormat="1" ht="15" customHeight="1" x14ac:dyDescent="0.25">
      <c r="A108" s="64">
        <v>103</v>
      </c>
      <c r="B108" s="311" t="s">
        <v>24</v>
      </c>
      <c r="C108" s="397" t="s">
        <v>27</v>
      </c>
      <c r="D108" s="384">
        <v>6</v>
      </c>
      <c r="E108" s="215">
        <v>38.799999999999997</v>
      </c>
      <c r="F108" s="386">
        <v>57.16</v>
      </c>
      <c r="G108" s="384">
        <v>2</v>
      </c>
      <c r="H108" s="215">
        <v>36.5</v>
      </c>
      <c r="I108" s="386">
        <v>54.03</v>
      </c>
      <c r="J108" s="387">
        <v>5</v>
      </c>
      <c r="K108" s="215">
        <v>44.8</v>
      </c>
      <c r="L108" s="388">
        <v>56.1</v>
      </c>
      <c r="M108" s="384"/>
      <c r="N108" s="215"/>
      <c r="O108" s="386">
        <v>56.84</v>
      </c>
      <c r="P108" s="434">
        <v>93</v>
      </c>
      <c r="Q108" s="232">
        <v>96</v>
      </c>
      <c r="R108" s="367">
        <v>87</v>
      </c>
      <c r="S108" s="383">
        <v>99</v>
      </c>
      <c r="T108" s="309">
        <f t="shared" si="3"/>
        <v>375</v>
      </c>
    </row>
    <row r="109" spans="1:20" s="206" customFormat="1" ht="15" customHeight="1" x14ac:dyDescent="0.25">
      <c r="A109" s="64">
        <v>104</v>
      </c>
      <c r="B109" s="311" t="s">
        <v>38</v>
      </c>
      <c r="C109" s="397" t="s">
        <v>127</v>
      </c>
      <c r="D109" s="207">
        <v>13</v>
      </c>
      <c r="E109" s="393">
        <v>34.769230769230766</v>
      </c>
      <c r="F109" s="386">
        <v>57.16</v>
      </c>
      <c r="G109" s="207">
        <v>18</v>
      </c>
      <c r="H109" s="393">
        <v>40.159999999999997</v>
      </c>
      <c r="I109" s="386">
        <v>54.03</v>
      </c>
      <c r="J109" s="387">
        <v>10</v>
      </c>
      <c r="K109" s="215">
        <v>40.142857142857146</v>
      </c>
      <c r="L109" s="388">
        <v>56.1</v>
      </c>
      <c r="M109" s="384">
        <v>15</v>
      </c>
      <c r="N109" s="215">
        <v>37.93333333333333</v>
      </c>
      <c r="O109" s="386">
        <v>56.84</v>
      </c>
      <c r="P109" s="434">
        <v>98</v>
      </c>
      <c r="Q109" s="232">
        <v>93</v>
      </c>
      <c r="R109" s="367">
        <v>95</v>
      </c>
      <c r="S109" s="383">
        <v>95</v>
      </c>
      <c r="T109" s="309">
        <f t="shared" si="3"/>
        <v>381</v>
      </c>
    </row>
    <row r="110" spans="1:20" s="206" customFormat="1" ht="15" customHeight="1" x14ac:dyDescent="0.25">
      <c r="A110" s="64">
        <v>105</v>
      </c>
      <c r="B110" s="311" t="s">
        <v>31</v>
      </c>
      <c r="C110" s="398" t="s">
        <v>170</v>
      </c>
      <c r="D110" s="379"/>
      <c r="E110" s="253"/>
      <c r="F110" s="380">
        <v>57.16</v>
      </c>
      <c r="G110" s="379">
        <v>5</v>
      </c>
      <c r="H110" s="253">
        <v>35</v>
      </c>
      <c r="I110" s="380">
        <v>54.03</v>
      </c>
      <c r="J110" s="378"/>
      <c r="K110" s="253"/>
      <c r="L110" s="381">
        <v>56.1</v>
      </c>
      <c r="M110" s="379">
        <v>22</v>
      </c>
      <c r="N110" s="253">
        <v>48.1</v>
      </c>
      <c r="O110" s="380">
        <v>56.84</v>
      </c>
      <c r="P110" s="437">
        <v>102</v>
      </c>
      <c r="Q110" s="232">
        <v>98</v>
      </c>
      <c r="R110" s="367">
        <v>102</v>
      </c>
      <c r="S110" s="383">
        <v>79</v>
      </c>
      <c r="T110" s="309">
        <f t="shared" si="3"/>
        <v>381</v>
      </c>
    </row>
    <row r="111" spans="1:20" s="206" customFormat="1" ht="15" customHeight="1" x14ac:dyDescent="0.25">
      <c r="A111" s="64">
        <v>106</v>
      </c>
      <c r="B111" s="491" t="s">
        <v>17</v>
      </c>
      <c r="C111" s="499" t="s">
        <v>185</v>
      </c>
      <c r="D111" s="379">
        <v>13</v>
      </c>
      <c r="E111" s="253">
        <v>41</v>
      </c>
      <c r="F111" s="380">
        <v>57.16</v>
      </c>
      <c r="G111" s="379"/>
      <c r="H111" s="253"/>
      <c r="I111" s="380">
        <v>54.03</v>
      </c>
      <c r="J111" s="378"/>
      <c r="K111" s="253"/>
      <c r="L111" s="381">
        <v>56.1</v>
      </c>
      <c r="M111" s="379"/>
      <c r="N111" s="253"/>
      <c r="O111" s="380">
        <v>56.84</v>
      </c>
      <c r="P111" s="437">
        <v>89</v>
      </c>
      <c r="Q111" s="232">
        <v>100</v>
      </c>
      <c r="R111" s="367">
        <v>102</v>
      </c>
      <c r="S111" s="383">
        <v>99</v>
      </c>
      <c r="T111" s="309">
        <f t="shared" si="3"/>
        <v>390</v>
      </c>
    </row>
    <row r="112" spans="1:20" s="206" customFormat="1" ht="15" customHeight="1" x14ac:dyDescent="0.25">
      <c r="A112" s="371">
        <v>107</v>
      </c>
      <c r="B112" s="307" t="s">
        <v>17</v>
      </c>
      <c r="C112" s="452" t="s">
        <v>54</v>
      </c>
      <c r="D112" s="401"/>
      <c r="E112" s="303"/>
      <c r="F112" s="464">
        <v>57.16</v>
      </c>
      <c r="G112" s="401"/>
      <c r="H112" s="303"/>
      <c r="I112" s="464">
        <v>54.03</v>
      </c>
      <c r="J112" s="467">
        <v>3</v>
      </c>
      <c r="K112" s="303">
        <v>44</v>
      </c>
      <c r="L112" s="470">
        <v>56.1</v>
      </c>
      <c r="M112" s="401"/>
      <c r="N112" s="303"/>
      <c r="O112" s="464">
        <v>56.84</v>
      </c>
      <c r="P112" s="443">
        <v>102</v>
      </c>
      <c r="Q112" s="373">
        <v>100</v>
      </c>
      <c r="R112" s="395">
        <v>90</v>
      </c>
      <c r="S112" s="396">
        <v>99</v>
      </c>
      <c r="T112" s="316">
        <f t="shared" si="3"/>
        <v>391</v>
      </c>
    </row>
    <row r="113" spans="1:20" s="206" customFormat="1" ht="15" customHeight="1" x14ac:dyDescent="0.25">
      <c r="A113" s="64">
        <v>108</v>
      </c>
      <c r="B113" s="311" t="s">
        <v>24</v>
      </c>
      <c r="C113" s="498" t="s">
        <v>177</v>
      </c>
      <c r="D113" s="379"/>
      <c r="E113" s="253"/>
      <c r="F113" s="380">
        <v>57.16</v>
      </c>
      <c r="G113" s="379"/>
      <c r="H113" s="253"/>
      <c r="I113" s="380">
        <v>54.03</v>
      </c>
      <c r="J113" s="378"/>
      <c r="K113" s="253"/>
      <c r="L113" s="381">
        <v>56.1</v>
      </c>
      <c r="M113" s="379">
        <v>9</v>
      </c>
      <c r="N113" s="253">
        <v>44</v>
      </c>
      <c r="O113" s="380">
        <v>56.84</v>
      </c>
      <c r="P113" s="437">
        <v>102</v>
      </c>
      <c r="Q113" s="232">
        <v>100</v>
      </c>
      <c r="R113" s="367">
        <v>102</v>
      </c>
      <c r="S113" s="383">
        <v>89</v>
      </c>
      <c r="T113" s="309">
        <f t="shared" si="3"/>
        <v>393</v>
      </c>
    </row>
    <row r="114" spans="1:20" s="206" customFormat="1" ht="15" customHeight="1" x14ac:dyDescent="0.25">
      <c r="A114" s="371">
        <v>109</v>
      </c>
      <c r="B114" s="307" t="s">
        <v>13</v>
      </c>
      <c r="C114" s="503" t="s">
        <v>178</v>
      </c>
      <c r="D114" s="479">
        <v>5</v>
      </c>
      <c r="E114" s="481">
        <v>38.200000000000003</v>
      </c>
      <c r="F114" s="482">
        <v>57.16</v>
      </c>
      <c r="G114" s="479"/>
      <c r="H114" s="481"/>
      <c r="I114" s="482">
        <v>54.03</v>
      </c>
      <c r="J114" s="483">
        <v>6</v>
      </c>
      <c r="K114" s="481">
        <v>18.3</v>
      </c>
      <c r="L114" s="484">
        <v>56.1</v>
      </c>
      <c r="M114" s="479"/>
      <c r="N114" s="481"/>
      <c r="O114" s="482">
        <v>56.84</v>
      </c>
      <c r="P114" s="485">
        <v>96</v>
      </c>
      <c r="Q114" s="486">
        <v>100</v>
      </c>
      <c r="R114" s="487">
        <v>101</v>
      </c>
      <c r="S114" s="488">
        <v>99</v>
      </c>
      <c r="T114" s="508">
        <f t="shared" si="3"/>
        <v>396</v>
      </c>
    </row>
    <row r="115" spans="1:20" s="206" customFormat="1" ht="15" customHeight="1" thickBot="1" x14ac:dyDescent="0.3">
      <c r="A115" s="65">
        <v>110</v>
      </c>
      <c r="B115" s="134" t="s">
        <v>17</v>
      </c>
      <c r="C115" s="448" t="s">
        <v>174</v>
      </c>
      <c r="D115" s="454"/>
      <c r="E115" s="304"/>
      <c r="F115" s="461">
        <v>57.16</v>
      </c>
      <c r="G115" s="454"/>
      <c r="H115" s="304"/>
      <c r="I115" s="461">
        <v>54.03</v>
      </c>
      <c r="J115" s="465"/>
      <c r="K115" s="304"/>
      <c r="L115" s="468">
        <v>56.1</v>
      </c>
      <c r="M115" s="454">
        <v>6</v>
      </c>
      <c r="N115" s="304">
        <v>35.799999999999997</v>
      </c>
      <c r="O115" s="461">
        <v>56.84</v>
      </c>
      <c r="P115" s="472">
        <v>102</v>
      </c>
      <c r="Q115" s="475">
        <v>100</v>
      </c>
      <c r="R115" s="476">
        <v>102</v>
      </c>
      <c r="S115" s="477">
        <v>96</v>
      </c>
      <c r="T115" s="314">
        <f t="shared" si="3"/>
        <v>400</v>
      </c>
    </row>
    <row r="116" spans="1:20" x14ac:dyDescent="0.25">
      <c r="A116" s="143"/>
      <c r="B116" s="143"/>
      <c r="C116" s="7" t="s">
        <v>66</v>
      </c>
      <c r="D116" s="7"/>
      <c r="E116" s="170">
        <f>AVERAGE(E6:E115)</f>
        <v>53.950560923307862</v>
      </c>
      <c r="F116" s="170"/>
      <c r="G116" s="7"/>
      <c r="H116" s="170">
        <f>AVERAGE(H6:H115)</f>
        <v>51.777316677581616</v>
      </c>
      <c r="I116" s="170"/>
      <c r="J116" s="7"/>
      <c r="K116" s="170">
        <f>AVERAGE(K6:K115)</f>
        <v>53.004255948447359</v>
      </c>
      <c r="L116" s="170"/>
      <c r="M116" s="7"/>
      <c r="N116" s="170">
        <f>AVERAGE(N6:N115)</f>
        <v>54.355433795146624</v>
      </c>
      <c r="O116" s="170"/>
      <c r="P116" s="170"/>
      <c r="Q116" s="170"/>
      <c r="R116" s="170"/>
      <c r="S116" s="10"/>
      <c r="T116" s="143"/>
    </row>
    <row r="117" spans="1:20" x14ac:dyDescent="0.25">
      <c r="A117" s="143"/>
      <c r="B117" s="143"/>
      <c r="C117" s="9" t="s">
        <v>67</v>
      </c>
      <c r="D117" s="9"/>
      <c r="E117" s="222">
        <v>57.16</v>
      </c>
      <c r="F117" s="8"/>
      <c r="G117" s="9"/>
      <c r="H117" s="222">
        <v>54.03</v>
      </c>
      <c r="I117" s="8"/>
      <c r="J117" s="9"/>
      <c r="K117" s="222">
        <v>56.1</v>
      </c>
      <c r="L117" s="8"/>
      <c r="M117" s="9"/>
      <c r="N117" s="222">
        <v>56.84</v>
      </c>
      <c r="O117" s="8"/>
      <c r="P117" s="8"/>
      <c r="Q117" s="8"/>
      <c r="R117" s="8"/>
      <c r="S117" s="63"/>
      <c r="T117" s="143"/>
    </row>
    <row r="118" spans="1:20" x14ac:dyDescent="0.25">
      <c r="A118" s="144"/>
      <c r="B118" s="144"/>
      <c r="C118" s="144"/>
      <c r="D118" s="144"/>
      <c r="E118" s="144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  <c r="R118" s="144"/>
      <c r="S118" s="144"/>
      <c r="T118" s="144"/>
    </row>
    <row r="119" spans="1:20" x14ac:dyDescent="0.25">
      <c r="A119" s="144"/>
      <c r="B119" s="144"/>
      <c r="C119" s="144"/>
      <c r="D119" s="144"/>
      <c r="E119" s="144"/>
      <c r="F119" s="144"/>
      <c r="G119" s="144"/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  <c r="R119" s="144"/>
      <c r="S119" s="144"/>
      <c r="T119" s="144"/>
    </row>
    <row r="120" spans="1:20" x14ac:dyDescent="0.25">
      <c r="A120" s="144"/>
      <c r="B120" s="144"/>
      <c r="C120" s="144"/>
      <c r="D120" s="144"/>
      <c r="E120" s="144"/>
      <c r="F120" s="144"/>
      <c r="G120" s="144"/>
      <c r="H120" s="144"/>
      <c r="I120" s="144"/>
      <c r="J120" s="144"/>
      <c r="K120" s="144"/>
      <c r="L120" s="144"/>
      <c r="M120" s="144"/>
      <c r="N120" s="144"/>
      <c r="O120" s="144"/>
      <c r="P120" s="144"/>
      <c r="Q120" s="144"/>
      <c r="R120" s="144"/>
      <c r="S120" s="144"/>
      <c r="T120" s="144"/>
    </row>
    <row r="121" spans="1:20" x14ac:dyDescent="0.25">
      <c r="A121" s="144"/>
      <c r="B121" s="144"/>
      <c r="C121" s="144"/>
      <c r="D121" s="144"/>
      <c r="E121" s="144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  <c r="R121" s="144"/>
      <c r="S121" s="144"/>
      <c r="T121" s="144"/>
    </row>
    <row r="122" spans="1:20" x14ac:dyDescent="0.25">
      <c r="A122" s="144"/>
      <c r="B122" s="144"/>
      <c r="C122" s="144"/>
      <c r="D122" s="144"/>
      <c r="E122" s="144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  <c r="R122" s="144"/>
      <c r="S122" s="144"/>
      <c r="T122" s="144"/>
    </row>
    <row r="123" spans="1:20" x14ac:dyDescent="0.25">
      <c r="A123" s="144"/>
      <c r="B123" s="144"/>
      <c r="C123" s="144"/>
      <c r="D123" s="144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  <c r="R123" s="144"/>
      <c r="S123" s="144"/>
      <c r="T123" s="144"/>
    </row>
    <row r="124" spans="1:20" x14ac:dyDescent="0.25">
      <c r="A124" s="144"/>
      <c r="B124" s="144"/>
      <c r="C124" s="144"/>
      <c r="D124" s="144"/>
      <c r="E124" s="144"/>
      <c r="F124" s="144"/>
      <c r="G124" s="144"/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  <c r="R124" s="144"/>
      <c r="S124" s="144"/>
      <c r="T124" s="144"/>
    </row>
    <row r="125" spans="1:20" x14ac:dyDescent="0.25">
      <c r="A125" s="144"/>
      <c r="B125" s="144"/>
      <c r="C125" s="144"/>
      <c r="D125" s="144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  <c r="R125" s="144"/>
      <c r="S125" s="144"/>
      <c r="T125" s="144"/>
    </row>
    <row r="126" spans="1:20" x14ac:dyDescent="0.25">
      <c r="A126" s="144"/>
      <c r="B126" s="144"/>
      <c r="C126" s="144"/>
      <c r="D126" s="144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  <c r="R126" s="144"/>
      <c r="S126" s="144"/>
      <c r="T126" s="144"/>
    </row>
    <row r="127" spans="1:20" x14ac:dyDescent="0.25">
      <c r="A127" s="144"/>
      <c r="B127" s="144"/>
      <c r="C127" s="144"/>
      <c r="D127" s="144"/>
      <c r="E127" s="144"/>
      <c r="F127" s="144"/>
      <c r="G127" s="144"/>
      <c r="H127" s="144"/>
      <c r="I127" s="144"/>
      <c r="J127" s="144"/>
      <c r="K127" s="144"/>
      <c r="L127" s="144"/>
      <c r="M127" s="144"/>
      <c r="N127" s="144"/>
      <c r="O127" s="144"/>
      <c r="P127" s="144"/>
      <c r="Q127" s="144"/>
      <c r="R127" s="144"/>
      <c r="S127" s="144"/>
      <c r="T127" s="144"/>
    </row>
    <row r="128" spans="1:20" x14ac:dyDescent="0.25">
      <c r="A128" s="144"/>
      <c r="B128" s="144"/>
      <c r="C128" s="144"/>
      <c r="D128" s="144"/>
      <c r="E128" s="144"/>
      <c r="F128" s="144"/>
      <c r="G128" s="144"/>
      <c r="H128" s="144"/>
      <c r="I128" s="144"/>
      <c r="J128" s="144"/>
      <c r="K128" s="144"/>
      <c r="L128" s="144"/>
      <c r="M128" s="144"/>
      <c r="N128" s="144"/>
      <c r="O128" s="144"/>
      <c r="P128" s="144"/>
      <c r="Q128" s="144"/>
      <c r="R128" s="144"/>
      <c r="S128" s="144"/>
      <c r="T128" s="144"/>
    </row>
    <row r="129" spans="1:20" x14ac:dyDescent="0.25">
      <c r="A129" s="144"/>
      <c r="B129" s="144"/>
      <c r="C129" s="144"/>
      <c r="D129" s="144"/>
      <c r="E129" s="144"/>
      <c r="F129" s="144"/>
      <c r="G129" s="144"/>
      <c r="H129" s="144"/>
      <c r="I129" s="144"/>
      <c r="J129" s="144"/>
      <c r="K129" s="144"/>
      <c r="L129" s="144"/>
      <c r="M129" s="144"/>
      <c r="N129" s="144"/>
      <c r="O129" s="144"/>
      <c r="P129" s="144"/>
      <c r="Q129" s="144"/>
      <c r="R129" s="144"/>
      <c r="S129" s="144"/>
      <c r="T129" s="144"/>
    </row>
    <row r="130" spans="1:20" x14ac:dyDescent="0.25">
      <c r="A130" s="144"/>
      <c r="B130" s="144"/>
      <c r="C130" s="144"/>
      <c r="D130" s="144"/>
      <c r="E130" s="144"/>
      <c r="F130" s="144"/>
      <c r="G130" s="144"/>
      <c r="H130" s="144"/>
      <c r="I130" s="144"/>
      <c r="J130" s="144"/>
      <c r="K130" s="144"/>
      <c r="L130" s="144"/>
      <c r="M130" s="144"/>
      <c r="N130" s="144"/>
      <c r="O130" s="144"/>
      <c r="P130" s="144"/>
      <c r="Q130" s="144"/>
      <c r="R130" s="144"/>
      <c r="S130" s="144"/>
      <c r="T130" s="144"/>
    </row>
    <row r="131" spans="1:20" x14ac:dyDescent="0.25">
      <c r="A131" s="144"/>
      <c r="B131" s="144"/>
      <c r="C131" s="144"/>
      <c r="D131" s="144"/>
      <c r="E131" s="144"/>
      <c r="F131" s="144"/>
      <c r="G131" s="144"/>
      <c r="H131" s="144"/>
      <c r="I131" s="144"/>
      <c r="J131" s="144"/>
      <c r="K131" s="144"/>
      <c r="L131" s="144"/>
      <c r="M131" s="144"/>
      <c r="N131" s="144"/>
      <c r="O131" s="144"/>
      <c r="P131" s="144"/>
      <c r="Q131" s="144"/>
      <c r="R131" s="144"/>
      <c r="S131" s="144"/>
      <c r="T131" s="144"/>
    </row>
    <row r="132" spans="1:20" x14ac:dyDescent="0.25">
      <c r="A132" s="144"/>
      <c r="B132" s="144"/>
      <c r="C132" s="144"/>
      <c r="D132" s="144"/>
      <c r="E132" s="144"/>
      <c r="F132" s="144"/>
      <c r="G132" s="144"/>
      <c r="H132" s="144"/>
      <c r="I132" s="144"/>
      <c r="J132" s="144"/>
      <c r="K132" s="144"/>
      <c r="L132" s="144"/>
      <c r="M132" s="144"/>
      <c r="N132" s="144"/>
      <c r="O132" s="144"/>
      <c r="P132" s="144"/>
      <c r="Q132" s="144"/>
      <c r="R132" s="144"/>
      <c r="S132" s="144"/>
      <c r="T132" s="144"/>
    </row>
    <row r="133" spans="1:20" x14ac:dyDescent="0.25">
      <c r="A133" s="144"/>
      <c r="B133" s="144"/>
      <c r="C133" s="144"/>
      <c r="D133" s="144"/>
      <c r="E133" s="144"/>
      <c r="F133" s="144"/>
      <c r="G133" s="144"/>
      <c r="H133" s="144"/>
      <c r="I133" s="144"/>
      <c r="J133" s="144"/>
      <c r="K133" s="144"/>
      <c r="L133" s="144"/>
      <c r="M133" s="144"/>
      <c r="N133" s="144"/>
      <c r="O133" s="144"/>
      <c r="P133" s="144"/>
      <c r="Q133" s="144"/>
      <c r="R133" s="144"/>
      <c r="S133" s="144"/>
      <c r="T133" s="144"/>
    </row>
    <row r="134" spans="1:20" x14ac:dyDescent="0.25">
      <c r="A134" s="144"/>
      <c r="B134" s="144"/>
      <c r="C134" s="144"/>
      <c r="D134" s="144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  <c r="Q134" s="144"/>
      <c r="R134" s="144"/>
      <c r="S134" s="144"/>
      <c r="T134" s="144"/>
    </row>
    <row r="135" spans="1:20" x14ac:dyDescent="0.25">
      <c r="A135" s="144"/>
      <c r="B135" s="144"/>
      <c r="C135" s="144"/>
      <c r="D135" s="144"/>
      <c r="E135" s="144"/>
      <c r="F135" s="144"/>
      <c r="G135" s="144"/>
      <c r="H135" s="144"/>
      <c r="I135" s="144"/>
      <c r="J135" s="144"/>
      <c r="K135" s="144"/>
      <c r="L135" s="144"/>
      <c r="M135" s="144"/>
      <c r="N135" s="144"/>
      <c r="O135" s="144"/>
      <c r="P135" s="144"/>
      <c r="Q135" s="144"/>
      <c r="R135" s="144"/>
      <c r="S135" s="144"/>
      <c r="T135" s="144"/>
    </row>
    <row r="136" spans="1:20" x14ac:dyDescent="0.25">
      <c r="A136" s="144"/>
      <c r="B136" s="144"/>
      <c r="C136" s="144"/>
      <c r="D136" s="144"/>
      <c r="E136" s="144"/>
      <c r="F136" s="144"/>
      <c r="G136" s="144"/>
      <c r="H136" s="144"/>
      <c r="I136" s="144"/>
      <c r="J136" s="144"/>
      <c r="K136" s="144"/>
      <c r="L136" s="144"/>
      <c r="M136" s="144"/>
      <c r="N136" s="144"/>
      <c r="O136" s="144"/>
      <c r="P136" s="144"/>
      <c r="Q136" s="144"/>
      <c r="R136" s="144"/>
      <c r="S136" s="144"/>
      <c r="T136" s="144"/>
    </row>
    <row r="137" spans="1:20" x14ac:dyDescent="0.25">
      <c r="A137" s="144"/>
      <c r="B137" s="144"/>
      <c r="C137" s="144"/>
      <c r="D137" s="144"/>
      <c r="E137" s="144"/>
      <c r="F137" s="144"/>
      <c r="G137" s="144"/>
      <c r="H137" s="144"/>
      <c r="I137" s="144"/>
      <c r="J137" s="144"/>
      <c r="K137" s="144"/>
      <c r="L137" s="144"/>
      <c r="M137" s="144"/>
      <c r="N137" s="144"/>
      <c r="O137" s="144"/>
      <c r="P137" s="144"/>
      <c r="Q137" s="144"/>
      <c r="R137" s="144"/>
      <c r="S137" s="144"/>
      <c r="T137" s="144"/>
    </row>
    <row r="138" spans="1:20" x14ac:dyDescent="0.25">
      <c r="A138" s="144"/>
      <c r="B138" s="144"/>
      <c r="C138" s="144"/>
      <c r="D138" s="144"/>
      <c r="E138" s="144"/>
      <c r="F138" s="144"/>
      <c r="G138" s="144"/>
      <c r="H138" s="144"/>
      <c r="I138" s="144"/>
      <c r="J138" s="144"/>
      <c r="K138" s="144"/>
      <c r="L138" s="144"/>
      <c r="M138" s="144"/>
      <c r="N138" s="144"/>
      <c r="O138" s="144"/>
      <c r="P138" s="144"/>
      <c r="Q138" s="144"/>
      <c r="R138" s="144"/>
      <c r="S138" s="144"/>
      <c r="T138" s="144"/>
    </row>
    <row r="139" spans="1:20" x14ac:dyDescent="0.25">
      <c r="A139" s="144"/>
      <c r="B139" s="144"/>
      <c r="C139" s="144"/>
      <c r="D139" s="144"/>
      <c r="E139" s="144"/>
      <c r="F139" s="144"/>
      <c r="G139" s="144"/>
      <c r="H139" s="144"/>
      <c r="I139" s="144"/>
      <c r="J139" s="144"/>
      <c r="K139" s="144"/>
      <c r="L139" s="144"/>
      <c r="M139" s="144"/>
      <c r="N139" s="144"/>
      <c r="O139" s="144"/>
      <c r="P139" s="144"/>
      <c r="Q139" s="144"/>
      <c r="R139" s="144"/>
      <c r="S139" s="144"/>
      <c r="T139" s="144"/>
    </row>
    <row r="140" spans="1:20" x14ac:dyDescent="0.25">
      <c r="A140" s="144"/>
      <c r="B140" s="144"/>
      <c r="C140" s="144"/>
      <c r="D140" s="144"/>
      <c r="E140" s="144"/>
      <c r="F140" s="144"/>
      <c r="G140" s="144"/>
      <c r="H140" s="144"/>
      <c r="I140" s="144"/>
      <c r="J140" s="144"/>
      <c r="K140" s="144"/>
      <c r="L140" s="144"/>
      <c r="M140" s="144"/>
      <c r="N140" s="144"/>
      <c r="O140" s="144"/>
      <c r="P140" s="144"/>
      <c r="Q140" s="144"/>
      <c r="R140" s="144"/>
      <c r="S140" s="144"/>
      <c r="T140" s="144"/>
    </row>
    <row r="141" spans="1:20" x14ac:dyDescent="0.25">
      <c r="A141" s="144"/>
      <c r="B141" s="144"/>
      <c r="C141" s="144"/>
      <c r="D141" s="144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4"/>
      <c r="P141" s="144"/>
      <c r="Q141" s="144"/>
      <c r="R141" s="144"/>
      <c r="S141" s="144"/>
      <c r="T141" s="144"/>
    </row>
    <row r="142" spans="1:20" x14ac:dyDescent="0.25">
      <c r="A142" s="144"/>
      <c r="B142" s="144"/>
      <c r="C142" s="144"/>
      <c r="D142" s="144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/>
      <c r="P142" s="144"/>
      <c r="Q142" s="144"/>
      <c r="R142" s="144"/>
      <c r="S142" s="144"/>
      <c r="T142" s="144"/>
    </row>
    <row r="143" spans="1:20" x14ac:dyDescent="0.25">
      <c r="A143" s="144"/>
      <c r="B143" s="144"/>
      <c r="C143" s="144"/>
      <c r="D143" s="144"/>
      <c r="E143" s="144"/>
      <c r="F143" s="144"/>
      <c r="G143" s="144"/>
      <c r="H143" s="144"/>
      <c r="I143" s="144"/>
      <c r="J143" s="144"/>
      <c r="K143" s="144"/>
      <c r="L143" s="144"/>
      <c r="M143" s="144"/>
      <c r="N143" s="144"/>
      <c r="O143" s="144"/>
      <c r="P143" s="144"/>
      <c r="Q143" s="144"/>
      <c r="R143" s="144"/>
      <c r="S143" s="144"/>
      <c r="T143" s="144"/>
    </row>
    <row r="144" spans="1:20" x14ac:dyDescent="0.25">
      <c r="A144" s="144"/>
      <c r="B144" s="144"/>
      <c r="C144" s="144"/>
      <c r="D144" s="144"/>
      <c r="E144" s="144"/>
      <c r="F144" s="144"/>
      <c r="G144" s="144"/>
      <c r="H144" s="144"/>
      <c r="I144" s="144"/>
      <c r="J144" s="144"/>
      <c r="K144" s="144"/>
      <c r="L144" s="144"/>
      <c r="M144" s="144"/>
      <c r="N144" s="144"/>
      <c r="O144" s="144"/>
      <c r="P144" s="144"/>
      <c r="Q144" s="144"/>
      <c r="R144" s="144"/>
      <c r="S144" s="144"/>
      <c r="T144" s="144"/>
    </row>
    <row r="145" spans="1:20" x14ac:dyDescent="0.25">
      <c r="A145" s="144"/>
      <c r="B145" s="144"/>
      <c r="C145" s="144"/>
      <c r="D145" s="144"/>
      <c r="E145" s="144"/>
      <c r="F145" s="144"/>
      <c r="G145" s="144"/>
      <c r="H145" s="144"/>
      <c r="I145" s="144"/>
      <c r="J145" s="144"/>
      <c r="K145" s="144"/>
      <c r="L145" s="144"/>
      <c r="M145" s="144"/>
      <c r="N145" s="144"/>
      <c r="O145" s="144"/>
      <c r="P145" s="144"/>
      <c r="Q145" s="144"/>
      <c r="R145" s="144"/>
      <c r="S145" s="144"/>
      <c r="T145" s="144"/>
    </row>
    <row r="146" spans="1:20" x14ac:dyDescent="0.25">
      <c r="A146" s="144"/>
      <c r="B146" s="144"/>
      <c r="C146" s="144"/>
      <c r="D146" s="144"/>
      <c r="E146" s="144"/>
      <c r="F146" s="144"/>
      <c r="G146" s="144"/>
      <c r="H146" s="144"/>
      <c r="I146" s="144"/>
      <c r="J146" s="144"/>
      <c r="K146" s="144"/>
      <c r="L146" s="144"/>
      <c r="M146" s="144"/>
      <c r="N146" s="144"/>
      <c r="O146" s="144"/>
      <c r="P146" s="144"/>
      <c r="Q146" s="144"/>
      <c r="R146" s="144"/>
      <c r="S146" s="144"/>
      <c r="T146" s="144"/>
    </row>
    <row r="147" spans="1:20" x14ac:dyDescent="0.25">
      <c r="A147" s="144"/>
      <c r="B147" s="144"/>
      <c r="C147" s="144"/>
      <c r="D147" s="144"/>
      <c r="E147" s="144"/>
      <c r="F147" s="144"/>
      <c r="G147" s="144"/>
      <c r="H147" s="144"/>
      <c r="I147" s="144"/>
      <c r="J147" s="144"/>
      <c r="K147" s="144"/>
      <c r="L147" s="144"/>
      <c r="M147" s="144"/>
      <c r="N147" s="144"/>
      <c r="O147" s="144"/>
      <c r="P147" s="144"/>
      <c r="Q147" s="144"/>
      <c r="R147" s="144"/>
      <c r="S147" s="144"/>
      <c r="T147" s="144"/>
    </row>
    <row r="148" spans="1:20" x14ac:dyDescent="0.25">
      <c r="A148" s="144"/>
      <c r="B148" s="144"/>
      <c r="C148" s="144"/>
      <c r="D148" s="144"/>
      <c r="E148" s="144"/>
      <c r="F148" s="144"/>
      <c r="G148" s="144"/>
      <c r="H148" s="144"/>
      <c r="I148" s="144"/>
      <c r="J148" s="144"/>
      <c r="K148" s="144"/>
      <c r="L148" s="144"/>
      <c r="M148" s="144"/>
      <c r="N148" s="144"/>
      <c r="O148" s="144"/>
      <c r="P148" s="144"/>
      <c r="Q148" s="144"/>
      <c r="R148" s="144"/>
      <c r="S148" s="144"/>
      <c r="T148" s="144"/>
    </row>
    <row r="149" spans="1:20" x14ac:dyDescent="0.25">
      <c r="A149" s="144"/>
      <c r="B149" s="144"/>
      <c r="C149" s="144"/>
      <c r="D149" s="144"/>
      <c r="E149" s="144"/>
      <c r="F149" s="144"/>
      <c r="G149" s="144"/>
      <c r="H149" s="144"/>
      <c r="I149" s="144"/>
      <c r="J149" s="144"/>
      <c r="K149" s="144"/>
      <c r="L149" s="144"/>
      <c r="M149" s="144"/>
      <c r="N149" s="144"/>
      <c r="O149" s="144"/>
      <c r="P149" s="144"/>
      <c r="Q149" s="144"/>
      <c r="R149" s="144"/>
      <c r="S149" s="144"/>
      <c r="T149" s="144"/>
    </row>
    <row r="150" spans="1:20" x14ac:dyDescent="0.25">
      <c r="A150" s="144"/>
      <c r="B150" s="144"/>
      <c r="C150" s="144"/>
      <c r="D150" s="144"/>
      <c r="E150" s="144"/>
      <c r="F150" s="144"/>
      <c r="G150" s="144"/>
      <c r="H150" s="144"/>
      <c r="I150" s="144"/>
      <c r="J150" s="144"/>
      <c r="K150" s="144"/>
      <c r="L150" s="144"/>
      <c r="M150" s="144"/>
      <c r="N150" s="144"/>
      <c r="O150" s="144"/>
      <c r="P150" s="144"/>
      <c r="Q150" s="144"/>
      <c r="R150" s="144"/>
      <c r="S150" s="144"/>
      <c r="T150" s="144"/>
    </row>
  </sheetData>
  <mergeCells count="10">
    <mergeCell ref="B2:C2"/>
    <mergeCell ref="T4:T5"/>
    <mergeCell ref="A4:A5"/>
    <mergeCell ref="B4:B5"/>
    <mergeCell ref="C4:C5"/>
    <mergeCell ref="M4:O4"/>
    <mergeCell ref="G4:I4"/>
    <mergeCell ref="J4:L4"/>
    <mergeCell ref="D4:F4"/>
    <mergeCell ref="P4:S4"/>
  </mergeCells>
  <conditionalFormatting sqref="S116:S117">
    <cfRule type="containsBlanks" dxfId="90" priority="142" stopIfTrue="1">
      <formula>LEN(TRIM(S116))=0</formula>
    </cfRule>
    <cfRule type="cellIs" dxfId="89" priority="348" stopIfTrue="1" operator="lessThan">
      <formula>50</formula>
    </cfRule>
    <cfRule type="cellIs" dxfId="88" priority="350" stopIfTrue="1" operator="between">
      <formula>50</formula>
      <formula>75</formula>
    </cfRule>
    <cfRule type="cellIs" dxfId="87" priority="351" stopIfTrue="1" operator="greaterThanOrEqual">
      <formula>75</formula>
    </cfRule>
  </conditionalFormatting>
  <conditionalFormatting sqref="H6:H12">
    <cfRule type="cellIs" dxfId="86" priority="18" stopIfTrue="1" operator="equal">
      <formula>$H$107</formula>
    </cfRule>
    <cfRule type="cellIs" dxfId="85" priority="19" stopIfTrue="1" operator="lessThan">
      <formula>50</formula>
    </cfRule>
    <cfRule type="cellIs" dxfId="84" priority="20" stopIfTrue="1" operator="between">
      <formula>$H$107</formula>
      <formula>50</formula>
    </cfRule>
    <cfRule type="cellIs" dxfId="83" priority="21" stopIfTrue="1" operator="between">
      <formula>75</formula>
      <formula>$H$107</formula>
    </cfRule>
    <cfRule type="cellIs" dxfId="82" priority="22" stopIfTrue="1" operator="greaterThanOrEqual">
      <formula>75</formula>
    </cfRule>
  </conditionalFormatting>
  <conditionalFormatting sqref="K6:K117">
    <cfRule type="containsBlanks" dxfId="81" priority="775">
      <formula>LEN(TRIM(K6))=0</formula>
    </cfRule>
    <cfRule type="cellIs" dxfId="80" priority="776" operator="between">
      <formula>$K$116</formula>
      <formula>53</formula>
    </cfRule>
    <cfRule type="cellIs" dxfId="79" priority="777" operator="lessThan">
      <formula>50</formula>
    </cfRule>
    <cfRule type="cellIs" dxfId="78" priority="778" operator="between">
      <formula>$K$116</formula>
      <formula>50</formula>
    </cfRule>
    <cfRule type="cellIs" dxfId="77" priority="779" operator="between">
      <formula>75</formula>
      <formula>$K$116</formula>
    </cfRule>
    <cfRule type="cellIs" dxfId="76" priority="780" operator="greaterThanOrEqual">
      <formula>75</formula>
    </cfRule>
  </conditionalFormatting>
  <conditionalFormatting sqref="N6:N117">
    <cfRule type="containsBlanks" dxfId="75" priority="787">
      <formula>LEN(TRIM(N6))=0</formula>
    </cfRule>
    <cfRule type="cellIs" dxfId="74" priority="788" operator="between">
      <formula>$N$116</formula>
      <formula>54.836</formula>
    </cfRule>
    <cfRule type="cellIs" dxfId="73" priority="789" operator="lessThan">
      <formula>50</formula>
    </cfRule>
    <cfRule type="cellIs" dxfId="72" priority="790" operator="between">
      <formula>$N$116</formula>
      <formula>50</formula>
    </cfRule>
    <cfRule type="cellIs" dxfId="71" priority="791" operator="between">
      <formula>75</formula>
      <formula>$N$116</formula>
    </cfRule>
    <cfRule type="cellIs" dxfId="70" priority="792" operator="greaterThanOrEqual">
      <formula>75</formula>
    </cfRule>
  </conditionalFormatting>
  <conditionalFormatting sqref="H6:H117">
    <cfRule type="containsBlanks" dxfId="69" priority="799">
      <formula>LEN(TRIM(H6))=0</formula>
    </cfRule>
    <cfRule type="cellIs" dxfId="68" priority="800" stopIfTrue="1" operator="between">
      <formula>$H$116</formula>
      <formula>51.777</formula>
    </cfRule>
    <cfRule type="cellIs" dxfId="67" priority="801" stopIfTrue="1" operator="lessThan">
      <formula>50</formula>
    </cfRule>
    <cfRule type="cellIs" dxfId="66" priority="802" stopIfTrue="1" operator="between">
      <formula>$H$116</formula>
      <formula>50</formula>
    </cfRule>
    <cfRule type="cellIs" dxfId="65" priority="803" stopIfTrue="1" operator="between">
      <formula>75</formula>
      <formula>$H$116</formula>
    </cfRule>
    <cfRule type="cellIs" dxfId="64" priority="804" stopIfTrue="1" operator="greaterThanOrEqual">
      <formula>75</formula>
    </cfRule>
  </conditionalFormatting>
  <conditionalFormatting sqref="E6:E117">
    <cfRule type="containsBlanks" dxfId="63" priority="811" stopIfTrue="1">
      <formula>LEN(TRIM(E6))=0</formula>
    </cfRule>
    <cfRule type="cellIs" dxfId="62" priority="812" stopIfTrue="1" operator="equal">
      <formula>$E$116</formula>
    </cfRule>
    <cfRule type="cellIs" dxfId="61" priority="813" stopIfTrue="1" operator="lessThan">
      <formula>50</formula>
    </cfRule>
    <cfRule type="cellIs" dxfId="60" priority="814" stopIfTrue="1" operator="between">
      <formula>$E$116</formula>
      <formula>50</formula>
    </cfRule>
    <cfRule type="cellIs" dxfId="59" priority="815" stopIfTrue="1" operator="between">
      <formula>75</formula>
      <formula>$E$116</formula>
    </cfRule>
    <cfRule type="cellIs" dxfId="58" priority="816" stopIfTrue="1" operator="greaterThanOrEqual">
      <formula>75</formula>
    </cfRule>
  </conditionalFormatting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5" sqref="C5"/>
    </sheetView>
  </sheetViews>
  <sheetFormatPr defaultRowHeight="15" x14ac:dyDescent="0.25"/>
  <cols>
    <col min="1" max="1" width="5.7109375" style="42" customWidth="1"/>
    <col min="2" max="2" width="19.5703125" style="42" customWidth="1"/>
    <col min="3" max="3" width="31.7109375" style="42" customWidth="1"/>
    <col min="4" max="4" width="8.7109375" style="42" customWidth="1"/>
    <col min="5" max="5" width="9.7109375" style="42" customWidth="1"/>
    <col min="6" max="6" width="6.5703125" style="42" customWidth="1"/>
    <col min="7" max="8" width="9.7109375" style="42" customWidth="1"/>
    <col min="9" max="10" width="8.7109375" style="42" customWidth="1"/>
    <col min="11" max="16384" width="9.140625" style="42"/>
  </cols>
  <sheetData>
    <row r="1" spans="1:8" x14ac:dyDescent="0.25">
      <c r="G1" s="40"/>
      <c r="H1" s="18" t="s">
        <v>85</v>
      </c>
    </row>
    <row r="2" spans="1:8" ht="15.75" x14ac:dyDescent="0.25">
      <c r="B2" s="521" t="s">
        <v>78</v>
      </c>
      <c r="C2" s="521"/>
      <c r="D2" s="521"/>
      <c r="E2" s="16"/>
      <c r="G2" s="41"/>
      <c r="H2" s="18" t="s">
        <v>90</v>
      </c>
    </row>
    <row r="3" spans="1:8" ht="15.75" x14ac:dyDescent="0.25">
      <c r="B3" s="32"/>
      <c r="C3" s="32"/>
      <c r="D3" s="32"/>
      <c r="E3" s="16">
        <v>2024</v>
      </c>
      <c r="G3" s="405"/>
      <c r="H3" s="18" t="s">
        <v>86</v>
      </c>
    </row>
    <row r="4" spans="1:8" ht="16.5" thickBot="1" x14ac:dyDescent="0.3">
      <c r="A4" s="32"/>
      <c r="B4" s="32"/>
      <c r="C4" s="32"/>
      <c r="D4" s="32"/>
      <c r="G4" s="28"/>
      <c r="H4" s="18" t="s">
        <v>87</v>
      </c>
    </row>
    <row r="5" spans="1:8" ht="30" customHeight="1" thickBot="1" x14ac:dyDescent="0.3">
      <c r="A5" s="31" t="s">
        <v>41</v>
      </c>
      <c r="B5" s="33" t="s">
        <v>40</v>
      </c>
      <c r="C5" s="33" t="s">
        <v>82</v>
      </c>
      <c r="D5" s="33" t="s">
        <v>84</v>
      </c>
      <c r="E5" s="50" t="s">
        <v>105</v>
      </c>
    </row>
    <row r="6" spans="1:8" ht="15" customHeight="1" thickBot="1" x14ac:dyDescent="0.3">
      <c r="A6" s="152"/>
      <c r="B6" s="534" t="s">
        <v>92</v>
      </c>
      <c r="C6" s="535"/>
      <c r="D6" s="167">
        <f>SUM(D7:D107)</f>
        <v>2448</v>
      </c>
      <c r="E6" s="59">
        <f>AVERAGE(E7:E107)</f>
        <v>53.950560923307883</v>
      </c>
    </row>
    <row r="7" spans="1:8" ht="15" customHeight="1" x14ac:dyDescent="0.25">
      <c r="A7" s="153">
        <v>1</v>
      </c>
      <c r="B7" s="4" t="s">
        <v>1</v>
      </c>
      <c r="C7" s="156" t="s">
        <v>76</v>
      </c>
      <c r="D7" s="424">
        <v>48</v>
      </c>
      <c r="E7" s="49">
        <v>73.099999999999994</v>
      </c>
    </row>
    <row r="8" spans="1:8" ht="15" customHeight="1" x14ac:dyDescent="0.25">
      <c r="A8" s="154">
        <v>2</v>
      </c>
      <c r="B8" s="51" t="s">
        <v>0</v>
      </c>
      <c r="C8" s="149" t="s">
        <v>43</v>
      </c>
      <c r="D8" s="1">
        <v>7</v>
      </c>
      <c r="E8" s="26">
        <v>72.571428571428569</v>
      </c>
    </row>
    <row r="9" spans="1:8" ht="15" customHeight="1" x14ac:dyDescent="0.25">
      <c r="A9" s="154">
        <v>3</v>
      </c>
      <c r="B9" s="51" t="s">
        <v>24</v>
      </c>
      <c r="C9" s="149" t="s">
        <v>130</v>
      </c>
      <c r="D9" s="1">
        <v>14</v>
      </c>
      <c r="E9" s="26">
        <v>70.7</v>
      </c>
    </row>
    <row r="10" spans="1:8" ht="15" customHeight="1" x14ac:dyDescent="0.25">
      <c r="A10" s="154">
        <v>4</v>
      </c>
      <c r="B10" s="51" t="s">
        <v>0</v>
      </c>
      <c r="C10" s="149" t="s">
        <v>95</v>
      </c>
      <c r="D10" s="1">
        <v>37</v>
      </c>
      <c r="E10" s="26">
        <v>69.972972972972968</v>
      </c>
    </row>
    <row r="11" spans="1:8" ht="15" customHeight="1" x14ac:dyDescent="0.25">
      <c r="A11" s="154">
        <v>5</v>
      </c>
      <c r="B11" s="51" t="s">
        <v>17</v>
      </c>
      <c r="C11" s="149" t="s">
        <v>183</v>
      </c>
      <c r="D11" s="1">
        <v>15</v>
      </c>
      <c r="E11" s="26">
        <v>69.900000000000006</v>
      </c>
    </row>
    <row r="12" spans="1:8" ht="15" customHeight="1" x14ac:dyDescent="0.25">
      <c r="A12" s="154">
        <v>6</v>
      </c>
      <c r="B12" s="51" t="s">
        <v>1</v>
      </c>
      <c r="C12" s="149" t="s">
        <v>137</v>
      </c>
      <c r="D12" s="1">
        <v>28</v>
      </c>
      <c r="E12" s="26">
        <v>69.599999999999994</v>
      </c>
    </row>
    <row r="13" spans="1:8" ht="15" customHeight="1" x14ac:dyDescent="0.25">
      <c r="A13" s="154">
        <v>7</v>
      </c>
      <c r="B13" s="51" t="s">
        <v>0</v>
      </c>
      <c r="C13" s="149" t="s">
        <v>63</v>
      </c>
      <c r="D13" s="1">
        <v>51</v>
      </c>
      <c r="E13" s="26">
        <v>69.196078431372555</v>
      </c>
    </row>
    <row r="14" spans="1:8" ht="15" customHeight="1" x14ac:dyDescent="0.25">
      <c r="A14" s="62">
        <v>8</v>
      </c>
      <c r="B14" s="1" t="s">
        <v>38</v>
      </c>
      <c r="C14" s="149" t="s">
        <v>50</v>
      </c>
      <c r="D14" s="1">
        <v>81</v>
      </c>
      <c r="E14" s="26">
        <v>69.086419753086417</v>
      </c>
    </row>
    <row r="15" spans="1:8" ht="15" customHeight="1" x14ac:dyDescent="0.25">
      <c r="A15" s="154">
        <v>9</v>
      </c>
      <c r="B15" s="51" t="s">
        <v>24</v>
      </c>
      <c r="C15" s="149" t="s">
        <v>97</v>
      </c>
      <c r="D15" s="1">
        <v>21</v>
      </c>
      <c r="E15" s="26">
        <v>69</v>
      </c>
    </row>
    <row r="16" spans="1:8" ht="15" customHeight="1" thickBot="1" x14ac:dyDescent="0.3">
      <c r="A16" s="166">
        <v>10</v>
      </c>
      <c r="B16" s="53" t="s">
        <v>17</v>
      </c>
      <c r="C16" s="150" t="s">
        <v>184</v>
      </c>
      <c r="D16" s="54">
        <v>23</v>
      </c>
      <c r="E16" s="61">
        <v>68.8</v>
      </c>
    </row>
    <row r="17" spans="1:5" ht="15" customHeight="1" x14ac:dyDescent="0.25">
      <c r="A17" s="153">
        <v>11</v>
      </c>
      <c r="B17" s="57" t="s">
        <v>0</v>
      </c>
      <c r="C17" s="156" t="s">
        <v>77</v>
      </c>
      <c r="D17" s="4">
        <v>15</v>
      </c>
      <c r="E17" s="58">
        <v>66.7</v>
      </c>
    </row>
    <row r="18" spans="1:5" ht="15" customHeight="1" x14ac:dyDescent="0.25">
      <c r="A18" s="154">
        <v>12</v>
      </c>
      <c r="B18" s="51" t="s">
        <v>24</v>
      </c>
      <c r="C18" s="149" t="s">
        <v>29</v>
      </c>
      <c r="D18" s="1">
        <v>21</v>
      </c>
      <c r="E18" s="26">
        <v>66.099999999999994</v>
      </c>
    </row>
    <row r="19" spans="1:5" ht="15" customHeight="1" x14ac:dyDescent="0.25">
      <c r="A19" s="62">
        <v>13</v>
      </c>
      <c r="B19" s="51" t="s">
        <v>1</v>
      </c>
      <c r="C19" s="149" t="s">
        <v>108</v>
      </c>
      <c r="D19" s="1">
        <v>54</v>
      </c>
      <c r="E19" s="26">
        <v>66</v>
      </c>
    </row>
    <row r="20" spans="1:5" ht="15" customHeight="1" x14ac:dyDescent="0.25">
      <c r="A20" s="154">
        <v>14</v>
      </c>
      <c r="B20" s="51" t="s">
        <v>0</v>
      </c>
      <c r="C20" s="149" t="s">
        <v>62</v>
      </c>
      <c r="D20" s="1">
        <v>38</v>
      </c>
      <c r="E20" s="26">
        <v>65.973684210526315</v>
      </c>
    </row>
    <row r="21" spans="1:5" ht="15" customHeight="1" x14ac:dyDescent="0.25">
      <c r="A21" s="154">
        <v>15</v>
      </c>
      <c r="B21" s="51" t="s">
        <v>1</v>
      </c>
      <c r="C21" s="149" t="s">
        <v>146</v>
      </c>
      <c r="D21" s="1">
        <v>31</v>
      </c>
      <c r="E21" s="23">
        <v>65.7</v>
      </c>
    </row>
    <row r="22" spans="1:5" ht="15" customHeight="1" x14ac:dyDescent="0.25">
      <c r="A22" s="154">
        <v>16</v>
      </c>
      <c r="B22" s="51" t="s">
        <v>1</v>
      </c>
      <c r="C22" s="149" t="s">
        <v>107</v>
      </c>
      <c r="D22" s="1">
        <v>54</v>
      </c>
      <c r="E22" s="26">
        <v>65.7</v>
      </c>
    </row>
    <row r="23" spans="1:5" ht="15" customHeight="1" x14ac:dyDescent="0.25">
      <c r="A23" s="62">
        <v>17</v>
      </c>
      <c r="B23" s="1" t="s">
        <v>38</v>
      </c>
      <c r="C23" s="149" t="s">
        <v>180</v>
      </c>
      <c r="D23" s="1">
        <v>15</v>
      </c>
      <c r="E23" s="26">
        <v>65.066666666666663</v>
      </c>
    </row>
    <row r="24" spans="1:5" ht="15" customHeight="1" x14ac:dyDescent="0.25">
      <c r="A24" s="154">
        <v>18</v>
      </c>
      <c r="B24" s="51" t="s">
        <v>17</v>
      </c>
      <c r="C24" s="149" t="s">
        <v>80</v>
      </c>
      <c r="D24" s="1">
        <v>91</v>
      </c>
      <c r="E24" s="26">
        <v>64.7</v>
      </c>
    </row>
    <row r="25" spans="1:5" ht="15" customHeight="1" x14ac:dyDescent="0.25">
      <c r="A25" s="154">
        <v>19</v>
      </c>
      <c r="B25" s="51" t="s">
        <v>17</v>
      </c>
      <c r="C25" s="149" t="s">
        <v>16</v>
      </c>
      <c r="D25" s="1">
        <v>25</v>
      </c>
      <c r="E25" s="23">
        <v>63.12</v>
      </c>
    </row>
    <row r="26" spans="1:5" ht="15" customHeight="1" thickBot="1" x14ac:dyDescent="0.3">
      <c r="A26" s="155">
        <v>20</v>
      </c>
      <c r="B26" s="52" t="s">
        <v>24</v>
      </c>
      <c r="C26" s="157" t="s">
        <v>79</v>
      </c>
      <c r="D26" s="2">
        <v>24</v>
      </c>
      <c r="E26" s="27">
        <v>62.8</v>
      </c>
    </row>
    <row r="27" spans="1:5" ht="15" customHeight="1" x14ac:dyDescent="0.25">
      <c r="A27" s="154">
        <v>21</v>
      </c>
      <c r="B27" s="6" t="s">
        <v>38</v>
      </c>
      <c r="C27" s="158" t="s">
        <v>126</v>
      </c>
      <c r="D27" s="6">
        <v>31</v>
      </c>
      <c r="E27" s="25">
        <v>61.645161290322584</v>
      </c>
    </row>
    <row r="28" spans="1:5" ht="15" customHeight="1" x14ac:dyDescent="0.25">
      <c r="A28" s="62">
        <v>22</v>
      </c>
      <c r="B28" s="51" t="s">
        <v>13</v>
      </c>
      <c r="C28" s="149" t="s">
        <v>75</v>
      </c>
      <c r="D28" s="1">
        <v>36</v>
      </c>
      <c r="E28" s="26">
        <v>61.3</v>
      </c>
    </row>
    <row r="29" spans="1:5" ht="15" customHeight="1" x14ac:dyDescent="0.25">
      <c r="A29" s="62">
        <v>23</v>
      </c>
      <c r="B29" s="51" t="s">
        <v>31</v>
      </c>
      <c r="C29" s="149" t="s">
        <v>35</v>
      </c>
      <c r="D29" s="1">
        <v>26</v>
      </c>
      <c r="E29" s="23">
        <v>61</v>
      </c>
    </row>
    <row r="30" spans="1:5" ht="15" customHeight="1" x14ac:dyDescent="0.25">
      <c r="A30" s="154">
        <v>24</v>
      </c>
      <c r="B30" s="51" t="s">
        <v>38</v>
      </c>
      <c r="C30" s="149" t="s">
        <v>181</v>
      </c>
      <c r="D30" s="1">
        <v>7</v>
      </c>
      <c r="E30" s="26">
        <v>60.714285714285715</v>
      </c>
    </row>
    <row r="31" spans="1:5" ht="15" customHeight="1" x14ac:dyDescent="0.25">
      <c r="A31" s="154">
        <v>25</v>
      </c>
      <c r="B31" s="51" t="s">
        <v>31</v>
      </c>
      <c r="C31" s="149" t="s">
        <v>167</v>
      </c>
      <c r="D31" s="1">
        <v>12</v>
      </c>
      <c r="E31" s="26">
        <v>60.1</v>
      </c>
    </row>
    <row r="32" spans="1:5" ht="15" customHeight="1" x14ac:dyDescent="0.25">
      <c r="A32" s="62">
        <v>26</v>
      </c>
      <c r="B32" s="51" t="s">
        <v>24</v>
      </c>
      <c r="C32" s="149" t="s">
        <v>131</v>
      </c>
      <c r="D32" s="1">
        <v>14</v>
      </c>
      <c r="E32" s="26">
        <v>60.1</v>
      </c>
    </row>
    <row r="33" spans="1:5" ht="15" customHeight="1" x14ac:dyDescent="0.25">
      <c r="A33" s="154">
        <v>27</v>
      </c>
      <c r="B33" s="51" t="s">
        <v>31</v>
      </c>
      <c r="C33" s="149" t="s">
        <v>36</v>
      </c>
      <c r="D33" s="1">
        <v>56</v>
      </c>
      <c r="E33" s="26">
        <v>59.8</v>
      </c>
    </row>
    <row r="34" spans="1:5" ht="15" customHeight="1" x14ac:dyDescent="0.25">
      <c r="A34" s="154">
        <v>28</v>
      </c>
      <c r="B34" s="51" t="s">
        <v>24</v>
      </c>
      <c r="C34" s="149" t="s">
        <v>132</v>
      </c>
      <c r="D34" s="1">
        <v>6</v>
      </c>
      <c r="E34" s="26">
        <v>59.7</v>
      </c>
    </row>
    <row r="35" spans="1:5" ht="15" customHeight="1" x14ac:dyDescent="0.25">
      <c r="A35" s="154">
        <v>29</v>
      </c>
      <c r="B35" s="51" t="s">
        <v>31</v>
      </c>
      <c r="C35" s="149" t="s">
        <v>34</v>
      </c>
      <c r="D35" s="1">
        <v>19</v>
      </c>
      <c r="E35" s="26">
        <v>59.5</v>
      </c>
    </row>
    <row r="36" spans="1:5" ht="15" customHeight="1" thickBot="1" x14ac:dyDescent="0.3">
      <c r="A36" s="166">
        <v>30</v>
      </c>
      <c r="B36" s="53" t="s">
        <v>13</v>
      </c>
      <c r="C36" s="150" t="s">
        <v>163</v>
      </c>
      <c r="D36" s="54">
        <v>8</v>
      </c>
      <c r="E36" s="55">
        <v>59.1</v>
      </c>
    </row>
    <row r="37" spans="1:5" ht="15" customHeight="1" x14ac:dyDescent="0.25">
      <c r="A37" s="153">
        <v>31</v>
      </c>
      <c r="B37" s="4" t="s">
        <v>38</v>
      </c>
      <c r="C37" s="156" t="s">
        <v>52</v>
      </c>
      <c r="D37" s="4">
        <v>45</v>
      </c>
      <c r="E37" s="49">
        <v>59.088888888888889</v>
      </c>
    </row>
    <row r="38" spans="1:5" ht="15" customHeight="1" x14ac:dyDescent="0.25">
      <c r="A38" s="154">
        <v>32</v>
      </c>
      <c r="B38" s="51" t="s">
        <v>13</v>
      </c>
      <c r="C38" s="149" t="s">
        <v>58</v>
      </c>
      <c r="D38" s="1">
        <v>13</v>
      </c>
      <c r="E38" s="23">
        <v>59</v>
      </c>
    </row>
    <row r="39" spans="1:5" ht="15" customHeight="1" x14ac:dyDescent="0.25">
      <c r="A39" s="154">
        <v>33</v>
      </c>
      <c r="B39" s="51" t="s">
        <v>13</v>
      </c>
      <c r="C39" s="149" t="s">
        <v>73</v>
      </c>
      <c r="D39" s="1">
        <v>19</v>
      </c>
      <c r="E39" s="26">
        <v>59</v>
      </c>
    </row>
    <row r="40" spans="1:5" ht="15" customHeight="1" x14ac:dyDescent="0.25">
      <c r="A40" s="154">
        <v>34</v>
      </c>
      <c r="B40" s="51" t="s">
        <v>1</v>
      </c>
      <c r="C40" s="149" t="s">
        <v>154</v>
      </c>
      <c r="D40" s="1">
        <v>20</v>
      </c>
      <c r="E40" s="23">
        <v>59</v>
      </c>
    </row>
    <row r="41" spans="1:5" ht="15" customHeight="1" x14ac:dyDescent="0.25">
      <c r="A41" s="154">
        <v>35</v>
      </c>
      <c r="B41" s="51" t="s">
        <v>1</v>
      </c>
      <c r="C41" s="149" t="s">
        <v>9</v>
      </c>
      <c r="D41" s="1">
        <v>81</v>
      </c>
      <c r="E41" s="26">
        <v>59</v>
      </c>
    </row>
    <row r="42" spans="1:5" ht="15" customHeight="1" x14ac:dyDescent="0.25">
      <c r="A42" s="154">
        <v>36</v>
      </c>
      <c r="B42" s="51" t="s">
        <v>1</v>
      </c>
      <c r="C42" s="149" t="s">
        <v>153</v>
      </c>
      <c r="D42" s="1">
        <v>17</v>
      </c>
      <c r="E42" s="26">
        <v>59</v>
      </c>
    </row>
    <row r="43" spans="1:5" ht="15" customHeight="1" x14ac:dyDescent="0.25">
      <c r="A43" s="154">
        <v>37</v>
      </c>
      <c r="B43" s="51" t="s">
        <v>1</v>
      </c>
      <c r="C43" s="149" t="s">
        <v>138</v>
      </c>
      <c r="D43" s="1">
        <v>23</v>
      </c>
      <c r="E43" s="26">
        <v>58.8</v>
      </c>
    </row>
    <row r="44" spans="1:5" ht="15" customHeight="1" x14ac:dyDescent="0.25">
      <c r="A44" s="154">
        <v>38</v>
      </c>
      <c r="B44" s="51" t="s">
        <v>1</v>
      </c>
      <c r="C44" s="149" t="s">
        <v>110</v>
      </c>
      <c r="D44" s="1">
        <v>80</v>
      </c>
      <c r="E44" s="26">
        <v>58.8</v>
      </c>
    </row>
    <row r="45" spans="1:5" ht="15" customHeight="1" x14ac:dyDescent="0.25">
      <c r="A45" s="154">
        <v>39</v>
      </c>
      <c r="B45" s="51" t="s">
        <v>1</v>
      </c>
      <c r="C45" s="149" t="s">
        <v>147</v>
      </c>
      <c r="D45" s="1">
        <v>47</v>
      </c>
      <c r="E45" s="26">
        <v>58.4</v>
      </c>
    </row>
    <row r="46" spans="1:5" ht="15" customHeight="1" thickBot="1" x14ac:dyDescent="0.3">
      <c r="A46" s="155">
        <v>40</v>
      </c>
      <c r="B46" s="52" t="s">
        <v>17</v>
      </c>
      <c r="C46" s="157" t="s">
        <v>20</v>
      </c>
      <c r="D46" s="2">
        <v>31</v>
      </c>
      <c r="E46" s="27">
        <v>58</v>
      </c>
    </row>
    <row r="47" spans="1:5" ht="15" customHeight="1" x14ac:dyDescent="0.25">
      <c r="A47" s="154">
        <v>41</v>
      </c>
      <c r="B47" s="56" t="s">
        <v>1</v>
      </c>
      <c r="C47" s="158" t="s">
        <v>109</v>
      </c>
      <c r="D47" s="6">
        <v>74</v>
      </c>
      <c r="E47" s="25">
        <v>58</v>
      </c>
    </row>
    <row r="48" spans="1:5" ht="15" customHeight="1" x14ac:dyDescent="0.25">
      <c r="A48" s="154">
        <v>42</v>
      </c>
      <c r="B48" s="51" t="s">
        <v>0</v>
      </c>
      <c r="C48" s="149" t="s">
        <v>64</v>
      </c>
      <c r="D48" s="1">
        <v>7</v>
      </c>
      <c r="E48" s="26">
        <v>58</v>
      </c>
    </row>
    <row r="49" spans="1:5" ht="15" customHeight="1" x14ac:dyDescent="0.25">
      <c r="A49" s="154">
        <v>43</v>
      </c>
      <c r="B49" s="51" t="s">
        <v>17</v>
      </c>
      <c r="C49" s="149" t="s">
        <v>21</v>
      </c>
      <c r="D49" s="1">
        <v>32</v>
      </c>
      <c r="E49" s="26">
        <v>57.6</v>
      </c>
    </row>
    <row r="50" spans="1:5" ht="15" customHeight="1" x14ac:dyDescent="0.25">
      <c r="A50" s="154">
        <v>44</v>
      </c>
      <c r="B50" s="1" t="s">
        <v>38</v>
      </c>
      <c r="C50" s="149" t="s">
        <v>128</v>
      </c>
      <c r="D50" s="1">
        <v>20</v>
      </c>
      <c r="E50" s="26">
        <v>57.4</v>
      </c>
    </row>
    <row r="51" spans="1:5" ht="15" customHeight="1" x14ac:dyDescent="0.25">
      <c r="A51" s="154">
        <v>45</v>
      </c>
      <c r="B51" s="51" t="s">
        <v>31</v>
      </c>
      <c r="C51" s="149" t="s">
        <v>166</v>
      </c>
      <c r="D51" s="1">
        <v>17</v>
      </c>
      <c r="E51" s="23">
        <v>57.3</v>
      </c>
    </row>
    <row r="52" spans="1:5" ht="15" customHeight="1" x14ac:dyDescent="0.25">
      <c r="A52" s="154">
        <v>46</v>
      </c>
      <c r="B52" s="51" t="s">
        <v>17</v>
      </c>
      <c r="C52" s="149" t="s">
        <v>56</v>
      </c>
      <c r="D52" s="1">
        <v>57</v>
      </c>
      <c r="E52" s="26">
        <v>57.3</v>
      </c>
    </row>
    <row r="53" spans="1:5" ht="15" customHeight="1" x14ac:dyDescent="0.25">
      <c r="A53" s="154">
        <v>47</v>
      </c>
      <c r="B53" s="51" t="s">
        <v>13</v>
      </c>
      <c r="C53" s="403" t="s">
        <v>160</v>
      </c>
      <c r="D53" s="1">
        <v>14</v>
      </c>
      <c r="E53" s="26">
        <v>55.2</v>
      </c>
    </row>
    <row r="54" spans="1:5" ht="15" customHeight="1" x14ac:dyDescent="0.25">
      <c r="A54" s="154">
        <v>48</v>
      </c>
      <c r="B54" s="51" t="s">
        <v>13</v>
      </c>
      <c r="C54" s="149" t="s">
        <v>158</v>
      </c>
      <c r="D54" s="1">
        <v>10</v>
      </c>
      <c r="E54" s="26">
        <v>55.2</v>
      </c>
    </row>
    <row r="55" spans="1:5" ht="15" customHeight="1" x14ac:dyDescent="0.25">
      <c r="A55" s="154">
        <v>49</v>
      </c>
      <c r="B55" s="51" t="s">
        <v>0</v>
      </c>
      <c r="C55" s="149" t="s">
        <v>111</v>
      </c>
      <c r="D55" s="1">
        <v>43</v>
      </c>
      <c r="E55" s="26">
        <v>55.186046511627907</v>
      </c>
    </row>
    <row r="56" spans="1:5" ht="15" customHeight="1" thickBot="1" x14ac:dyDescent="0.3">
      <c r="A56" s="166">
        <v>50</v>
      </c>
      <c r="B56" s="53" t="s">
        <v>17</v>
      </c>
      <c r="C56" s="150" t="s">
        <v>18</v>
      </c>
      <c r="D56" s="54">
        <v>8</v>
      </c>
      <c r="E56" s="55">
        <v>55</v>
      </c>
    </row>
    <row r="57" spans="1:5" ht="15" customHeight="1" x14ac:dyDescent="0.25">
      <c r="A57" s="153">
        <v>51</v>
      </c>
      <c r="B57" s="57" t="s">
        <v>13</v>
      </c>
      <c r="C57" s="156" t="s">
        <v>72</v>
      </c>
      <c r="D57" s="4">
        <v>19</v>
      </c>
      <c r="E57" s="58">
        <v>55</v>
      </c>
    </row>
    <row r="58" spans="1:5" ht="15" customHeight="1" x14ac:dyDescent="0.25">
      <c r="A58" s="154">
        <v>52</v>
      </c>
      <c r="B58" s="51" t="s">
        <v>13</v>
      </c>
      <c r="C58" s="149" t="s">
        <v>164</v>
      </c>
      <c r="D58" s="1">
        <v>23</v>
      </c>
      <c r="E58" s="26">
        <v>55</v>
      </c>
    </row>
    <row r="59" spans="1:5" ht="15" customHeight="1" x14ac:dyDescent="0.25">
      <c r="A59" s="154">
        <v>53</v>
      </c>
      <c r="B59" s="51" t="s">
        <v>24</v>
      </c>
      <c r="C59" s="149" t="s">
        <v>23</v>
      </c>
      <c r="D59" s="1">
        <v>37</v>
      </c>
      <c r="E59" s="26">
        <v>54.6</v>
      </c>
    </row>
    <row r="60" spans="1:5" ht="15" customHeight="1" x14ac:dyDescent="0.25">
      <c r="A60" s="154">
        <v>54</v>
      </c>
      <c r="B60" s="51" t="s">
        <v>1</v>
      </c>
      <c r="C60" s="149" t="s">
        <v>155</v>
      </c>
      <c r="D60" s="1">
        <v>8</v>
      </c>
      <c r="E60" s="26">
        <v>54.6</v>
      </c>
    </row>
    <row r="61" spans="1:5" ht="15" customHeight="1" x14ac:dyDescent="0.25">
      <c r="A61" s="154">
        <v>55</v>
      </c>
      <c r="B61" s="51" t="s">
        <v>31</v>
      </c>
      <c r="C61" s="149" t="s">
        <v>37</v>
      </c>
      <c r="D61" s="1">
        <v>26</v>
      </c>
      <c r="E61" s="26">
        <v>54</v>
      </c>
    </row>
    <row r="62" spans="1:5" ht="15" customHeight="1" x14ac:dyDescent="0.25">
      <c r="A62" s="154">
        <v>56</v>
      </c>
      <c r="B62" s="51" t="s">
        <v>24</v>
      </c>
      <c r="C62" s="149" t="s">
        <v>49</v>
      </c>
      <c r="D62" s="1">
        <v>11</v>
      </c>
      <c r="E62" s="26">
        <v>53.4</v>
      </c>
    </row>
    <row r="63" spans="1:5" ht="15" customHeight="1" x14ac:dyDescent="0.25">
      <c r="A63" s="154">
        <v>57</v>
      </c>
      <c r="B63" s="51" t="s">
        <v>13</v>
      </c>
      <c r="C63" s="149" t="s">
        <v>151</v>
      </c>
      <c r="D63" s="1">
        <v>36</v>
      </c>
      <c r="E63" s="26">
        <v>53.3</v>
      </c>
    </row>
    <row r="64" spans="1:5" ht="15" customHeight="1" x14ac:dyDescent="0.25">
      <c r="A64" s="154">
        <v>58</v>
      </c>
      <c r="B64" s="51" t="s">
        <v>1</v>
      </c>
      <c r="C64" s="149" t="s">
        <v>121</v>
      </c>
      <c r="D64" s="1">
        <v>12</v>
      </c>
      <c r="E64" s="26">
        <v>53.3</v>
      </c>
    </row>
    <row r="65" spans="1:5" ht="15" customHeight="1" x14ac:dyDescent="0.25">
      <c r="A65" s="154">
        <v>59</v>
      </c>
      <c r="B65" s="51" t="s">
        <v>24</v>
      </c>
      <c r="C65" s="149" t="s">
        <v>48</v>
      </c>
      <c r="D65" s="1">
        <v>22</v>
      </c>
      <c r="E65" s="26">
        <v>53.2</v>
      </c>
    </row>
    <row r="66" spans="1:5" ht="15" customHeight="1" thickBot="1" x14ac:dyDescent="0.3">
      <c r="A66" s="155">
        <v>60</v>
      </c>
      <c r="B66" s="2" t="s">
        <v>31</v>
      </c>
      <c r="C66" s="157" t="s">
        <v>129</v>
      </c>
      <c r="D66" s="2">
        <v>13</v>
      </c>
      <c r="E66" s="27">
        <v>53</v>
      </c>
    </row>
    <row r="67" spans="1:5" ht="15" customHeight="1" x14ac:dyDescent="0.25">
      <c r="A67" s="154">
        <v>61</v>
      </c>
      <c r="B67" s="56" t="s">
        <v>17</v>
      </c>
      <c r="C67" s="158" t="s">
        <v>135</v>
      </c>
      <c r="D67" s="6">
        <v>10</v>
      </c>
      <c r="E67" s="24">
        <v>53</v>
      </c>
    </row>
    <row r="68" spans="1:5" ht="15" customHeight="1" x14ac:dyDescent="0.25">
      <c r="A68" s="154">
        <v>62</v>
      </c>
      <c r="B68" s="51" t="s">
        <v>17</v>
      </c>
      <c r="C68" s="149" t="s">
        <v>19</v>
      </c>
      <c r="D68" s="1">
        <v>15</v>
      </c>
      <c r="E68" s="26">
        <v>52.7</v>
      </c>
    </row>
    <row r="69" spans="1:5" ht="15" customHeight="1" x14ac:dyDescent="0.25">
      <c r="A69" s="154">
        <v>63</v>
      </c>
      <c r="B69" s="51" t="s">
        <v>24</v>
      </c>
      <c r="C69" s="149" t="s">
        <v>47</v>
      </c>
      <c r="D69" s="1">
        <v>7</v>
      </c>
      <c r="E69" s="26">
        <v>52.4</v>
      </c>
    </row>
    <row r="70" spans="1:5" ht="15" customHeight="1" x14ac:dyDescent="0.25">
      <c r="A70" s="154">
        <v>64</v>
      </c>
      <c r="B70" s="51" t="s">
        <v>1</v>
      </c>
      <c r="C70" s="149" t="s">
        <v>141</v>
      </c>
      <c r="D70" s="1">
        <v>11</v>
      </c>
      <c r="E70" s="26">
        <v>52.1</v>
      </c>
    </row>
    <row r="71" spans="1:5" ht="15" customHeight="1" x14ac:dyDescent="0.25">
      <c r="A71" s="154">
        <v>65</v>
      </c>
      <c r="B71" s="51" t="s">
        <v>1</v>
      </c>
      <c r="C71" s="149" t="s">
        <v>156</v>
      </c>
      <c r="D71" s="1">
        <v>32</v>
      </c>
      <c r="E71" s="26">
        <v>51</v>
      </c>
    </row>
    <row r="72" spans="1:5" ht="15" customHeight="1" x14ac:dyDescent="0.25">
      <c r="A72" s="154">
        <v>66</v>
      </c>
      <c r="B72" s="51" t="s">
        <v>17</v>
      </c>
      <c r="C72" s="149" t="s">
        <v>71</v>
      </c>
      <c r="D72" s="1">
        <v>75</v>
      </c>
      <c r="E72" s="26">
        <v>50.2</v>
      </c>
    </row>
    <row r="73" spans="1:5" ht="15" customHeight="1" x14ac:dyDescent="0.25">
      <c r="A73" s="154">
        <v>67</v>
      </c>
      <c r="B73" s="51" t="s">
        <v>24</v>
      </c>
      <c r="C73" s="149" t="s">
        <v>26</v>
      </c>
      <c r="D73" s="1">
        <v>7</v>
      </c>
      <c r="E73" s="23">
        <v>50.1</v>
      </c>
    </row>
    <row r="74" spans="1:5" ht="15" customHeight="1" x14ac:dyDescent="0.25">
      <c r="A74" s="154">
        <v>68</v>
      </c>
      <c r="B74" s="51" t="s">
        <v>31</v>
      </c>
      <c r="C74" s="149" t="s">
        <v>33</v>
      </c>
      <c r="D74" s="1">
        <v>18</v>
      </c>
      <c r="E74" s="26">
        <v>50</v>
      </c>
    </row>
    <row r="75" spans="1:5" ht="15" customHeight="1" x14ac:dyDescent="0.25">
      <c r="A75" s="154">
        <v>69</v>
      </c>
      <c r="B75" s="51" t="s">
        <v>17</v>
      </c>
      <c r="C75" s="149" t="s">
        <v>133</v>
      </c>
      <c r="D75" s="1">
        <v>17</v>
      </c>
      <c r="E75" s="26">
        <v>50</v>
      </c>
    </row>
    <row r="76" spans="1:5" ht="15" customHeight="1" thickBot="1" x14ac:dyDescent="0.3">
      <c r="A76" s="166">
        <v>70</v>
      </c>
      <c r="B76" s="53" t="s">
        <v>1</v>
      </c>
      <c r="C76" s="150" t="s">
        <v>145</v>
      </c>
      <c r="D76" s="54">
        <v>22</v>
      </c>
      <c r="E76" s="55">
        <v>50</v>
      </c>
    </row>
    <row r="77" spans="1:5" ht="15" customHeight="1" x14ac:dyDescent="0.25">
      <c r="A77" s="153">
        <v>71</v>
      </c>
      <c r="B77" s="4" t="s">
        <v>38</v>
      </c>
      <c r="C77" s="156" t="s">
        <v>53</v>
      </c>
      <c r="D77" s="4">
        <v>19</v>
      </c>
      <c r="E77" s="49">
        <v>49.736842105263158</v>
      </c>
    </row>
    <row r="78" spans="1:5" ht="15" customHeight="1" x14ac:dyDescent="0.25">
      <c r="A78" s="154">
        <v>72</v>
      </c>
      <c r="B78" s="51" t="s">
        <v>24</v>
      </c>
      <c r="C78" s="149" t="s">
        <v>25</v>
      </c>
      <c r="D78" s="1">
        <v>16</v>
      </c>
      <c r="E78" s="23">
        <v>49</v>
      </c>
    </row>
    <row r="79" spans="1:5" ht="15" customHeight="1" x14ac:dyDescent="0.25">
      <c r="A79" s="154">
        <v>73</v>
      </c>
      <c r="B79" s="51" t="s">
        <v>31</v>
      </c>
      <c r="C79" s="149" t="s">
        <v>168</v>
      </c>
      <c r="D79" s="1">
        <v>11</v>
      </c>
      <c r="E79" s="23">
        <v>48.6</v>
      </c>
    </row>
    <row r="80" spans="1:5" ht="15" customHeight="1" x14ac:dyDescent="0.25">
      <c r="A80" s="154">
        <v>74</v>
      </c>
      <c r="B80" s="51" t="s">
        <v>1</v>
      </c>
      <c r="C80" s="149" t="s">
        <v>139</v>
      </c>
      <c r="D80" s="1">
        <v>14</v>
      </c>
      <c r="E80" s="23">
        <v>48.6</v>
      </c>
    </row>
    <row r="81" spans="1:5" ht="15" customHeight="1" x14ac:dyDescent="0.25">
      <c r="A81" s="62">
        <v>75</v>
      </c>
      <c r="B81" s="51" t="s">
        <v>1</v>
      </c>
      <c r="C81" s="149" t="s">
        <v>142</v>
      </c>
      <c r="D81" s="1">
        <v>45</v>
      </c>
      <c r="E81" s="26">
        <v>48.2</v>
      </c>
    </row>
    <row r="82" spans="1:5" ht="15" customHeight="1" x14ac:dyDescent="0.25">
      <c r="A82" s="154">
        <v>76</v>
      </c>
      <c r="B82" s="51" t="s">
        <v>17</v>
      </c>
      <c r="C82" s="149" t="s">
        <v>55</v>
      </c>
      <c r="D82" s="1">
        <v>11</v>
      </c>
      <c r="E82" s="26">
        <v>48.1</v>
      </c>
    </row>
    <row r="83" spans="1:5" ht="15" customHeight="1" x14ac:dyDescent="0.25">
      <c r="A83" s="154">
        <v>77</v>
      </c>
      <c r="B83" s="51" t="s">
        <v>24</v>
      </c>
      <c r="C83" s="149" t="s">
        <v>28</v>
      </c>
      <c r="D83" s="1">
        <v>43</v>
      </c>
      <c r="E83" s="26">
        <v>48</v>
      </c>
    </row>
    <row r="84" spans="1:5" ht="15" customHeight="1" x14ac:dyDescent="0.25">
      <c r="A84" s="154">
        <v>78</v>
      </c>
      <c r="B84" s="51" t="s">
        <v>1</v>
      </c>
      <c r="C84" s="149" t="s">
        <v>152</v>
      </c>
      <c r="D84" s="1">
        <v>23</v>
      </c>
      <c r="E84" s="26">
        <v>48</v>
      </c>
    </row>
    <row r="85" spans="1:5" ht="15" customHeight="1" x14ac:dyDescent="0.25">
      <c r="A85" s="154">
        <v>79</v>
      </c>
      <c r="B85" s="51" t="s">
        <v>0</v>
      </c>
      <c r="C85" s="149" t="s">
        <v>125</v>
      </c>
      <c r="D85" s="1">
        <v>19</v>
      </c>
      <c r="E85" s="23">
        <v>47.578947368421055</v>
      </c>
    </row>
    <row r="86" spans="1:5" ht="15" customHeight="1" thickBot="1" x14ac:dyDescent="0.3">
      <c r="A86" s="155">
        <v>80</v>
      </c>
      <c r="B86" s="52" t="s">
        <v>17</v>
      </c>
      <c r="C86" s="157" t="s">
        <v>173</v>
      </c>
      <c r="D86" s="2">
        <v>6</v>
      </c>
      <c r="E86" s="27">
        <v>47.5</v>
      </c>
    </row>
    <row r="87" spans="1:5" ht="15" customHeight="1" x14ac:dyDescent="0.25">
      <c r="A87" s="154">
        <v>81</v>
      </c>
      <c r="B87" s="56" t="s">
        <v>1</v>
      </c>
      <c r="C87" s="158" t="s">
        <v>143</v>
      </c>
      <c r="D87" s="6">
        <v>19</v>
      </c>
      <c r="E87" s="25">
        <v>46.3</v>
      </c>
    </row>
    <row r="88" spans="1:5" ht="15" customHeight="1" x14ac:dyDescent="0.25">
      <c r="A88" s="154">
        <v>82</v>
      </c>
      <c r="B88" s="51" t="s">
        <v>13</v>
      </c>
      <c r="C88" s="149" t="s">
        <v>159</v>
      </c>
      <c r="D88" s="1">
        <v>29</v>
      </c>
      <c r="E88" s="26">
        <v>46</v>
      </c>
    </row>
    <row r="89" spans="1:5" ht="15" customHeight="1" x14ac:dyDescent="0.25">
      <c r="A89" s="154">
        <v>83</v>
      </c>
      <c r="B89" s="51" t="s">
        <v>1</v>
      </c>
      <c r="C89" s="149" t="s">
        <v>157</v>
      </c>
      <c r="D89" s="1">
        <v>12</v>
      </c>
      <c r="E89" s="23">
        <v>44.1</v>
      </c>
    </row>
    <row r="90" spans="1:5" ht="15" customHeight="1" x14ac:dyDescent="0.25">
      <c r="A90" s="154">
        <v>84</v>
      </c>
      <c r="B90" s="51" t="s">
        <v>1</v>
      </c>
      <c r="C90" s="149" t="s">
        <v>187</v>
      </c>
      <c r="D90" s="1">
        <v>26</v>
      </c>
      <c r="E90" s="26">
        <v>44.1</v>
      </c>
    </row>
    <row r="91" spans="1:5" ht="15" customHeight="1" x14ac:dyDescent="0.25">
      <c r="A91" s="154">
        <v>85</v>
      </c>
      <c r="B91" s="51" t="s">
        <v>1</v>
      </c>
      <c r="C91" s="149" t="s">
        <v>140</v>
      </c>
      <c r="D91" s="1">
        <v>17</v>
      </c>
      <c r="E91" s="26">
        <v>44</v>
      </c>
    </row>
    <row r="92" spans="1:5" ht="15" customHeight="1" x14ac:dyDescent="0.25">
      <c r="A92" s="154">
        <v>86</v>
      </c>
      <c r="B92" s="51" t="s">
        <v>1</v>
      </c>
      <c r="C92" s="149" t="s">
        <v>188</v>
      </c>
      <c r="D92" s="1">
        <v>26</v>
      </c>
      <c r="E92" s="26">
        <v>44</v>
      </c>
    </row>
    <row r="93" spans="1:5" ht="15" customHeight="1" x14ac:dyDescent="0.25">
      <c r="A93" s="154">
        <v>87</v>
      </c>
      <c r="B93" s="51" t="s">
        <v>24</v>
      </c>
      <c r="C93" s="149" t="s">
        <v>165</v>
      </c>
      <c r="D93" s="1">
        <v>6</v>
      </c>
      <c r="E93" s="23">
        <v>43</v>
      </c>
    </row>
    <row r="94" spans="1:5" ht="15" customHeight="1" x14ac:dyDescent="0.25">
      <c r="A94" s="154">
        <v>88</v>
      </c>
      <c r="B94" s="51" t="s">
        <v>17</v>
      </c>
      <c r="C94" s="149" t="s">
        <v>134</v>
      </c>
      <c r="D94" s="1">
        <v>9</v>
      </c>
      <c r="E94" s="26">
        <v>41.8</v>
      </c>
    </row>
    <row r="95" spans="1:5" ht="15" customHeight="1" x14ac:dyDescent="0.25">
      <c r="A95" s="154">
        <v>89</v>
      </c>
      <c r="B95" s="51" t="s">
        <v>17</v>
      </c>
      <c r="C95" s="149" t="s">
        <v>185</v>
      </c>
      <c r="D95" s="1">
        <v>13</v>
      </c>
      <c r="E95" s="23">
        <v>41</v>
      </c>
    </row>
    <row r="96" spans="1:5" ht="15" customHeight="1" thickBot="1" x14ac:dyDescent="0.3">
      <c r="A96" s="166">
        <v>90</v>
      </c>
      <c r="B96" s="53" t="s">
        <v>13</v>
      </c>
      <c r="C96" s="150" t="s">
        <v>162</v>
      </c>
      <c r="D96" s="54">
        <v>3</v>
      </c>
      <c r="E96" s="55">
        <v>41</v>
      </c>
    </row>
    <row r="97" spans="1:6" ht="15" customHeight="1" x14ac:dyDescent="0.25">
      <c r="A97" s="153">
        <v>91</v>
      </c>
      <c r="B97" s="57" t="s">
        <v>1</v>
      </c>
      <c r="C97" s="156" t="s">
        <v>172</v>
      </c>
      <c r="D97" s="4">
        <v>6</v>
      </c>
      <c r="E97" s="58">
        <v>39.799999999999997</v>
      </c>
    </row>
    <row r="98" spans="1:6" ht="15" customHeight="1" x14ac:dyDescent="0.25">
      <c r="A98" s="154">
        <v>92</v>
      </c>
      <c r="B98" s="363" t="s">
        <v>13</v>
      </c>
      <c r="C98" s="208" t="s">
        <v>12</v>
      </c>
      <c r="D98" s="273">
        <v>10</v>
      </c>
      <c r="E98" s="26">
        <v>39.200000000000003</v>
      </c>
    </row>
    <row r="99" spans="1:6" ht="15" customHeight="1" x14ac:dyDescent="0.25">
      <c r="A99" s="154">
        <v>93</v>
      </c>
      <c r="B99" s="363" t="s">
        <v>24</v>
      </c>
      <c r="C99" s="208" t="s">
        <v>27</v>
      </c>
      <c r="D99" s="273">
        <v>6</v>
      </c>
      <c r="E99" s="26">
        <v>38.799999999999997</v>
      </c>
    </row>
    <row r="100" spans="1:6" ht="15" customHeight="1" x14ac:dyDescent="0.25">
      <c r="A100" s="154">
        <v>94</v>
      </c>
      <c r="B100" s="363" t="s">
        <v>17</v>
      </c>
      <c r="C100" s="208" t="s">
        <v>44</v>
      </c>
      <c r="D100" s="273">
        <v>8</v>
      </c>
      <c r="E100" s="26">
        <v>38.6</v>
      </c>
    </row>
    <row r="101" spans="1:6" ht="15" customHeight="1" x14ac:dyDescent="0.25">
      <c r="A101" s="154">
        <v>95</v>
      </c>
      <c r="B101" s="363" t="s">
        <v>17</v>
      </c>
      <c r="C101" s="208" t="s">
        <v>171</v>
      </c>
      <c r="D101" s="273">
        <v>6</v>
      </c>
      <c r="E101" s="23">
        <v>38.5</v>
      </c>
    </row>
    <row r="102" spans="1:6" ht="15" customHeight="1" x14ac:dyDescent="0.25">
      <c r="A102" s="154">
        <v>96</v>
      </c>
      <c r="B102" s="363" t="s">
        <v>13</v>
      </c>
      <c r="C102" s="208" t="s">
        <v>178</v>
      </c>
      <c r="D102" s="273">
        <v>5</v>
      </c>
      <c r="E102" s="26">
        <v>38.200000000000003</v>
      </c>
    </row>
    <row r="103" spans="1:6" s="206" customFormat="1" ht="15" customHeight="1" x14ac:dyDescent="0.25">
      <c r="A103" s="64">
        <v>97</v>
      </c>
      <c r="B103" s="278" t="s">
        <v>31</v>
      </c>
      <c r="C103" s="183" t="s">
        <v>175</v>
      </c>
      <c r="D103" s="175">
        <v>9</v>
      </c>
      <c r="E103" s="277">
        <v>35</v>
      </c>
    </row>
    <row r="104" spans="1:6" s="206" customFormat="1" ht="15" customHeight="1" x14ac:dyDescent="0.25">
      <c r="A104" s="64">
        <v>98</v>
      </c>
      <c r="B104" s="175" t="s">
        <v>38</v>
      </c>
      <c r="C104" s="183" t="s">
        <v>127</v>
      </c>
      <c r="D104" s="175">
        <v>13</v>
      </c>
      <c r="E104" s="277">
        <v>34.769230769230766</v>
      </c>
    </row>
    <row r="105" spans="1:6" s="206" customFormat="1" ht="15" customHeight="1" x14ac:dyDescent="0.25">
      <c r="A105" s="64">
        <v>99</v>
      </c>
      <c r="B105" s="278" t="s">
        <v>1</v>
      </c>
      <c r="C105" s="183" t="s">
        <v>144</v>
      </c>
      <c r="D105" s="175">
        <v>5</v>
      </c>
      <c r="E105" s="277">
        <v>34</v>
      </c>
    </row>
    <row r="106" spans="1:6" s="206" customFormat="1" ht="15" customHeight="1" x14ac:dyDescent="0.25">
      <c r="A106" s="64">
        <v>100</v>
      </c>
      <c r="B106" s="278" t="s">
        <v>1</v>
      </c>
      <c r="C106" s="183" t="s">
        <v>189</v>
      </c>
      <c r="D106" s="175">
        <v>12</v>
      </c>
      <c r="E106" s="277">
        <v>31.6</v>
      </c>
    </row>
    <row r="107" spans="1:6" s="206" customFormat="1" ht="15" customHeight="1" thickBot="1" x14ac:dyDescent="0.3">
      <c r="A107" s="65">
        <v>101</v>
      </c>
      <c r="B107" s="52" t="s">
        <v>1</v>
      </c>
      <c r="C107" s="157" t="s">
        <v>186</v>
      </c>
      <c r="D107" s="2">
        <v>14</v>
      </c>
      <c r="E107" s="27">
        <v>0</v>
      </c>
    </row>
    <row r="108" spans="1:6" ht="15" customHeight="1" x14ac:dyDescent="0.25">
      <c r="A108" s="12"/>
      <c r="B108" s="12"/>
      <c r="C108" s="46"/>
      <c r="D108" s="43" t="s">
        <v>66</v>
      </c>
      <c r="E108" s="48">
        <f>AVERAGE(E7:E107)</f>
        <v>53.950560923307883</v>
      </c>
      <c r="F108" s="44"/>
    </row>
    <row r="109" spans="1:6" ht="18.600000000000001" customHeight="1" x14ac:dyDescent="0.25">
      <c r="A109" s="12"/>
      <c r="B109" s="12"/>
      <c r="C109" s="17"/>
      <c r="D109" s="60" t="s">
        <v>106</v>
      </c>
      <c r="E109" s="349">
        <v>57.16</v>
      </c>
    </row>
    <row r="110" spans="1:6" x14ac:dyDescent="0.25">
      <c r="A110" s="11"/>
      <c r="B110" s="11"/>
      <c r="C110" s="11"/>
      <c r="D110" s="11"/>
      <c r="E110" s="11"/>
    </row>
  </sheetData>
  <sortState ref="B9:E116">
    <sortCondition descending="1" ref="E116"/>
  </sortState>
  <mergeCells count="2">
    <mergeCell ref="B6:C6"/>
    <mergeCell ref="B2:D2"/>
  </mergeCells>
  <conditionalFormatting sqref="E6:E109">
    <cfRule type="cellIs" dxfId="57" priority="770" stopIfTrue="1" operator="equal">
      <formula>$E$108</formula>
    </cfRule>
    <cfRule type="cellIs" dxfId="56" priority="771" stopIfTrue="1" operator="lessThan">
      <formula>50</formula>
    </cfRule>
    <cfRule type="cellIs" dxfId="55" priority="772" stopIfTrue="1" operator="between">
      <formula>$E$108</formula>
      <formula>50</formula>
    </cfRule>
    <cfRule type="cellIs" dxfId="54" priority="773" stopIfTrue="1" operator="between">
      <formula>75</formula>
      <formula>$E$108</formula>
    </cfRule>
    <cfRule type="cellIs" dxfId="53" priority="774" stopIfTrue="1" operator="greaterThanOrEqual">
      <formula>75</formula>
    </cfRule>
  </conditionalFormatting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9"/>
  <sheetViews>
    <sheetView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4" sqref="C4:C5"/>
    </sheetView>
  </sheetViews>
  <sheetFormatPr defaultRowHeight="15" x14ac:dyDescent="0.25"/>
  <cols>
    <col min="1" max="1" width="5.7109375" customWidth="1"/>
    <col min="2" max="2" width="9.85546875" customWidth="1"/>
    <col min="3" max="3" width="31.7109375" customWidth="1"/>
    <col min="4" max="4" width="8.7109375" customWidth="1"/>
    <col min="5" max="8" width="7.28515625" customWidth="1"/>
    <col min="9" max="9" width="7.28515625" style="206" customWidth="1"/>
    <col min="10" max="10" width="7.28515625" customWidth="1"/>
    <col min="11" max="11" width="9.7109375" customWidth="1"/>
    <col min="12" max="12" width="6.7109375" customWidth="1"/>
    <col min="13" max="16" width="9.7109375" customWidth="1"/>
  </cols>
  <sheetData>
    <row r="1" spans="1:14" ht="18.75" customHeight="1" x14ac:dyDescent="0.25">
      <c r="M1" s="40"/>
      <c r="N1" s="18" t="s">
        <v>85</v>
      </c>
    </row>
    <row r="2" spans="1:14" ht="15.75" x14ac:dyDescent="0.25">
      <c r="B2" s="521" t="s">
        <v>78</v>
      </c>
      <c r="C2" s="521"/>
      <c r="D2" s="209"/>
      <c r="E2" s="39"/>
      <c r="F2" s="39"/>
      <c r="G2" s="39"/>
      <c r="K2" s="16">
        <v>2024</v>
      </c>
      <c r="M2" s="41"/>
      <c r="N2" s="18" t="s">
        <v>90</v>
      </c>
    </row>
    <row r="3" spans="1:14" ht="16.5" thickBot="1" x14ac:dyDescent="0.3">
      <c r="A3" s="15"/>
      <c r="B3" s="15"/>
      <c r="C3" s="15"/>
      <c r="D3" s="15"/>
      <c r="M3" s="405"/>
      <c r="N3" s="18" t="s">
        <v>86</v>
      </c>
    </row>
    <row r="4" spans="1:14" ht="15" customHeight="1" x14ac:dyDescent="0.25">
      <c r="A4" s="511" t="s">
        <v>41</v>
      </c>
      <c r="B4" s="545" t="s">
        <v>81</v>
      </c>
      <c r="C4" s="545" t="s">
        <v>82</v>
      </c>
      <c r="D4" s="536" t="s">
        <v>84</v>
      </c>
      <c r="E4" s="540" t="s">
        <v>112</v>
      </c>
      <c r="F4" s="541"/>
      <c r="G4" s="541"/>
      <c r="H4" s="541"/>
      <c r="I4" s="541"/>
      <c r="J4" s="542"/>
      <c r="K4" s="538" t="s">
        <v>103</v>
      </c>
      <c r="M4" s="28"/>
      <c r="N4" s="18" t="s">
        <v>87</v>
      </c>
    </row>
    <row r="5" spans="1:14" ht="26.25" customHeight="1" thickBot="1" x14ac:dyDescent="0.3">
      <c r="A5" s="512"/>
      <c r="B5" s="546" t="s">
        <v>83</v>
      </c>
      <c r="C5" s="546"/>
      <c r="D5" s="537"/>
      <c r="E5" s="70" t="s">
        <v>68</v>
      </c>
      <c r="F5" s="70" t="s">
        <v>123</v>
      </c>
      <c r="G5" s="70" t="s">
        <v>148</v>
      </c>
      <c r="H5" s="70" t="s">
        <v>124</v>
      </c>
      <c r="I5" s="257" t="s">
        <v>70</v>
      </c>
      <c r="J5" s="70">
        <v>100</v>
      </c>
      <c r="K5" s="539"/>
    </row>
    <row r="6" spans="1:14" ht="15" customHeight="1" thickBot="1" x14ac:dyDescent="0.3">
      <c r="A6" s="152"/>
      <c r="B6" s="162"/>
      <c r="C6" s="167" t="s">
        <v>92</v>
      </c>
      <c r="D6" s="167">
        <f t="shared" ref="D6:J6" si="0">D7+D16+D27+D43+D62+D76+D106</f>
        <v>2448</v>
      </c>
      <c r="E6" s="167">
        <f t="shared" si="0"/>
        <v>78</v>
      </c>
      <c r="F6" s="167">
        <f t="shared" si="0"/>
        <v>361</v>
      </c>
      <c r="G6" s="167">
        <f t="shared" si="0"/>
        <v>1016</v>
      </c>
      <c r="H6" s="167">
        <f t="shared" si="0"/>
        <v>683</v>
      </c>
      <c r="I6" s="167">
        <f t="shared" si="0"/>
        <v>304</v>
      </c>
      <c r="J6" s="167">
        <f t="shared" si="0"/>
        <v>6</v>
      </c>
      <c r="K6" s="59">
        <v>57.16</v>
      </c>
    </row>
    <row r="7" spans="1:14" ht="15" customHeight="1" thickBot="1" x14ac:dyDescent="0.3">
      <c r="A7" s="152"/>
      <c r="B7" s="543" t="s">
        <v>93</v>
      </c>
      <c r="C7" s="544"/>
      <c r="D7" s="164">
        <f t="shared" ref="D7:J7" si="1">SUM(D8:D15)</f>
        <v>231</v>
      </c>
      <c r="E7" s="164">
        <f t="shared" si="1"/>
        <v>16</v>
      </c>
      <c r="F7" s="164">
        <f t="shared" si="1"/>
        <v>16</v>
      </c>
      <c r="G7" s="164">
        <f t="shared" si="1"/>
        <v>81</v>
      </c>
      <c r="H7" s="164">
        <f t="shared" si="1"/>
        <v>86</v>
      </c>
      <c r="I7" s="164">
        <f t="shared" si="1"/>
        <v>32</v>
      </c>
      <c r="J7" s="164">
        <f t="shared" si="1"/>
        <v>0</v>
      </c>
      <c r="K7" s="47">
        <f>AVERAGE(K8:K15)</f>
        <v>57.188436898468026</v>
      </c>
    </row>
    <row r="8" spans="1:14" ht="15" customHeight="1" x14ac:dyDescent="0.25">
      <c r="A8" s="37">
        <v>1</v>
      </c>
      <c r="B8" s="171">
        <v>10002</v>
      </c>
      <c r="C8" s="172" t="s">
        <v>126</v>
      </c>
      <c r="D8" s="173">
        <v>31</v>
      </c>
      <c r="E8" s="173"/>
      <c r="F8" s="173">
        <v>1</v>
      </c>
      <c r="G8" s="173">
        <v>17</v>
      </c>
      <c r="H8" s="173">
        <v>9</v>
      </c>
      <c r="I8" s="273">
        <v>4</v>
      </c>
      <c r="J8" s="173"/>
      <c r="K8" s="26">
        <v>61.645161290322584</v>
      </c>
    </row>
    <row r="9" spans="1:14" ht="15" customHeight="1" x14ac:dyDescent="0.25">
      <c r="A9" s="38">
        <v>2</v>
      </c>
      <c r="B9" s="171">
        <v>10090</v>
      </c>
      <c r="C9" s="172" t="s">
        <v>52</v>
      </c>
      <c r="D9" s="173">
        <v>45</v>
      </c>
      <c r="E9" s="173">
        <v>3</v>
      </c>
      <c r="F9" s="173">
        <v>7</v>
      </c>
      <c r="G9" s="173">
        <v>11</v>
      </c>
      <c r="H9" s="173">
        <v>20</v>
      </c>
      <c r="I9" s="273">
        <v>4</v>
      </c>
      <c r="J9" s="173"/>
      <c r="K9" s="26">
        <v>59.088888888888889</v>
      </c>
    </row>
    <row r="10" spans="1:14" ht="15" customHeight="1" x14ac:dyDescent="0.25">
      <c r="A10" s="20">
        <v>3</v>
      </c>
      <c r="B10" s="171">
        <v>10004</v>
      </c>
      <c r="C10" s="172" t="s">
        <v>50</v>
      </c>
      <c r="D10" s="173">
        <v>81</v>
      </c>
      <c r="E10" s="173">
        <v>2</v>
      </c>
      <c r="F10" s="173">
        <v>1</v>
      </c>
      <c r="G10" s="173">
        <v>24</v>
      </c>
      <c r="H10" s="173">
        <v>36</v>
      </c>
      <c r="I10" s="273">
        <v>18</v>
      </c>
      <c r="J10" s="173"/>
      <c r="K10" s="23">
        <v>69.086419753086417</v>
      </c>
    </row>
    <row r="11" spans="1:14" ht="15" customHeight="1" x14ac:dyDescent="0.25">
      <c r="A11" s="20">
        <v>4</v>
      </c>
      <c r="B11" s="161">
        <v>10001</v>
      </c>
      <c r="C11" s="158" t="s">
        <v>180</v>
      </c>
      <c r="D11" s="6">
        <v>15</v>
      </c>
      <c r="E11" s="6"/>
      <c r="F11" s="6">
        <v>3</v>
      </c>
      <c r="G11" s="6">
        <v>2</v>
      </c>
      <c r="H11" s="6">
        <v>8</v>
      </c>
      <c r="I11" s="6">
        <v>2</v>
      </c>
      <c r="J11" s="6"/>
      <c r="K11" s="25">
        <v>65.066666666666663</v>
      </c>
    </row>
    <row r="12" spans="1:14" ht="15" customHeight="1" x14ac:dyDescent="0.25">
      <c r="A12" s="20">
        <v>5</v>
      </c>
      <c r="B12" s="171">
        <v>10120</v>
      </c>
      <c r="C12" s="172" t="s">
        <v>127</v>
      </c>
      <c r="D12" s="173">
        <v>13</v>
      </c>
      <c r="E12" s="173">
        <v>5</v>
      </c>
      <c r="F12" s="173">
        <v>2</v>
      </c>
      <c r="G12" s="173">
        <v>5</v>
      </c>
      <c r="H12" s="173">
        <v>1</v>
      </c>
      <c r="I12" s="273"/>
      <c r="J12" s="173"/>
      <c r="K12" s="26">
        <v>34.769230769230766</v>
      </c>
    </row>
    <row r="13" spans="1:14" ht="15" customHeight="1" x14ac:dyDescent="0.25">
      <c r="A13" s="20">
        <v>6</v>
      </c>
      <c r="B13" s="171">
        <v>10190</v>
      </c>
      <c r="C13" s="172" t="s">
        <v>128</v>
      </c>
      <c r="D13" s="173">
        <v>20</v>
      </c>
      <c r="E13" s="173">
        <v>1</v>
      </c>
      <c r="F13" s="173">
        <v>1</v>
      </c>
      <c r="G13" s="173">
        <v>11</v>
      </c>
      <c r="H13" s="173">
        <v>7</v>
      </c>
      <c r="I13" s="273"/>
      <c r="J13" s="173"/>
      <c r="K13" s="23">
        <v>57.4</v>
      </c>
    </row>
    <row r="14" spans="1:14" s="206" customFormat="1" ht="15" customHeight="1" x14ac:dyDescent="0.25">
      <c r="A14" s="20">
        <v>7</v>
      </c>
      <c r="B14" s="210">
        <v>10320</v>
      </c>
      <c r="C14" s="208" t="s">
        <v>53</v>
      </c>
      <c r="D14" s="273">
        <v>19</v>
      </c>
      <c r="E14" s="273">
        <v>4</v>
      </c>
      <c r="F14" s="273">
        <v>1</v>
      </c>
      <c r="G14" s="273">
        <v>9</v>
      </c>
      <c r="H14" s="273">
        <v>4</v>
      </c>
      <c r="I14" s="273">
        <v>1</v>
      </c>
      <c r="J14" s="273"/>
      <c r="K14" s="23">
        <v>49.736842105263158</v>
      </c>
    </row>
    <row r="15" spans="1:14" ht="15" customHeight="1" thickBot="1" x14ac:dyDescent="0.3">
      <c r="A15" s="20">
        <v>8</v>
      </c>
      <c r="B15" s="171">
        <v>10860</v>
      </c>
      <c r="C15" s="172" t="s">
        <v>181</v>
      </c>
      <c r="D15" s="173">
        <v>7</v>
      </c>
      <c r="E15" s="173">
        <v>1</v>
      </c>
      <c r="F15" s="173"/>
      <c r="G15" s="173">
        <v>2</v>
      </c>
      <c r="H15" s="173">
        <v>1</v>
      </c>
      <c r="I15" s="273">
        <v>3</v>
      </c>
      <c r="J15" s="173"/>
      <c r="K15" s="26">
        <v>60.714285714285715</v>
      </c>
    </row>
    <row r="16" spans="1:14" ht="15" customHeight="1" thickBot="1" x14ac:dyDescent="0.3">
      <c r="A16" s="35"/>
      <c r="B16" s="548" t="s">
        <v>96</v>
      </c>
      <c r="C16" s="549"/>
      <c r="D16" s="163">
        <f t="shared" ref="D16:J16" si="2">SUM(D17:D26)</f>
        <v>207</v>
      </c>
      <c r="E16" s="163">
        <f t="shared" si="2"/>
        <v>1</v>
      </c>
      <c r="F16" s="163">
        <f t="shared" si="2"/>
        <v>34</v>
      </c>
      <c r="G16" s="163">
        <f t="shared" si="2"/>
        <v>101</v>
      </c>
      <c r="H16" s="163">
        <f t="shared" si="2"/>
        <v>53</v>
      </c>
      <c r="I16" s="163">
        <f t="shared" si="2"/>
        <v>18</v>
      </c>
      <c r="J16" s="163">
        <f t="shared" si="2"/>
        <v>0</v>
      </c>
      <c r="K16" s="36">
        <f>AVERAGE(K17:K26)</f>
        <v>53.830000000000005</v>
      </c>
    </row>
    <row r="17" spans="1:11" ht="15" customHeight="1" x14ac:dyDescent="0.25">
      <c r="A17" s="22">
        <v>1</v>
      </c>
      <c r="B17" s="161">
        <v>20040</v>
      </c>
      <c r="C17" s="158" t="s">
        <v>34</v>
      </c>
      <c r="D17" s="6">
        <v>19</v>
      </c>
      <c r="E17" s="6"/>
      <c r="F17" s="6">
        <v>2</v>
      </c>
      <c r="G17" s="6">
        <v>9</v>
      </c>
      <c r="H17" s="6">
        <v>6</v>
      </c>
      <c r="I17" s="6">
        <v>2</v>
      </c>
      <c r="J17" s="6"/>
      <c r="K17" s="25">
        <v>59.5</v>
      </c>
    </row>
    <row r="18" spans="1:11" ht="15" customHeight="1" x14ac:dyDescent="0.25">
      <c r="A18" s="20">
        <v>2</v>
      </c>
      <c r="B18" s="171">
        <v>20061</v>
      </c>
      <c r="C18" s="172" t="s">
        <v>33</v>
      </c>
      <c r="D18" s="173">
        <v>18</v>
      </c>
      <c r="E18" s="173"/>
      <c r="F18" s="173">
        <v>4</v>
      </c>
      <c r="G18" s="173">
        <v>9</v>
      </c>
      <c r="H18" s="173">
        <v>4</v>
      </c>
      <c r="I18" s="273">
        <v>1</v>
      </c>
      <c r="J18" s="173"/>
      <c r="K18" s="26">
        <v>50</v>
      </c>
    </row>
    <row r="19" spans="1:11" ht="15" customHeight="1" x14ac:dyDescent="0.25">
      <c r="A19" s="20">
        <v>3</v>
      </c>
      <c r="B19" s="171">
        <v>21020</v>
      </c>
      <c r="C19" s="172" t="s">
        <v>35</v>
      </c>
      <c r="D19" s="173">
        <v>26</v>
      </c>
      <c r="E19" s="173"/>
      <c r="F19" s="173">
        <v>5</v>
      </c>
      <c r="G19" s="173">
        <v>9</v>
      </c>
      <c r="H19" s="173">
        <v>8</v>
      </c>
      <c r="I19" s="273">
        <v>4</v>
      </c>
      <c r="J19" s="173"/>
      <c r="K19" s="26">
        <v>61</v>
      </c>
    </row>
    <row r="20" spans="1:11" ht="15" customHeight="1" x14ac:dyDescent="0.25">
      <c r="A20" s="20">
        <v>4</v>
      </c>
      <c r="B20" s="171">
        <v>20060</v>
      </c>
      <c r="C20" s="172" t="s">
        <v>36</v>
      </c>
      <c r="D20" s="173">
        <v>56</v>
      </c>
      <c r="E20" s="173">
        <v>1</v>
      </c>
      <c r="F20" s="173">
        <v>6</v>
      </c>
      <c r="G20" s="173">
        <v>25</v>
      </c>
      <c r="H20" s="173">
        <v>17</v>
      </c>
      <c r="I20" s="273">
        <v>7</v>
      </c>
      <c r="J20" s="173"/>
      <c r="K20" s="23">
        <v>59.8</v>
      </c>
    </row>
    <row r="21" spans="1:11" ht="15" customHeight="1" x14ac:dyDescent="0.25">
      <c r="A21" s="20">
        <v>5</v>
      </c>
      <c r="B21" s="171">
        <v>20400</v>
      </c>
      <c r="C21" s="172" t="s">
        <v>37</v>
      </c>
      <c r="D21" s="173">
        <v>26</v>
      </c>
      <c r="E21" s="173"/>
      <c r="F21" s="173">
        <v>4</v>
      </c>
      <c r="G21" s="173">
        <v>16</v>
      </c>
      <c r="H21" s="173">
        <v>4</v>
      </c>
      <c r="I21" s="273">
        <v>2</v>
      </c>
      <c r="J21" s="173"/>
      <c r="K21" s="26">
        <v>54</v>
      </c>
    </row>
    <row r="22" spans="1:11" ht="15" customHeight="1" x14ac:dyDescent="0.25">
      <c r="A22" s="20">
        <v>6</v>
      </c>
      <c r="B22" s="171">
        <v>20080</v>
      </c>
      <c r="C22" s="172" t="s">
        <v>129</v>
      </c>
      <c r="D22" s="173">
        <v>13</v>
      </c>
      <c r="E22" s="173"/>
      <c r="F22" s="173">
        <v>2</v>
      </c>
      <c r="G22" s="173">
        <v>9</v>
      </c>
      <c r="H22" s="173">
        <v>1</v>
      </c>
      <c r="I22" s="273">
        <v>1</v>
      </c>
      <c r="J22" s="173"/>
      <c r="K22" s="26">
        <v>53</v>
      </c>
    </row>
    <row r="23" spans="1:11" ht="15" customHeight="1" x14ac:dyDescent="0.25">
      <c r="A23" s="20">
        <v>7</v>
      </c>
      <c r="B23" s="171">
        <v>20460</v>
      </c>
      <c r="C23" s="172" t="s">
        <v>168</v>
      </c>
      <c r="D23" s="173">
        <v>11</v>
      </c>
      <c r="E23" s="173"/>
      <c r="F23" s="173">
        <v>3</v>
      </c>
      <c r="G23" s="173">
        <v>6</v>
      </c>
      <c r="H23" s="173">
        <v>2</v>
      </c>
      <c r="I23" s="273"/>
      <c r="J23" s="173"/>
      <c r="K23" s="23">
        <v>48.6</v>
      </c>
    </row>
    <row r="24" spans="1:11" s="68" customFormat="1" ht="15" customHeight="1" x14ac:dyDescent="0.25">
      <c r="A24" s="20">
        <v>8</v>
      </c>
      <c r="B24" s="171">
        <v>20810</v>
      </c>
      <c r="C24" s="172" t="s">
        <v>175</v>
      </c>
      <c r="D24" s="173">
        <v>9</v>
      </c>
      <c r="E24" s="173"/>
      <c r="F24" s="173">
        <v>5</v>
      </c>
      <c r="G24" s="173">
        <v>4</v>
      </c>
      <c r="H24" s="173"/>
      <c r="I24" s="273"/>
      <c r="J24" s="173"/>
      <c r="K24" s="26">
        <v>35</v>
      </c>
    </row>
    <row r="25" spans="1:11" ht="15" customHeight="1" x14ac:dyDescent="0.25">
      <c r="A25" s="20">
        <v>9</v>
      </c>
      <c r="B25" s="171">
        <v>20900</v>
      </c>
      <c r="C25" s="172" t="s">
        <v>166</v>
      </c>
      <c r="D25" s="173">
        <v>17</v>
      </c>
      <c r="E25" s="173"/>
      <c r="F25" s="173">
        <v>1</v>
      </c>
      <c r="G25" s="173">
        <v>9</v>
      </c>
      <c r="H25" s="173">
        <v>6</v>
      </c>
      <c r="I25" s="273">
        <v>1</v>
      </c>
      <c r="J25" s="173"/>
      <c r="K25" s="26">
        <v>57.3</v>
      </c>
    </row>
    <row r="26" spans="1:11" ht="15" customHeight="1" thickBot="1" x14ac:dyDescent="0.3">
      <c r="A26" s="20">
        <v>10</v>
      </c>
      <c r="B26" s="160">
        <v>21350</v>
      </c>
      <c r="C26" s="157" t="s">
        <v>167</v>
      </c>
      <c r="D26" s="2">
        <v>12</v>
      </c>
      <c r="E26" s="2"/>
      <c r="F26" s="2">
        <v>2</v>
      </c>
      <c r="G26" s="2">
        <v>5</v>
      </c>
      <c r="H26" s="2">
        <v>5</v>
      </c>
      <c r="I26" s="2"/>
      <c r="J26" s="2"/>
      <c r="K26" s="27">
        <v>60.1</v>
      </c>
    </row>
    <row r="27" spans="1:11" ht="15" customHeight="1" thickBot="1" x14ac:dyDescent="0.3">
      <c r="A27" s="35"/>
      <c r="B27" s="548" t="s">
        <v>98</v>
      </c>
      <c r="C27" s="549"/>
      <c r="D27" s="163">
        <f t="shared" ref="D27:J27" si="3">SUM(D28:D42)</f>
        <v>255</v>
      </c>
      <c r="E27" s="163">
        <f t="shared" si="3"/>
        <v>7</v>
      </c>
      <c r="F27" s="163">
        <f t="shared" si="3"/>
        <v>40</v>
      </c>
      <c r="G27" s="163">
        <f t="shared" si="3"/>
        <v>113</v>
      </c>
      <c r="H27" s="163">
        <f t="shared" si="3"/>
        <v>70</v>
      </c>
      <c r="I27" s="163">
        <f t="shared" si="3"/>
        <v>25</v>
      </c>
      <c r="J27" s="163">
        <f t="shared" si="3"/>
        <v>0</v>
      </c>
      <c r="K27" s="36">
        <f>AVERAGE(K28:K42)</f>
        <v>55.393333333333338</v>
      </c>
    </row>
    <row r="28" spans="1:11" ht="15" customHeight="1" x14ac:dyDescent="0.25">
      <c r="A28" s="20">
        <v>1</v>
      </c>
      <c r="B28" s="171">
        <v>30070</v>
      </c>
      <c r="C28" s="172" t="s">
        <v>79</v>
      </c>
      <c r="D28" s="173">
        <v>24</v>
      </c>
      <c r="E28" s="173"/>
      <c r="F28" s="173">
        <v>5</v>
      </c>
      <c r="G28" s="173">
        <v>5</v>
      </c>
      <c r="H28" s="173">
        <v>9</v>
      </c>
      <c r="I28" s="273">
        <v>5</v>
      </c>
      <c r="J28" s="173"/>
      <c r="K28" s="23">
        <v>62.8</v>
      </c>
    </row>
    <row r="29" spans="1:11" ht="15" customHeight="1" x14ac:dyDescent="0.25">
      <c r="A29" s="20">
        <v>2</v>
      </c>
      <c r="B29" s="171">
        <v>30480</v>
      </c>
      <c r="C29" s="172" t="s">
        <v>97</v>
      </c>
      <c r="D29" s="173">
        <v>21</v>
      </c>
      <c r="E29" s="173"/>
      <c r="F29" s="173"/>
      <c r="G29" s="173">
        <v>8</v>
      </c>
      <c r="H29" s="173">
        <v>11</v>
      </c>
      <c r="I29" s="273">
        <v>2</v>
      </c>
      <c r="J29" s="173"/>
      <c r="K29" s="23">
        <v>69</v>
      </c>
    </row>
    <row r="30" spans="1:11" ht="15" customHeight="1" x14ac:dyDescent="0.25">
      <c r="A30" s="20">
        <v>3</v>
      </c>
      <c r="B30" s="171">
        <v>30460</v>
      </c>
      <c r="C30" s="172" t="s">
        <v>49</v>
      </c>
      <c r="D30" s="173">
        <v>11</v>
      </c>
      <c r="E30" s="173"/>
      <c r="F30" s="173">
        <v>1</v>
      </c>
      <c r="G30" s="173">
        <v>8</v>
      </c>
      <c r="H30" s="173">
        <v>1</v>
      </c>
      <c r="I30" s="273">
        <v>1</v>
      </c>
      <c r="J30" s="173"/>
      <c r="K30" s="26">
        <v>53.4</v>
      </c>
    </row>
    <row r="31" spans="1:11" ht="15" customHeight="1" x14ac:dyDescent="0.25">
      <c r="A31" s="20">
        <v>4</v>
      </c>
      <c r="B31" s="161">
        <v>30030</v>
      </c>
      <c r="C31" s="158" t="s">
        <v>130</v>
      </c>
      <c r="D31" s="6">
        <v>14</v>
      </c>
      <c r="E31" s="6"/>
      <c r="F31" s="6">
        <v>2</v>
      </c>
      <c r="G31" s="6">
        <v>2</v>
      </c>
      <c r="H31" s="6">
        <v>6</v>
      </c>
      <c r="I31" s="6">
        <v>4</v>
      </c>
      <c r="J31" s="6"/>
      <c r="K31" s="24">
        <v>70.7</v>
      </c>
    </row>
    <row r="32" spans="1:11" ht="15" customHeight="1" x14ac:dyDescent="0.25">
      <c r="A32" s="20">
        <v>5</v>
      </c>
      <c r="B32" s="171">
        <v>31000</v>
      </c>
      <c r="C32" s="172" t="s">
        <v>48</v>
      </c>
      <c r="D32" s="173">
        <v>22</v>
      </c>
      <c r="E32" s="173"/>
      <c r="F32" s="173">
        <v>3</v>
      </c>
      <c r="G32" s="173">
        <v>13</v>
      </c>
      <c r="H32" s="173">
        <v>5</v>
      </c>
      <c r="I32" s="273">
        <v>1</v>
      </c>
      <c r="J32" s="173"/>
      <c r="K32" s="26">
        <v>53.2</v>
      </c>
    </row>
    <row r="33" spans="1:11" ht="15" customHeight="1" x14ac:dyDescent="0.25">
      <c r="A33" s="20">
        <v>6</v>
      </c>
      <c r="B33" s="171">
        <v>30130</v>
      </c>
      <c r="C33" s="172" t="s">
        <v>27</v>
      </c>
      <c r="D33" s="173">
        <v>6</v>
      </c>
      <c r="E33" s="173">
        <v>1</v>
      </c>
      <c r="F33" s="173"/>
      <c r="G33" s="173">
        <v>5</v>
      </c>
      <c r="H33" s="173"/>
      <c r="I33" s="273"/>
      <c r="J33" s="173"/>
      <c r="K33" s="26">
        <v>38.799999999999997</v>
      </c>
    </row>
    <row r="34" spans="1:11" s="206" customFormat="1" ht="15" customHeight="1" x14ac:dyDescent="0.25">
      <c r="A34" s="20">
        <v>7</v>
      </c>
      <c r="B34" s="210">
        <v>30310</v>
      </c>
      <c r="C34" s="208" t="s">
        <v>25</v>
      </c>
      <c r="D34" s="273">
        <v>16</v>
      </c>
      <c r="E34" s="273">
        <v>1</v>
      </c>
      <c r="F34" s="273">
        <v>5</v>
      </c>
      <c r="G34" s="273">
        <v>6</v>
      </c>
      <c r="H34" s="273">
        <v>4</v>
      </c>
      <c r="I34" s="273"/>
      <c r="J34" s="273"/>
      <c r="K34" s="26">
        <v>49</v>
      </c>
    </row>
    <row r="35" spans="1:11" ht="15" customHeight="1" x14ac:dyDescent="0.25">
      <c r="A35" s="20">
        <v>8</v>
      </c>
      <c r="B35" s="171">
        <v>30440</v>
      </c>
      <c r="C35" s="172" t="s">
        <v>26</v>
      </c>
      <c r="D35" s="173">
        <v>7</v>
      </c>
      <c r="E35" s="173">
        <v>1</v>
      </c>
      <c r="F35" s="173">
        <v>1</v>
      </c>
      <c r="G35" s="173">
        <v>3</v>
      </c>
      <c r="H35" s="173">
        <v>1</v>
      </c>
      <c r="I35" s="273">
        <v>1</v>
      </c>
      <c r="J35" s="173"/>
      <c r="K35" s="26">
        <v>50.1</v>
      </c>
    </row>
    <row r="36" spans="1:11" ht="15" customHeight="1" x14ac:dyDescent="0.25">
      <c r="A36" s="20">
        <v>9</v>
      </c>
      <c r="B36" s="171">
        <v>30530</v>
      </c>
      <c r="C36" s="172" t="s">
        <v>131</v>
      </c>
      <c r="D36" s="173">
        <v>14</v>
      </c>
      <c r="E36" s="173">
        <v>1</v>
      </c>
      <c r="F36" s="173"/>
      <c r="G36" s="173">
        <v>6</v>
      </c>
      <c r="H36" s="173">
        <v>7</v>
      </c>
      <c r="I36" s="273"/>
      <c r="J36" s="173"/>
      <c r="K36" s="26">
        <v>60.1</v>
      </c>
    </row>
    <row r="37" spans="1:11" ht="15" customHeight="1" x14ac:dyDescent="0.25">
      <c r="A37" s="20">
        <v>10</v>
      </c>
      <c r="B37" s="171">
        <v>30640</v>
      </c>
      <c r="C37" s="172" t="s">
        <v>29</v>
      </c>
      <c r="D37" s="173">
        <v>21</v>
      </c>
      <c r="E37" s="173"/>
      <c r="F37" s="173">
        <v>1</v>
      </c>
      <c r="G37" s="173">
        <v>6</v>
      </c>
      <c r="H37" s="173">
        <v>10</v>
      </c>
      <c r="I37" s="273">
        <v>4</v>
      </c>
      <c r="J37" s="173"/>
      <c r="K37" s="26">
        <v>66.099999999999994</v>
      </c>
    </row>
    <row r="38" spans="1:11" ht="15" customHeight="1" x14ac:dyDescent="0.25">
      <c r="A38" s="20">
        <v>11</v>
      </c>
      <c r="B38" s="171">
        <v>30650</v>
      </c>
      <c r="C38" s="172" t="s">
        <v>165</v>
      </c>
      <c r="D38" s="173">
        <v>6</v>
      </c>
      <c r="E38" s="173"/>
      <c r="F38" s="173">
        <v>3</v>
      </c>
      <c r="G38" s="173">
        <v>1</v>
      </c>
      <c r="H38" s="173">
        <v>2</v>
      </c>
      <c r="I38" s="273"/>
      <c r="J38" s="173"/>
      <c r="K38" s="23">
        <v>43</v>
      </c>
    </row>
    <row r="39" spans="1:11" s="206" customFormat="1" ht="15" customHeight="1" x14ac:dyDescent="0.25">
      <c r="A39" s="20">
        <v>12</v>
      </c>
      <c r="B39" s="210">
        <v>30790</v>
      </c>
      <c r="C39" s="208" t="s">
        <v>47</v>
      </c>
      <c r="D39" s="273">
        <v>7</v>
      </c>
      <c r="E39" s="273"/>
      <c r="F39" s="273">
        <v>1</v>
      </c>
      <c r="G39" s="273">
        <v>4</v>
      </c>
      <c r="H39" s="273">
        <v>1</v>
      </c>
      <c r="I39" s="273">
        <v>1</v>
      </c>
      <c r="J39" s="273"/>
      <c r="K39" s="23">
        <v>52.4</v>
      </c>
    </row>
    <row r="40" spans="1:11" s="206" customFormat="1" ht="15" customHeight="1" x14ac:dyDescent="0.25">
      <c r="A40" s="20">
        <v>13</v>
      </c>
      <c r="B40" s="210">
        <v>30890</v>
      </c>
      <c r="C40" s="208" t="s">
        <v>132</v>
      </c>
      <c r="D40" s="273">
        <v>6</v>
      </c>
      <c r="E40" s="273"/>
      <c r="F40" s="273"/>
      <c r="G40" s="273">
        <v>4</v>
      </c>
      <c r="H40" s="273">
        <v>1</v>
      </c>
      <c r="I40" s="273">
        <v>1</v>
      </c>
      <c r="J40" s="273"/>
      <c r="K40" s="23">
        <v>59.7</v>
      </c>
    </row>
    <row r="41" spans="1:11" ht="15" customHeight="1" x14ac:dyDescent="0.25">
      <c r="A41" s="20">
        <v>14</v>
      </c>
      <c r="B41" s="171">
        <v>30940</v>
      </c>
      <c r="C41" s="172" t="s">
        <v>23</v>
      </c>
      <c r="D41" s="173">
        <v>37</v>
      </c>
      <c r="E41" s="173"/>
      <c r="F41" s="173">
        <v>8</v>
      </c>
      <c r="G41" s="173">
        <v>17</v>
      </c>
      <c r="H41" s="173">
        <v>8</v>
      </c>
      <c r="I41" s="273">
        <v>4</v>
      </c>
      <c r="J41" s="173"/>
      <c r="K41" s="23">
        <v>54.6</v>
      </c>
    </row>
    <row r="42" spans="1:11" ht="15" customHeight="1" thickBot="1" x14ac:dyDescent="0.3">
      <c r="A42" s="20">
        <v>15</v>
      </c>
      <c r="B42" s="171">
        <v>31480</v>
      </c>
      <c r="C42" s="172" t="s">
        <v>28</v>
      </c>
      <c r="D42" s="173">
        <v>43</v>
      </c>
      <c r="E42" s="173">
        <v>3</v>
      </c>
      <c r="F42" s="173">
        <v>10</v>
      </c>
      <c r="G42" s="173">
        <v>25</v>
      </c>
      <c r="H42" s="173">
        <v>4</v>
      </c>
      <c r="I42" s="273">
        <v>1</v>
      </c>
      <c r="J42" s="173"/>
      <c r="K42" s="26">
        <v>48</v>
      </c>
    </row>
    <row r="43" spans="1:11" ht="15" customHeight="1" thickBot="1" x14ac:dyDescent="0.3">
      <c r="A43" s="35"/>
      <c r="B43" s="548" t="s">
        <v>99</v>
      </c>
      <c r="C43" s="549"/>
      <c r="D43" s="163">
        <f t="shared" ref="D43:J43" si="4">SUM(D44:D61)</f>
        <v>452</v>
      </c>
      <c r="E43" s="163">
        <f t="shared" si="4"/>
        <v>4</v>
      </c>
      <c r="F43" s="163">
        <f t="shared" si="4"/>
        <v>82</v>
      </c>
      <c r="G43" s="163">
        <f t="shared" si="4"/>
        <v>188</v>
      </c>
      <c r="H43" s="163">
        <f t="shared" si="4"/>
        <v>121</v>
      </c>
      <c r="I43" s="163">
        <f t="shared" si="4"/>
        <v>57</v>
      </c>
      <c r="J43" s="163">
        <f t="shared" si="4"/>
        <v>0</v>
      </c>
      <c r="K43" s="36">
        <f>AVERAGE(K44:K61)</f>
        <v>53.101111111111116</v>
      </c>
    </row>
    <row r="44" spans="1:11" ht="15" customHeight="1" x14ac:dyDescent="0.25">
      <c r="A44" s="22">
        <v>1</v>
      </c>
      <c r="B44" s="161">
        <v>40010</v>
      </c>
      <c r="C44" s="158" t="s">
        <v>80</v>
      </c>
      <c r="D44" s="6">
        <v>91</v>
      </c>
      <c r="E44" s="6"/>
      <c r="F44" s="6">
        <v>6</v>
      </c>
      <c r="G44" s="6">
        <v>33</v>
      </c>
      <c r="H44" s="6">
        <v>34</v>
      </c>
      <c r="I44" s="6">
        <v>18</v>
      </c>
      <c r="J44" s="6"/>
      <c r="K44" s="25">
        <v>64.7</v>
      </c>
    </row>
    <row r="45" spans="1:11" ht="15" customHeight="1" x14ac:dyDescent="0.25">
      <c r="A45" s="20">
        <v>2</v>
      </c>
      <c r="B45" s="171">
        <v>40030</v>
      </c>
      <c r="C45" s="172" t="s">
        <v>133</v>
      </c>
      <c r="D45" s="173">
        <v>17</v>
      </c>
      <c r="E45" s="173"/>
      <c r="F45" s="173">
        <v>4</v>
      </c>
      <c r="G45" s="173">
        <v>8</v>
      </c>
      <c r="H45" s="173">
        <v>4</v>
      </c>
      <c r="I45" s="273">
        <v>1</v>
      </c>
      <c r="J45" s="173"/>
      <c r="K45" s="26">
        <v>50</v>
      </c>
    </row>
    <row r="46" spans="1:11" ht="15" customHeight="1" x14ac:dyDescent="0.25">
      <c r="A46" s="20">
        <v>3</v>
      </c>
      <c r="B46" s="171">
        <v>40410</v>
      </c>
      <c r="C46" s="172" t="s">
        <v>56</v>
      </c>
      <c r="D46" s="173">
        <v>57</v>
      </c>
      <c r="E46" s="173">
        <v>2</v>
      </c>
      <c r="F46" s="173">
        <v>7</v>
      </c>
      <c r="G46" s="173">
        <v>27</v>
      </c>
      <c r="H46" s="173">
        <v>14</v>
      </c>
      <c r="I46" s="273">
        <v>7</v>
      </c>
      <c r="J46" s="173"/>
      <c r="K46" s="23">
        <v>57.3</v>
      </c>
    </row>
    <row r="47" spans="1:11" ht="15" customHeight="1" x14ac:dyDescent="0.25">
      <c r="A47" s="20">
        <v>4</v>
      </c>
      <c r="B47" s="171">
        <v>40011</v>
      </c>
      <c r="C47" s="172" t="s">
        <v>71</v>
      </c>
      <c r="D47" s="173">
        <v>75</v>
      </c>
      <c r="E47" s="173">
        <v>2</v>
      </c>
      <c r="F47" s="173">
        <v>19</v>
      </c>
      <c r="G47" s="173">
        <v>30</v>
      </c>
      <c r="H47" s="173">
        <v>20</v>
      </c>
      <c r="I47" s="273">
        <v>4</v>
      </c>
      <c r="J47" s="173"/>
      <c r="K47" s="26">
        <v>50.2</v>
      </c>
    </row>
    <row r="48" spans="1:11" ht="15" customHeight="1" x14ac:dyDescent="0.25">
      <c r="A48" s="20">
        <v>5</v>
      </c>
      <c r="B48" s="171">
        <v>40080</v>
      </c>
      <c r="C48" s="172" t="s">
        <v>20</v>
      </c>
      <c r="D48" s="173">
        <v>31</v>
      </c>
      <c r="E48" s="173"/>
      <c r="F48" s="173">
        <v>6</v>
      </c>
      <c r="G48" s="173">
        <v>13</v>
      </c>
      <c r="H48" s="173">
        <v>4</v>
      </c>
      <c r="I48" s="273">
        <v>8</v>
      </c>
      <c r="J48" s="173"/>
      <c r="K48" s="26">
        <v>58</v>
      </c>
    </row>
    <row r="49" spans="1:11" ht="15" customHeight="1" x14ac:dyDescent="0.25">
      <c r="A49" s="20">
        <v>6</v>
      </c>
      <c r="B49" s="171">
        <v>40100</v>
      </c>
      <c r="C49" s="172" t="s">
        <v>19</v>
      </c>
      <c r="D49" s="173">
        <v>15</v>
      </c>
      <c r="E49" s="173"/>
      <c r="F49" s="173">
        <v>4</v>
      </c>
      <c r="G49" s="173">
        <v>8</v>
      </c>
      <c r="H49" s="173">
        <v>2</v>
      </c>
      <c r="I49" s="273">
        <v>1</v>
      </c>
      <c r="J49" s="173"/>
      <c r="K49" s="26">
        <v>52.7</v>
      </c>
    </row>
    <row r="50" spans="1:11" ht="15" customHeight="1" x14ac:dyDescent="0.25">
      <c r="A50" s="20">
        <v>7</v>
      </c>
      <c r="B50" s="171">
        <v>40020</v>
      </c>
      <c r="C50" s="172" t="s">
        <v>134</v>
      </c>
      <c r="D50" s="173">
        <v>9</v>
      </c>
      <c r="E50" s="173"/>
      <c r="F50" s="173">
        <v>3</v>
      </c>
      <c r="G50" s="173">
        <v>3</v>
      </c>
      <c r="H50" s="173">
        <v>3</v>
      </c>
      <c r="I50" s="273"/>
      <c r="J50" s="173"/>
      <c r="K50" s="23">
        <v>41.8</v>
      </c>
    </row>
    <row r="51" spans="1:11" ht="15" customHeight="1" x14ac:dyDescent="0.25">
      <c r="A51" s="20">
        <v>8</v>
      </c>
      <c r="B51" s="171">
        <v>40031</v>
      </c>
      <c r="C51" s="172" t="s">
        <v>183</v>
      </c>
      <c r="D51" s="173">
        <v>15</v>
      </c>
      <c r="E51" s="173"/>
      <c r="F51" s="173"/>
      <c r="G51" s="173">
        <v>6</v>
      </c>
      <c r="H51" s="173">
        <v>5</v>
      </c>
      <c r="I51" s="273">
        <v>4</v>
      </c>
      <c r="J51" s="173"/>
      <c r="K51" s="26">
        <v>69.900000000000006</v>
      </c>
    </row>
    <row r="52" spans="1:11" s="206" customFormat="1" ht="15" customHeight="1" x14ac:dyDescent="0.25">
      <c r="A52" s="20">
        <v>9</v>
      </c>
      <c r="B52" s="210">
        <v>40210</v>
      </c>
      <c r="C52" s="208" t="s">
        <v>171</v>
      </c>
      <c r="D52" s="273">
        <v>6</v>
      </c>
      <c r="E52" s="273"/>
      <c r="F52" s="273">
        <v>2</v>
      </c>
      <c r="G52" s="273">
        <v>3</v>
      </c>
      <c r="H52" s="273">
        <v>1</v>
      </c>
      <c r="I52" s="273"/>
      <c r="J52" s="273"/>
      <c r="K52" s="26">
        <v>38.5</v>
      </c>
    </row>
    <row r="53" spans="1:11" s="206" customFormat="1" ht="15" customHeight="1" x14ac:dyDescent="0.25">
      <c r="A53" s="20">
        <v>10</v>
      </c>
      <c r="B53" s="210">
        <v>40300</v>
      </c>
      <c r="C53" s="208" t="s">
        <v>173</v>
      </c>
      <c r="D53" s="273">
        <v>6</v>
      </c>
      <c r="E53" s="273"/>
      <c r="F53" s="273">
        <v>2</v>
      </c>
      <c r="G53" s="273">
        <v>4</v>
      </c>
      <c r="H53" s="273"/>
      <c r="I53" s="273"/>
      <c r="J53" s="273"/>
      <c r="K53" s="26">
        <v>47.5</v>
      </c>
    </row>
    <row r="54" spans="1:11" ht="15" customHeight="1" x14ac:dyDescent="0.25">
      <c r="A54" s="20">
        <v>11</v>
      </c>
      <c r="B54" s="171">
        <v>40360</v>
      </c>
      <c r="C54" s="172" t="s">
        <v>44</v>
      </c>
      <c r="D54" s="173">
        <v>8</v>
      </c>
      <c r="E54" s="173"/>
      <c r="F54" s="173">
        <v>5</v>
      </c>
      <c r="G54" s="173">
        <v>3</v>
      </c>
      <c r="H54" s="173"/>
      <c r="I54" s="273"/>
      <c r="J54" s="173"/>
      <c r="K54" s="26">
        <v>38.6</v>
      </c>
    </row>
    <row r="55" spans="1:11" ht="15" customHeight="1" x14ac:dyDescent="0.25">
      <c r="A55" s="20">
        <v>12</v>
      </c>
      <c r="B55" s="171">
        <v>40720</v>
      </c>
      <c r="C55" s="205" t="s">
        <v>184</v>
      </c>
      <c r="D55" s="173">
        <v>23</v>
      </c>
      <c r="E55" s="173"/>
      <c r="F55" s="173">
        <v>3</v>
      </c>
      <c r="G55" s="173">
        <v>4</v>
      </c>
      <c r="H55" s="173">
        <v>8</v>
      </c>
      <c r="I55" s="273">
        <v>8</v>
      </c>
      <c r="J55" s="173"/>
      <c r="K55" s="26">
        <v>68.8</v>
      </c>
    </row>
    <row r="56" spans="1:11" ht="15" customHeight="1" x14ac:dyDescent="0.25">
      <c r="A56" s="20">
        <v>13</v>
      </c>
      <c r="B56" s="171">
        <v>40820</v>
      </c>
      <c r="C56" s="172" t="s">
        <v>135</v>
      </c>
      <c r="D56" s="173">
        <v>10</v>
      </c>
      <c r="E56" s="173"/>
      <c r="F56" s="173">
        <v>2</v>
      </c>
      <c r="G56" s="173">
        <v>6</v>
      </c>
      <c r="H56" s="173">
        <v>2</v>
      </c>
      <c r="I56" s="273"/>
      <c r="J56" s="173"/>
      <c r="K56" s="71">
        <v>53</v>
      </c>
    </row>
    <row r="57" spans="1:11" ht="15" customHeight="1" x14ac:dyDescent="0.25">
      <c r="A57" s="20">
        <v>14</v>
      </c>
      <c r="B57" s="177">
        <v>40840</v>
      </c>
      <c r="C57" s="178" t="s">
        <v>18</v>
      </c>
      <c r="D57" s="173">
        <v>8</v>
      </c>
      <c r="E57" s="173"/>
      <c r="F57" s="173"/>
      <c r="G57" s="173">
        <v>7</v>
      </c>
      <c r="H57" s="173">
        <v>1</v>
      </c>
      <c r="I57" s="273"/>
      <c r="J57" s="173"/>
      <c r="K57" s="26">
        <v>55</v>
      </c>
    </row>
    <row r="58" spans="1:11" ht="15" customHeight="1" x14ac:dyDescent="0.25">
      <c r="A58" s="20">
        <v>15</v>
      </c>
      <c r="B58" s="171">
        <v>40950</v>
      </c>
      <c r="C58" s="172" t="s">
        <v>55</v>
      </c>
      <c r="D58" s="173">
        <v>11</v>
      </c>
      <c r="E58" s="173"/>
      <c r="F58" s="173">
        <v>7</v>
      </c>
      <c r="G58" s="173">
        <v>3</v>
      </c>
      <c r="H58" s="173">
        <v>1</v>
      </c>
      <c r="I58" s="273"/>
      <c r="J58" s="173"/>
      <c r="K58" s="26">
        <v>48.1</v>
      </c>
    </row>
    <row r="59" spans="1:11" ht="15" customHeight="1" x14ac:dyDescent="0.25">
      <c r="A59" s="20">
        <v>16</v>
      </c>
      <c r="B59" s="179">
        <v>40990</v>
      </c>
      <c r="C59" s="172" t="s">
        <v>21</v>
      </c>
      <c r="D59" s="173">
        <v>32</v>
      </c>
      <c r="E59" s="173"/>
      <c r="F59" s="173">
        <v>4</v>
      </c>
      <c r="G59" s="173">
        <v>17</v>
      </c>
      <c r="H59" s="173">
        <v>9</v>
      </c>
      <c r="I59" s="273">
        <v>2</v>
      </c>
      <c r="J59" s="173"/>
      <c r="K59" s="26">
        <v>57.6</v>
      </c>
    </row>
    <row r="60" spans="1:11" s="206" customFormat="1" ht="15" customHeight="1" x14ac:dyDescent="0.25">
      <c r="A60" s="20">
        <v>17</v>
      </c>
      <c r="B60" s="210">
        <v>40133</v>
      </c>
      <c r="C60" s="208" t="s">
        <v>16</v>
      </c>
      <c r="D60" s="273">
        <v>25</v>
      </c>
      <c r="E60" s="273"/>
      <c r="F60" s="273">
        <v>2</v>
      </c>
      <c r="G60" s="273">
        <v>9</v>
      </c>
      <c r="H60" s="273">
        <v>10</v>
      </c>
      <c r="I60" s="273">
        <v>4</v>
      </c>
      <c r="J60" s="273"/>
      <c r="K60" s="26">
        <v>63.12</v>
      </c>
    </row>
    <row r="61" spans="1:11" ht="15" customHeight="1" thickBot="1" x14ac:dyDescent="0.3">
      <c r="A61" s="20">
        <v>18</v>
      </c>
      <c r="B61" s="171">
        <v>40400</v>
      </c>
      <c r="C61" s="172" t="s">
        <v>185</v>
      </c>
      <c r="D61" s="173">
        <v>13</v>
      </c>
      <c r="E61" s="173"/>
      <c r="F61" s="173">
        <v>6</v>
      </c>
      <c r="G61" s="173">
        <v>4</v>
      </c>
      <c r="H61" s="173">
        <v>3</v>
      </c>
      <c r="I61" s="273"/>
      <c r="J61" s="173"/>
      <c r="K61" s="26">
        <v>41</v>
      </c>
    </row>
    <row r="62" spans="1:11" ht="15" customHeight="1" thickBot="1" x14ac:dyDescent="0.3">
      <c r="A62" s="35"/>
      <c r="B62" s="548" t="s">
        <v>100</v>
      </c>
      <c r="C62" s="549"/>
      <c r="D62" s="163">
        <f t="shared" ref="D62:J62" si="5">SUM(D63:D75)</f>
        <v>225</v>
      </c>
      <c r="E62" s="163">
        <f t="shared" si="5"/>
        <v>2</v>
      </c>
      <c r="F62" s="163">
        <f t="shared" si="5"/>
        <v>40</v>
      </c>
      <c r="G62" s="163">
        <f t="shared" si="5"/>
        <v>115</v>
      </c>
      <c r="H62" s="163">
        <f t="shared" si="5"/>
        <v>54</v>
      </c>
      <c r="I62" s="163">
        <f t="shared" si="5"/>
        <v>14</v>
      </c>
      <c r="J62" s="163">
        <f t="shared" si="5"/>
        <v>0</v>
      </c>
      <c r="K62" s="36">
        <f>AVERAGE(K63:K75)</f>
        <v>52.038461538461533</v>
      </c>
    </row>
    <row r="63" spans="1:11" ht="15" customHeight="1" x14ac:dyDescent="0.25">
      <c r="A63" s="20">
        <v>1</v>
      </c>
      <c r="B63" s="171">
        <v>50040</v>
      </c>
      <c r="C63" s="172" t="s">
        <v>58</v>
      </c>
      <c r="D63" s="173">
        <v>13</v>
      </c>
      <c r="E63" s="173"/>
      <c r="F63" s="173">
        <v>1</v>
      </c>
      <c r="G63" s="173">
        <v>8</v>
      </c>
      <c r="H63" s="173">
        <v>2</v>
      </c>
      <c r="I63" s="273">
        <v>2</v>
      </c>
      <c r="J63" s="173"/>
      <c r="K63" s="26">
        <v>59</v>
      </c>
    </row>
    <row r="64" spans="1:11" ht="15" customHeight="1" x14ac:dyDescent="0.25">
      <c r="A64" s="20">
        <v>2</v>
      </c>
      <c r="B64" s="171">
        <v>50003</v>
      </c>
      <c r="C64" s="172" t="s">
        <v>72</v>
      </c>
      <c r="D64" s="173">
        <v>19</v>
      </c>
      <c r="E64" s="173"/>
      <c r="F64" s="173">
        <v>4</v>
      </c>
      <c r="G64" s="173">
        <v>8</v>
      </c>
      <c r="H64" s="173">
        <v>7</v>
      </c>
      <c r="I64" s="273"/>
      <c r="J64" s="173"/>
      <c r="K64" s="23">
        <v>55</v>
      </c>
    </row>
    <row r="65" spans="1:11" ht="15" customHeight="1" x14ac:dyDescent="0.25">
      <c r="A65" s="20">
        <v>3</v>
      </c>
      <c r="B65" s="171">
        <v>50060</v>
      </c>
      <c r="C65" s="172" t="s">
        <v>164</v>
      </c>
      <c r="D65" s="173">
        <v>23</v>
      </c>
      <c r="E65" s="173"/>
      <c r="F65" s="173">
        <v>5</v>
      </c>
      <c r="G65" s="173">
        <v>11</v>
      </c>
      <c r="H65" s="173">
        <v>5</v>
      </c>
      <c r="I65" s="273">
        <v>2</v>
      </c>
      <c r="J65" s="173"/>
      <c r="K65" s="23">
        <v>55</v>
      </c>
    </row>
    <row r="66" spans="1:11" ht="15" customHeight="1" x14ac:dyDescent="0.25">
      <c r="A66" s="20">
        <v>4</v>
      </c>
      <c r="B66" s="171">
        <v>50170</v>
      </c>
      <c r="C66" s="172" t="s">
        <v>163</v>
      </c>
      <c r="D66" s="173">
        <v>8</v>
      </c>
      <c r="E66" s="173"/>
      <c r="F66" s="173">
        <v>1</v>
      </c>
      <c r="G66" s="173">
        <v>5</v>
      </c>
      <c r="H66" s="173">
        <v>2</v>
      </c>
      <c r="I66" s="273"/>
      <c r="J66" s="173"/>
      <c r="K66" s="26">
        <v>59.1</v>
      </c>
    </row>
    <row r="67" spans="1:11" ht="15" customHeight="1" x14ac:dyDescent="0.25">
      <c r="A67" s="20">
        <v>5</v>
      </c>
      <c r="B67" s="171">
        <v>50230</v>
      </c>
      <c r="C67" s="172" t="s">
        <v>73</v>
      </c>
      <c r="D67" s="173">
        <v>19</v>
      </c>
      <c r="E67" s="173"/>
      <c r="F67" s="173">
        <v>2</v>
      </c>
      <c r="G67" s="173">
        <v>11</v>
      </c>
      <c r="H67" s="173">
        <v>4</v>
      </c>
      <c r="I67" s="273">
        <v>2</v>
      </c>
      <c r="J67" s="173"/>
      <c r="K67" s="26">
        <v>59</v>
      </c>
    </row>
    <row r="68" spans="1:11" ht="15" customHeight="1" x14ac:dyDescent="0.25">
      <c r="A68" s="20">
        <v>6</v>
      </c>
      <c r="B68" s="171">
        <v>50340</v>
      </c>
      <c r="C68" s="172" t="s">
        <v>162</v>
      </c>
      <c r="D68" s="176">
        <v>3</v>
      </c>
      <c r="E68" s="173">
        <v>1</v>
      </c>
      <c r="F68" s="173"/>
      <c r="G68" s="173">
        <v>1</v>
      </c>
      <c r="H68" s="173">
        <v>1</v>
      </c>
      <c r="I68" s="273"/>
      <c r="J68" s="173"/>
      <c r="K68" s="174">
        <v>41</v>
      </c>
    </row>
    <row r="69" spans="1:11" ht="15" customHeight="1" x14ac:dyDescent="0.25">
      <c r="A69" s="20">
        <v>7</v>
      </c>
      <c r="B69" s="171">
        <v>50450</v>
      </c>
      <c r="C69" s="172" t="s">
        <v>160</v>
      </c>
      <c r="D69" s="176">
        <v>14</v>
      </c>
      <c r="E69" s="173"/>
      <c r="F69" s="173">
        <v>1</v>
      </c>
      <c r="G69" s="173">
        <v>9</v>
      </c>
      <c r="H69" s="173">
        <v>4</v>
      </c>
      <c r="I69" s="273"/>
      <c r="J69" s="173"/>
      <c r="K69" s="174">
        <v>55.2</v>
      </c>
    </row>
    <row r="70" spans="1:11" ht="15" customHeight="1" x14ac:dyDescent="0.25">
      <c r="A70" s="20">
        <v>8</v>
      </c>
      <c r="B70" s="171">
        <v>50620</v>
      </c>
      <c r="C70" s="172" t="s">
        <v>12</v>
      </c>
      <c r="D70" s="173">
        <v>10</v>
      </c>
      <c r="E70" s="173"/>
      <c r="F70" s="173">
        <v>7</v>
      </c>
      <c r="G70" s="173">
        <v>2</v>
      </c>
      <c r="H70" s="173"/>
      <c r="I70" s="273">
        <v>1</v>
      </c>
      <c r="J70" s="173"/>
      <c r="K70" s="26">
        <v>39.200000000000003</v>
      </c>
    </row>
    <row r="71" spans="1:11" s="206" customFormat="1" ht="15" customHeight="1" x14ac:dyDescent="0.25">
      <c r="A71" s="20">
        <v>9</v>
      </c>
      <c r="B71" s="210">
        <v>50760</v>
      </c>
      <c r="C71" s="208" t="s">
        <v>159</v>
      </c>
      <c r="D71" s="273">
        <v>29</v>
      </c>
      <c r="E71" s="273"/>
      <c r="F71" s="273">
        <v>6</v>
      </c>
      <c r="G71" s="273">
        <v>18</v>
      </c>
      <c r="H71" s="273">
        <v>5</v>
      </c>
      <c r="I71" s="273"/>
      <c r="J71" s="273"/>
      <c r="K71" s="26">
        <v>46</v>
      </c>
    </row>
    <row r="72" spans="1:11" ht="15" customHeight="1" x14ac:dyDescent="0.25">
      <c r="A72" s="20">
        <v>10</v>
      </c>
      <c r="B72" s="171">
        <v>50780</v>
      </c>
      <c r="C72" s="172" t="s">
        <v>178</v>
      </c>
      <c r="D72" s="173">
        <v>5</v>
      </c>
      <c r="E72" s="173"/>
      <c r="F72" s="173">
        <v>3</v>
      </c>
      <c r="G72" s="173">
        <v>1</v>
      </c>
      <c r="H72" s="173">
        <v>1</v>
      </c>
      <c r="I72" s="273"/>
      <c r="J72" s="173"/>
      <c r="K72" s="26">
        <v>38.200000000000003</v>
      </c>
    </row>
    <row r="73" spans="1:11" ht="15" customHeight="1" x14ac:dyDescent="0.25">
      <c r="A73" s="20">
        <v>11</v>
      </c>
      <c r="B73" s="171">
        <v>50930</v>
      </c>
      <c r="C73" s="172" t="s">
        <v>158</v>
      </c>
      <c r="D73" s="176">
        <v>10</v>
      </c>
      <c r="E73" s="173"/>
      <c r="F73" s="173">
        <v>2</v>
      </c>
      <c r="G73" s="173">
        <v>5</v>
      </c>
      <c r="H73" s="173">
        <v>2</v>
      </c>
      <c r="I73" s="273">
        <v>1</v>
      </c>
      <c r="J73" s="173"/>
      <c r="K73" s="174">
        <v>55.2</v>
      </c>
    </row>
    <row r="74" spans="1:11" s="206" customFormat="1" ht="15" customHeight="1" x14ac:dyDescent="0.25">
      <c r="A74" s="274">
        <v>12</v>
      </c>
      <c r="B74" s="182">
        <v>51370</v>
      </c>
      <c r="C74" s="183" t="s">
        <v>75</v>
      </c>
      <c r="D74" s="184">
        <v>36</v>
      </c>
      <c r="E74" s="175"/>
      <c r="F74" s="175">
        <v>3</v>
      </c>
      <c r="G74" s="175">
        <v>16</v>
      </c>
      <c r="H74" s="175">
        <v>15</v>
      </c>
      <c r="I74" s="175">
        <v>2</v>
      </c>
      <c r="J74" s="175"/>
      <c r="K74" s="185">
        <v>61.3</v>
      </c>
    </row>
    <row r="75" spans="1:11" ht="15" customHeight="1" thickBot="1" x14ac:dyDescent="0.3">
      <c r="A75" s="21">
        <v>13</v>
      </c>
      <c r="B75" s="160">
        <v>51580</v>
      </c>
      <c r="C75" s="157" t="s">
        <v>151</v>
      </c>
      <c r="D75" s="2">
        <v>36</v>
      </c>
      <c r="E75" s="2">
        <v>1</v>
      </c>
      <c r="F75" s="2">
        <v>5</v>
      </c>
      <c r="G75" s="2">
        <v>20</v>
      </c>
      <c r="H75" s="2">
        <v>6</v>
      </c>
      <c r="I75" s="2">
        <v>4</v>
      </c>
      <c r="J75" s="2"/>
      <c r="K75" s="27">
        <v>53.3</v>
      </c>
    </row>
    <row r="76" spans="1:11" ht="15" customHeight="1" thickBot="1" x14ac:dyDescent="0.3">
      <c r="A76" s="35"/>
      <c r="B76" s="548" t="s">
        <v>101</v>
      </c>
      <c r="C76" s="549"/>
      <c r="D76" s="163">
        <f t="shared" ref="D76:J76" si="6">SUM(D77:D105)</f>
        <v>861</v>
      </c>
      <c r="E76" s="163">
        <f t="shared" si="6"/>
        <v>42</v>
      </c>
      <c r="F76" s="163">
        <f t="shared" si="6"/>
        <v>128</v>
      </c>
      <c r="G76" s="163">
        <f t="shared" si="6"/>
        <v>345</v>
      </c>
      <c r="H76" s="163">
        <f t="shared" si="6"/>
        <v>226</v>
      </c>
      <c r="I76" s="163">
        <f t="shared" si="6"/>
        <v>114</v>
      </c>
      <c r="J76" s="163">
        <f t="shared" si="6"/>
        <v>6</v>
      </c>
      <c r="K76" s="36">
        <f>AVERAGE(K77:K105)</f>
        <v>51.199999999999996</v>
      </c>
    </row>
    <row r="77" spans="1:11" ht="15" customHeight="1" x14ac:dyDescent="0.25">
      <c r="A77" s="69">
        <v>1</v>
      </c>
      <c r="B77" s="159">
        <v>60010</v>
      </c>
      <c r="C77" s="156" t="s">
        <v>145</v>
      </c>
      <c r="D77" s="4">
        <v>22</v>
      </c>
      <c r="E77" s="4"/>
      <c r="F77" s="4">
        <v>5</v>
      </c>
      <c r="G77" s="4">
        <v>13</v>
      </c>
      <c r="H77" s="4">
        <v>3</v>
      </c>
      <c r="I77" s="4">
        <v>1</v>
      </c>
      <c r="J77" s="4"/>
      <c r="K77" s="58">
        <v>50</v>
      </c>
    </row>
    <row r="78" spans="1:11" s="206" customFormat="1" ht="15" customHeight="1" x14ac:dyDescent="0.25">
      <c r="A78" s="20">
        <v>2</v>
      </c>
      <c r="B78" s="161">
        <v>60020</v>
      </c>
      <c r="C78" s="158" t="s">
        <v>172</v>
      </c>
      <c r="D78" s="6">
        <v>6</v>
      </c>
      <c r="E78" s="6"/>
      <c r="F78" s="6">
        <v>3</v>
      </c>
      <c r="G78" s="6">
        <v>3</v>
      </c>
      <c r="H78" s="6"/>
      <c r="I78" s="6"/>
      <c r="J78" s="6"/>
      <c r="K78" s="25">
        <v>39.799999999999997</v>
      </c>
    </row>
    <row r="79" spans="1:11" ht="15" customHeight="1" x14ac:dyDescent="0.25">
      <c r="A79" s="20">
        <v>3</v>
      </c>
      <c r="B79" s="171">
        <v>60050</v>
      </c>
      <c r="C79" s="172" t="s">
        <v>157</v>
      </c>
      <c r="D79" s="173">
        <v>12</v>
      </c>
      <c r="E79" s="173"/>
      <c r="F79" s="173">
        <v>2</v>
      </c>
      <c r="G79" s="173">
        <v>8</v>
      </c>
      <c r="H79" s="173">
        <v>2</v>
      </c>
      <c r="I79" s="273"/>
      <c r="J79" s="173"/>
      <c r="K79" s="26">
        <v>44.1</v>
      </c>
    </row>
    <row r="80" spans="1:11" ht="15" customHeight="1" x14ac:dyDescent="0.25">
      <c r="A80" s="20">
        <v>4</v>
      </c>
      <c r="B80" s="171">
        <v>60070</v>
      </c>
      <c r="C80" s="172" t="s">
        <v>146</v>
      </c>
      <c r="D80" s="173">
        <v>31</v>
      </c>
      <c r="E80" s="173"/>
      <c r="F80" s="173"/>
      <c r="G80" s="173">
        <v>12</v>
      </c>
      <c r="H80" s="173">
        <v>14</v>
      </c>
      <c r="I80" s="273">
        <v>5</v>
      </c>
      <c r="J80" s="173"/>
      <c r="K80" s="26">
        <v>65.7</v>
      </c>
    </row>
    <row r="81" spans="1:13" ht="15" customHeight="1" x14ac:dyDescent="0.25">
      <c r="A81" s="20">
        <v>5</v>
      </c>
      <c r="B81" s="171">
        <v>60180</v>
      </c>
      <c r="C81" s="172" t="s">
        <v>156</v>
      </c>
      <c r="D81" s="173">
        <v>32</v>
      </c>
      <c r="E81" s="173">
        <v>4</v>
      </c>
      <c r="F81" s="173">
        <v>5</v>
      </c>
      <c r="G81" s="173">
        <v>13</v>
      </c>
      <c r="H81" s="173">
        <v>7</v>
      </c>
      <c r="I81" s="273">
        <v>3</v>
      </c>
      <c r="J81" s="173"/>
      <c r="K81" s="26">
        <v>51</v>
      </c>
    </row>
    <row r="82" spans="1:13" ht="15" customHeight="1" x14ac:dyDescent="0.25">
      <c r="A82" s="20">
        <v>6</v>
      </c>
      <c r="B82" s="171">
        <v>60240</v>
      </c>
      <c r="C82" s="172" t="s">
        <v>147</v>
      </c>
      <c r="D82" s="173">
        <v>47</v>
      </c>
      <c r="E82" s="173"/>
      <c r="F82" s="173">
        <v>10</v>
      </c>
      <c r="G82" s="173">
        <v>16</v>
      </c>
      <c r="H82" s="173">
        <v>14</v>
      </c>
      <c r="I82" s="273">
        <v>7</v>
      </c>
      <c r="J82" s="173"/>
      <c r="K82" s="26">
        <v>58.4</v>
      </c>
    </row>
    <row r="83" spans="1:13" s="206" customFormat="1" ht="15" customHeight="1" x14ac:dyDescent="0.25">
      <c r="A83" s="20">
        <v>7</v>
      </c>
      <c r="B83" s="210">
        <v>60660</v>
      </c>
      <c r="C83" s="208" t="s">
        <v>155</v>
      </c>
      <c r="D83" s="173">
        <v>8</v>
      </c>
      <c r="E83" s="173">
        <v>1</v>
      </c>
      <c r="F83" s="173"/>
      <c r="G83" s="173">
        <v>4</v>
      </c>
      <c r="H83" s="173">
        <v>2</v>
      </c>
      <c r="I83" s="273">
        <v>1</v>
      </c>
      <c r="J83" s="173"/>
      <c r="K83" s="23">
        <v>54.6</v>
      </c>
    </row>
    <row r="84" spans="1:13" ht="15" customHeight="1" x14ac:dyDescent="0.25">
      <c r="A84" s="20">
        <v>8</v>
      </c>
      <c r="B84" s="171">
        <v>60001</v>
      </c>
      <c r="C84" s="172" t="s">
        <v>154</v>
      </c>
      <c r="D84" s="176">
        <v>20</v>
      </c>
      <c r="E84" s="173">
        <v>1</v>
      </c>
      <c r="F84" s="173">
        <v>2</v>
      </c>
      <c r="G84" s="173">
        <v>7</v>
      </c>
      <c r="H84" s="173">
        <v>9</v>
      </c>
      <c r="I84" s="273">
        <v>1</v>
      </c>
      <c r="J84" s="173"/>
      <c r="K84" s="174">
        <v>59</v>
      </c>
    </row>
    <row r="85" spans="1:13" ht="15" customHeight="1" x14ac:dyDescent="0.25">
      <c r="A85" s="20">
        <v>9</v>
      </c>
      <c r="B85" s="161">
        <v>60850</v>
      </c>
      <c r="C85" s="158" t="s">
        <v>141</v>
      </c>
      <c r="D85" s="176">
        <v>11</v>
      </c>
      <c r="E85" s="6"/>
      <c r="F85" s="6">
        <v>2</v>
      </c>
      <c r="G85" s="6">
        <v>6</v>
      </c>
      <c r="H85" s="6">
        <v>2</v>
      </c>
      <c r="I85" s="6">
        <v>1</v>
      </c>
      <c r="J85" s="6"/>
      <c r="K85" s="174">
        <v>52.1</v>
      </c>
    </row>
    <row r="86" spans="1:13" ht="15" customHeight="1" x14ac:dyDescent="0.25">
      <c r="A86" s="20">
        <v>10</v>
      </c>
      <c r="B86" s="171">
        <v>60910</v>
      </c>
      <c r="C86" s="172" t="s">
        <v>10</v>
      </c>
      <c r="D86" s="176">
        <v>26</v>
      </c>
      <c r="E86" s="173">
        <v>3</v>
      </c>
      <c r="F86" s="173">
        <v>9</v>
      </c>
      <c r="G86" s="173">
        <v>11</v>
      </c>
      <c r="H86" s="173">
        <v>1</v>
      </c>
      <c r="I86" s="273">
        <v>2</v>
      </c>
      <c r="J86" s="173"/>
      <c r="K86" s="174">
        <v>44.1</v>
      </c>
      <c r="M86" s="348"/>
    </row>
    <row r="87" spans="1:13" ht="15" customHeight="1" x14ac:dyDescent="0.25">
      <c r="A87" s="20">
        <v>11</v>
      </c>
      <c r="B87" s="171">
        <v>60980</v>
      </c>
      <c r="C87" s="172" t="s">
        <v>5</v>
      </c>
      <c r="D87" s="173">
        <v>14</v>
      </c>
      <c r="E87" s="173">
        <v>2</v>
      </c>
      <c r="F87" s="173">
        <v>3</v>
      </c>
      <c r="G87" s="173">
        <v>6</v>
      </c>
      <c r="H87" s="173">
        <v>2</v>
      </c>
      <c r="I87" s="273">
        <v>1</v>
      </c>
      <c r="J87" s="173"/>
      <c r="K87" s="26">
        <v>0</v>
      </c>
    </row>
    <row r="88" spans="1:13" ht="15" customHeight="1" x14ac:dyDescent="0.25">
      <c r="A88" s="20">
        <v>12</v>
      </c>
      <c r="B88" s="171">
        <v>61080</v>
      </c>
      <c r="C88" s="172" t="s">
        <v>142</v>
      </c>
      <c r="D88" s="173">
        <v>45</v>
      </c>
      <c r="E88" s="173">
        <v>6</v>
      </c>
      <c r="F88" s="173">
        <v>8</v>
      </c>
      <c r="G88" s="173">
        <v>19</v>
      </c>
      <c r="H88" s="173">
        <v>10</v>
      </c>
      <c r="I88" s="273">
        <v>2</v>
      </c>
      <c r="J88" s="173"/>
      <c r="K88" s="26">
        <v>48.2</v>
      </c>
    </row>
    <row r="89" spans="1:13" ht="15" customHeight="1" x14ac:dyDescent="0.25">
      <c r="A89" s="20">
        <v>13</v>
      </c>
      <c r="B89" s="171">
        <v>61150</v>
      </c>
      <c r="C89" s="172" t="s">
        <v>143</v>
      </c>
      <c r="D89" s="173">
        <v>19</v>
      </c>
      <c r="E89" s="173">
        <v>2</v>
      </c>
      <c r="F89" s="173">
        <v>4</v>
      </c>
      <c r="G89" s="173">
        <v>9</v>
      </c>
      <c r="H89" s="173">
        <v>3</v>
      </c>
      <c r="I89" s="273">
        <v>1</v>
      </c>
      <c r="J89" s="173"/>
      <c r="K89" s="26">
        <v>46.3</v>
      </c>
    </row>
    <row r="90" spans="1:13" ht="15" customHeight="1" x14ac:dyDescent="0.25">
      <c r="A90" s="20">
        <v>14</v>
      </c>
      <c r="B90" s="171">
        <v>61210</v>
      </c>
      <c r="C90" s="172" t="s">
        <v>144</v>
      </c>
      <c r="D90" s="173">
        <v>5</v>
      </c>
      <c r="E90" s="173">
        <v>1</v>
      </c>
      <c r="F90" s="173">
        <v>2</v>
      </c>
      <c r="G90" s="173">
        <v>2</v>
      </c>
      <c r="H90" s="173"/>
      <c r="I90" s="273"/>
      <c r="J90" s="173"/>
      <c r="K90" s="26">
        <v>34</v>
      </c>
    </row>
    <row r="91" spans="1:13" ht="15" customHeight="1" x14ac:dyDescent="0.25">
      <c r="A91" s="20">
        <v>15</v>
      </c>
      <c r="B91" s="171">
        <v>61290</v>
      </c>
      <c r="C91" s="172" t="s">
        <v>8</v>
      </c>
      <c r="D91" s="173">
        <v>12</v>
      </c>
      <c r="E91" s="173">
        <v>6</v>
      </c>
      <c r="F91" s="173">
        <v>2</v>
      </c>
      <c r="G91" s="173">
        <v>3</v>
      </c>
      <c r="H91" s="173">
        <v>1</v>
      </c>
      <c r="I91" s="273"/>
      <c r="J91" s="173"/>
      <c r="K91" s="26">
        <v>31.6</v>
      </c>
    </row>
    <row r="92" spans="1:13" ht="15" customHeight="1" x14ac:dyDescent="0.25">
      <c r="A92" s="20">
        <v>16</v>
      </c>
      <c r="B92" s="171">
        <v>61340</v>
      </c>
      <c r="C92" s="172" t="s">
        <v>138</v>
      </c>
      <c r="D92" s="173">
        <v>23</v>
      </c>
      <c r="E92" s="173">
        <v>1</v>
      </c>
      <c r="F92" s="173">
        <v>2</v>
      </c>
      <c r="G92" s="173">
        <v>11</v>
      </c>
      <c r="H92" s="173">
        <v>7</v>
      </c>
      <c r="I92" s="273">
        <v>1</v>
      </c>
      <c r="J92" s="173">
        <v>1</v>
      </c>
      <c r="K92" s="26">
        <v>58.8</v>
      </c>
    </row>
    <row r="93" spans="1:13" ht="15" customHeight="1" x14ac:dyDescent="0.25">
      <c r="A93" s="20">
        <v>17</v>
      </c>
      <c r="B93" s="171">
        <v>61390</v>
      </c>
      <c r="C93" s="172" t="s">
        <v>139</v>
      </c>
      <c r="D93" s="173">
        <v>14</v>
      </c>
      <c r="E93" s="173">
        <v>2</v>
      </c>
      <c r="F93" s="173">
        <v>3</v>
      </c>
      <c r="G93" s="173">
        <v>6</v>
      </c>
      <c r="H93" s="173">
        <v>2</v>
      </c>
      <c r="I93" s="273">
        <v>1</v>
      </c>
      <c r="J93" s="173"/>
      <c r="K93" s="26">
        <v>48.6</v>
      </c>
    </row>
    <row r="94" spans="1:13" ht="15" customHeight="1" x14ac:dyDescent="0.25">
      <c r="A94" s="20">
        <v>18</v>
      </c>
      <c r="B94" s="171">
        <v>61410</v>
      </c>
      <c r="C94" s="172" t="s">
        <v>140</v>
      </c>
      <c r="D94" s="173">
        <v>17</v>
      </c>
      <c r="E94" s="173">
        <v>3</v>
      </c>
      <c r="F94" s="173">
        <v>4</v>
      </c>
      <c r="G94" s="173">
        <v>8</v>
      </c>
      <c r="H94" s="173">
        <v>2</v>
      </c>
      <c r="I94" s="273"/>
      <c r="J94" s="173"/>
      <c r="K94" s="26">
        <v>44</v>
      </c>
    </row>
    <row r="95" spans="1:13" ht="15" customHeight="1" x14ac:dyDescent="0.25">
      <c r="A95" s="20">
        <v>19</v>
      </c>
      <c r="B95" s="171">
        <v>61430</v>
      </c>
      <c r="C95" s="172" t="s">
        <v>107</v>
      </c>
      <c r="D95" s="173">
        <v>54</v>
      </c>
      <c r="E95" s="173"/>
      <c r="F95" s="173">
        <v>5</v>
      </c>
      <c r="G95" s="173">
        <v>19</v>
      </c>
      <c r="H95" s="173">
        <v>18</v>
      </c>
      <c r="I95" s="273">
        <v>12</v>
      </c>
      <c r="J95" s="173"/>
      <c r="K95" s="26">
        <v>65.7</v>
      </c>
    </row>
    <row r="96" spans="1:13" ht="15" customHeight="1" x14ac:dyDescent="0.25">
      <c r="A96" s="20">
        <v>20</v>
      </c>
      <c r="B96" s="171">
        <v>61440</v>
      </c>
      <c r="C96" s="172" t="s">
        <v>137</v>
      </c>
      <c r="D96" s="173">
        <v>28</v>
      </c>
      <c r="E96" s="173"/>
      <c r="F96" s="173"/>
      <c r="G96" s="173">
        <v>10</v>
      </c>
      <c r="H96" s="173">
        <v>15</v>
      </c>
      <c r="I96" s="273">
        <v>3</v>
      </c>
      <c r="J96" s="173"/>
      <c r="K96" s="23">
        <v>69.599999999999994</v>
      </c>
    </row>
    <row r="97" spans="1:11" ht="15" customHeight="1" x14ac:dyDescent="0.25">
      <c r="A97" s="20">
        <v>21</v>
      </c>
      <c r="B97" s="171">
        <v>61450</v>
      </c>
      <c r="C97" s="172" t="s">
        <v>108</v>
      </c>
      <c r="D97" s="173">
        <v>54</v>
      </c>
      <c r="E97" s="173"/>
      <c r="F97" s="173">
        <v>7</v>
      </c>
      <c r="G97" s="173">
        <v>18</v>
      </c>
      <c r="H97" s="173">
        <v>12</v>
      </c>
      <c r="I97" s="273">
        <v>17</v>
      </c>
      <c r="J97" s="173"/>
      <c r="K97" s="26">
        <v>66</v>
      </c>
    </row>
    <row r="98" spans="1:11" ht="15" customHeight="1" x14ac:dyDescent="0.25">
      <c r="A98" s="20">
        <v>22</v>
      </c>
      <c r="B98" s="171">
        <v>61470</v>
      </c>
      <c r="C98" s="172" t="s">
        <v>3</v>
      </c>
      <c r="D98" s="173">
        <v>26</v>
      </c>
      <c r="E98" s="173">
        <v>1</v>
      </c>
      <c r="F98" s="173">
        <v>7</v>
      </c>
      <c r="G98" s="173">
        <v>15</v>
      </c>
      <c r="H98" s="173">
        <v>3</v>
      </c>
      <c r="I98" s="273"/>
      <c r="J98" s="173"/>
      <c r="K98" s="23">
        <v>44</v>
      </c>
    </row>
    <row r="99" spans="1:11" ht="15" customHeight="1" x14ac:dyDescent="0.25">
      <c r="A99" s="20">
        <v>23</v>
      </c>
      <c r="B99" s="171">
        <v>61490</v>
      </c>
      <c r="C99" s="172" t="s">
        <v>109</v>
      </c>
      <c r="D99" s="173">
        <v>74</v>
      </c>
      <c r="E99" s="173"/>
      <c r="F99" s="173">
        <v>16</v>
      </c>
      <c r="G99" s="173">
        <v>28</v>
      </c>
      <c r="H99" s="173">
        <v>19</v>
      </c>
      <c r="I99" s="273">
        <v>10</v>
      </c>
      <c r="J99" s="173">
        <v>1</v>
      </c>
      <c r="K99" s="23">
        <v>58</v>
      </c>
    </row>
    <row r="100" spans="1:11" ht="15" customHeight="1" x14ac:dyDescent="0.25">
      <c r="A100" s="20">
        <v>24</v>
      </c>
      <c r="B100" s="171">
        <v>61500</v>
      </c>
      <c r="C100" s="172" t="s">
        <v>110</v>
      </c>
      <c r="D100" s="173">
        <v>80</v>
      </c>
      <c r="E100" s="173"/>
      <c r="F100" s="173">
        <v>15</v>
      </c>
      <c r="G100" s="173">
        <v>32</v>
      </c>
      <c r="H100" s="173">
        <v>18</v>
      </c>
      <c r="I100" s="273">
        <v>15</v>
      </c>
      <c r="J100" s="173"/>
      <c r="K100" s="26">
        <v>58.8</v>
      </c>
    </row>
    <row r="101" spans="1:11" ht="15" customHeight="1" x14ac:dyDescent="0.25">
      <c r="A101" s="20">
        <v>25</v>
      </c>
      <c r="B101" s="171">
        <v>61510</v>
      </c>
      <c r="C101" s="172" t="s">
        <v>9</v>
      </c>
      <c r="D101" s="176">
        <v>81</v>
      </c>
      <c r="E101" s="173">
        <v>1</v>
      </c>
      <c r="F101" s="173">
        <v>8</v>
      </c>
      <c r="G101" s="173">
        <v>30</v>
      </c>
      <c r="H101" s="173">
        <v>29</v>
      </c>
      <c r="I101" s="273">
        <v>13</v>
      </c>
      <c r="J101" s="173"/>
      <c r="K101" s="174">
        <v>59</v>
      </c>
    </row>
    <row r="102" spans="1:11" ht="15" customHeight="1" x14ac:dyDescent="0.25">
      <c r="A102" s="20">
        <v>26</v>
      </c>
      <c r="B102" s="171">
        <v>61520</v>
      </c>
      <c r="C102" s="172" t="s">
        <v>76</v>
      </c>
      <c r="D102" s="176">
        <v>48</v>
      </c>
      <c r="E102" s="173"/>
      <c r="F102" s="173">
        <v>2</v>
      </c>
      <c r="G102" s="173">
        <v>12</v>
      </c>
      <c r="H102" s="173">
        <v>18</v>
      </c>
      <c r="I102" s="273">
        <v>12</v>
      </c>
      <c r="J102" s="173">
        <v>4</v>
      </c>
      <c r="K102" s="174">
        <v>73.099999999999994</v>
      </c>
    </row>
    <row r="103" spans="1:11" ht="15" customHeight="1" x14ac:dyDescent="0.25">
      <c r="A103" s="20">
        <v>27</v>
      </c>
      <c r="B103" s="171">
        <v>61540</v>
      </c>
      <c r="C103" s="172" t="s">
        <v>121</v>
      </c>
      <c r="D103" s="176">
        <v>12</v>
      </c>
      <c r="E103" s="173">
        <v>1</v>
      </c>
      <c r="F103" s="173"/>
      <c r="G103" s="173">
        <v>7</v>
      </c>
      <c r="H103" s="173">
        <v>3</v>
      </c>
      <c r="I103" s="273">
        <v>1</v>
      </c>
      <c r="J103" s="173"/>
      <c r="K103" s="174">
        <v>53.3</v>
      </c>
    </row>
    <row r="104" spans="1:11" s="68" customFormat="1" ht="15" customHeight="1" x14ac:dyDescent="0.25">
      <c r="A104" s="20">
        <v>28</v>
      </c>
      <c r="B104" s="171">
        <v>61560</v>
      </c>
      <c r="C104" s="172" t="s">
        <v>152</v>
      </c>
      <c r="D104" s="176">
        <v>23</v>
      </c>
      <c r="E104" s="175">
        <v>6</v>
      </c>
      <c r="F104" s="175">
        <v>2</v>
      </c>
      <c r="G104" s="175">
        <v>8</v>
      </c>
      <c r="H104" s="175">
        <v>5</v>
      </c>
      <c r="I104" s="175">
        <v>2</v>
      </c>
      <c r="J104" s="175"/>
      <c r="K104" s="174">
        <v>48</v>
      </c>
    </row>
    <row r="105" spans="1:11" s="206" customFormat="1" ht="15" customHeight="1" thickBot="1" x14ac:dyDescent="0.3">
      <c r="A105" s="20">
        <v>29</v>
      </c>
      <c r="B105" s="182">
        <v>61570</v>
      </c>
      <c r="C105" s="183" t="s">
        <v>153</v>
      </c>
      <c r="D105" s="184">
        <v>17</v>
      </c>
      <c r="E105" s="175">
        <v>1</v>
      </c>
      <c r="F105" s="175"/>
      <c r="G105" s="175">
        <v>9</v>
      </c>
      <c r="H105" s="175">
        <v>5</v>
      </c>
      <c r="I105" s="175">
        <v>2</v>
      </c>
      <c r="J105" s="175"/>
      <c r="K105" s="185">
        <v>59</v>
      </c>
    </row>
    <row r="106" spans="1:11" ht="15" customHeight="1" thickBot="1" x14ac:dyDescent="0.3">
      <c r="A106" s="35"/>
      <c r="B106" s="548" t="s">
        <v>102</v>
      </c>
      <c r="C106" s="549"/>
      <c r="D106" s="163">
        <f t="shared" ref="D106:J106" si="7">SUM(D107:D114)</f>
        <v>217</v>
      </c>
      <c r="E106" s="163">
        <f t="shared" si="7"/>
        <v>6</v>
      </c>
      <c r="F106" s="163">
        <f t="shared" si="7"/>
        <v>21</v>
      </c>
      <c r="G106" s="163">
        <f t="shared" si="7"/>
        <v>73</v>
      </c>
      <c r="H106" s="163">
        <f t="shared" si="7"/>
        <v>73</v>
      </c>
      <c r="I106" s="163">
        <f t="shared" si="7"/>
        <v>44</v>
      </c>
      <c r="J106" s="163">
        <f t="shared" si="7"/>
        <v>0</v>
      </c>
      <c r="K106" s="165">
        <f>AVERAGE(K107:K114)</f>
        <v>63.147394758293672</v>
      </c>
    </row>
    <row r="107" spans="1:11" ht="15" customHeight="1" x14ac:dyDescent="0.25">
      <c r="A107" s="69">
        <v>1</v>
      </c>
      <c r="B107" s="159">
        <v>70020</v>
      </c>
      <c r="C107" s="156" t="s">
        <v>63</v>
      </c>
      <c r="D107" s="4">
        <v>51</v>
      </c>
      <c r="E107" s="4"/>
      <c r="F107" s="4">
        <v>2</v>
      </c>
      <c r="G107" s="4">
        <v>19</v>
      </c>
      <c r="H107" s="4">
        <v>15</v>
      </c>
      <c r="I107" s="4">
        <v>15</v>
      </c>
      <c r="J107" s="4"/>
      <c r="K107" s="49">
        <v>69.196078431372555</v>
      </c>
    </row>
    <row r="108" spans="1:11" ht="15" customHeight="1" x14ac:dyDescent="0.25">
      <c r="A108" s="22">
        <v>2</v>
      </c>
      <c r="B108" s="210">
        <v>70110</v>
      </c>
      <c r="C108" s="208" t="s">
        <v>77</v>
      </c>
      <c r="D108" s="273">
        <v>15</v>
      </c>
      <c r="E108" s="273"/>
      <c r="F108" s="273">
        <v>1</v>
      </c>
      <c r="G108" s="273">
        <v>5</v>
      </c>
      <c r="H108" s="273">
        <v>8</v>
      </c>
      <c r="I108" s="273">
        <v>1</v>
      </c>
      <c r="J108" s="273"/>
      <c r="K108" s="26">
        <v>66.7</v>
      </c>
    </row>
    <row r="109" spans="1:11" ht="15" customHeight="1" x14ac:dyDescent="0.25">
      <c r="A109" s="22">
        <v>3</v>
      </c>
      <c r="B109" s="210">
        <v>70021</v>
      </c>
      <c r="C109" s="208" t="s">
        <v>62</v>
      </c>
      <c r="D109" s="273">
        <v>38</v>
      </c>
      <c r="E109" s="273">
        <v>1</v>
      </c>
      <c r="F109" s="273">
        <v>3</v>
      </c>
      <c r="G109" s="273">
        <v>11</v>
      </c>
      <c r="H109" s="273">
        <v>14</v>
      </c>
      <c r="I109" s="273">
        <v>9</v>
      </c>
      <c r="J109" s="273"/>
      <c r="K109" s="23">
        <v>65.973684210526315</v>
      </c>
    </row>
    <row r="110" spans="1:11" ht="15" customHeight="1" x14ac:dyDescent="0.25">
      <c r="A110" s="20">
        <v>4</v>
      </c>
      <c r="B110" s="210">
        <v>70040</v>
      </c>
      <c r="C110" s="208" t="s">
        <v>43</v>
      </c>
      <c r="D110" s="273">
        <v>7</v>
      </c>
      <c r="E110" s="273"/>
      <c r="F110" s="273"/>
      <c r="G110" s="273">
        <v>2</v>
      </c>
      <c r="H110" s="273">
        <v>2</v>
      </c>
      <c r="I110" s="273">
        <v>3</v>
      </c>
      <c r="J110" s="273"/>
      <c r="K110" s="26">
        <v>72.571428571428569</v>
      </c>
    </row>
    <row r="111" spans="1:11" ht="15" customHeight="1" x14ac:dyDescent="0.25">
      <c r="A111" s="20">
        <v>5</v>
      </c>
      <c r="B111" s="210">
        <v>70100</v>
      </c>
      <c r="C111" s="208" t="s">
        <v>95</v>
      </c>
      <c r="D111" s="273">
        <v>37</v>
      </c>
      <c r="E111" s="273">
        <v>1</v>
      </c>
      <c r="F111" s="273">
        <v>1</v>
      </c>
      <c r="G111" s="273">
        <v>9</v>
      </c>
      <c r="H111" s="273">
        <v>13</v>
      </c>
      <c r="I111" s="273">
        <v>13</v>
      </c>
      <c r="J111" s="273"/>
      <c r="K111" s="23">
        <v>69.972972972972968</v>
      </c>
    </row>
    <row r="112" spans="1:11" ht="15" customHeight="1" x14ac:dyDescent="0.25">
      <c r="A112" s="20">
        <v>6</v>
      </c>
      <c r="B112" s="210">
        <v>70270</v>
      </c>
      <c r="C112" s="208" t="s">
        <v>64</v>
      </c>
      <c r="D112" s="273">
        <v>7</v>
      </c>
      <c r="E112" s="273">
        <v>1</v>
      </c>
      <c r="F112" s="273"/>
      <c r="G112" s="273">
        <v>3</v>
      </c>
      <c r="H112" s="273">
        <v>3</v>
      </c>
      <c r="I112" s="273"/>
      <c r="J112" s="273"/>
      <c r="K112" s="26">
        <v>58</v>
      </c>
    </row>
    <row r="113" spans="1:14" s="206" customFormat="1" ht="15" customHeight="1" x14ac:dyDescent="0.25">
      <c r="A113" s="274">
        <v>7</v>
      </c>
      <c r="B113" s="182">
        <v>10880</v>
      </c>
      <c r="C113" s="275" t="s">
        <v>111</v>
      </c>
      <c r="D113" s="276">
        <v>43</v>
      </c>
      <c r="E113" s="276">
        <v>2</v>
      </c>
      <c r="F113" s="276">
        <v>9</v>
      </c>
      <c r="G113" s="276">
        <v>14</v>
      </c>
      <c r="H113" s="276">
        <v>16</v>
      </c>
      <c r="I113" s="276">
        <v>2</v>
      </c>
      <c r="J113" s="276"/>
      <c r="K113" s="277">
        <v>55.186046511627907</v>
      </c>
    </row>
    <row r="114" spans="1:14" s="151" customFormat="1" ht="15" customHeight="1" thickBot="1" x14ac:dyDescent="0.3">
      <c r="A114" s="21">
        <v>8</v>
      </c>
      <c r="B114" s="180">
        <v>10890</v>
      </c>
      <c r="C114" s="181" t="s">
        <v>125</v>
      </c>
      <c r="D114" s="168">
        <v>19</v>
      </c>
      <c r="E114" s="168">
        <v>1</v>
      </c>
      <c r="F114" s="168">
        <v>5</v>
      </c>
      <c r="G114" s="168">
        <v>10</v>
      </c>
      <c r="H114" s="168">
        <v>2</v>
      </c>
      <c r="I114" s="168">
        <v>1</v>
      </c>
      <c r="J114" s="168"/>
      <c r="K114" s="75">
        <v>47.578947368421055</v>
      </c>
    </row>
    <row r="115" spans="1:14" ht="15" customHeight="1" x14ac:dyDescent="0.25">
      <c r="A115" s="12"/>
      <c r="B115" s="12"/>
      <c r="C115" s="46"/>
      <c r="D115" s="13"/>
      <c r="E115" s="11"/>
      <c r="F115" s="547" t="s">
        <v>104</v>
      </c>
      <c r="G115" s="547"/>
      <c r="H115" s="547"/>
      <c r="I115" s="547"/>
      <c r="J115" s="547"/>
      <c r="K115" s="423">
        <f>AVERAGE(K8:K15,K17:K26,K28:K42,K44:K61,K63:K75,K77:K105,K107:K114)</f>
        <v>53.950560923307862</v>
      </c>
      <c r="L115" s="44"/>
      <c r="M115" s="44"/>
      <c r="N115" s="45"/>
    </row>
    <row r="116" spans="1:14" ht="18.600000000000001" customHeight="1" x14ac:dyDescent="0.25">
      <c r="A116" s="12"/>
      <c r="B116" s="12"/>
      <c r="C116" s="17"/>
      <c r="D116" s="11"/>
      <c r="E116" s="11"/>
      <c r="F116" s="11"/>
      <c r="G116" s="11"/>
      <c r="H116" s="11"/>
      <c r="I116" s="11"/>
      <c r="J116" s="11"/>
      <c r="K116" s="11"/>
    </row>
    <row r="117" spans="1:14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</row>
    <row r="119" spans="1:14" x14ac:dyDescent="0.25"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</row>
  </sheetData>
  <mergeCells count="15">
    <mergeCell ref="F115:J115"/>
    <mergeCell ref="B62:C62"/>
    <mergeCell ref="B76:C76"/>
    <mergeCell ref="B106:C106"/>
    <mergeCell ref="B2:C2"/>
    <mergeCell ref="B16:C16"/>
    <mergeCell ref="B27:C27"/>
    <mergeCell ref="B43:C43"/>
    <mergeCell ref="A4:A5"/>
    <mergeCell ref="D4:D5"/>
    <mergeCell ref="K4:K5"/>
    <mergeCell ref="E4:J4"/>
    <mergeCell ref="B7:C7"/>
    <mergeCell ref="B4:B5"/>
    <mergeCell ref="C4:C5"/>
  </mergeCells>
  <conditionalFormatting sqref="K6:K115">
    <cfRule type="cellIs" dxfId="52" priority="760" stopIfTrue="1" operator="equal">
      <formula>$K$115</formula>
    </cfRule>
    <cfRule type="cellIs" dxfId="51" priority="761" stopIfTrue="1" operator="lessThan">
      <formula>50</formula>
    </cfRule>
    <cfRule type="cellIs" dxfId="50" priority="762" stopIfTrue="1" operator="between">
      <formula>$K$115</formula>
      <formula>50</formula>
    </cfRule>
    <cfRule type="cellIs" dxfId="49" priority="763" stopIfTrue="1" operator="between">
      <formula>75</formula>
      <formula>$K$115</formula>
    </cfRule>
    <cfRule type="cellIs" dxfId="48" priority="764" stopIfTrue="1" operator="greaterThanOrEqual">
      <formula>75</formula>
    </cfRule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Математ-11 диаграмма по районам</vt:lpstr>
      <vt:lpstr>Математ-11 проф диаграмма</vt:lpstr>
      <vt:lpstr>Рейтинги 2021-2024</vt:lpstr>
      <vt:lpstr>Рейтинг по сумме мест</vt:lpstr>
      <vt:lpstr>Математ проф-11 2024 Итоги</vt:lpstr>
      <vt:lpstr>Математ проф-11 2024 расклад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2024-07-31T03:57:16Z</dcterms:modified>
</cp:coreProperties>
</file>