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160" windowHeight="7905" tabRatio="657"/>
  </bookViews>
  <sheets>
    <sheet name="Матем база диаграмма по районам" sheetId="13" r:id="rId1"/>
    <sheet name="Матем-11 база диаграмма" sheetId="12" r:id="rId2"/>
    <sheet name="Рейтинги 2022-2024" sheetId="11" r:id="rId3"/>
    <sheet name="Рейтинг по сумме мест" sheetId="9" r:id="rId4"/>
    <sheet name="Матем база-11 2024 Итоги" sheetId="10" r:id="rId5"/>
    <sheet name="Матем база-11 2024 расклад" sheetId="7" r:id="rId6"/>
  </sheets>
  <definedNames>
    <definedName name="_xlnm._FilterDatabase" localSheetId="5" hidden="1">'Матем база-11 2024 расклад'!$B$5:$K$114</definedName>
    <definedName name="_xlnm._FilterDatabase" localSheetId="2" hidden="1">'Рейтинги 2022-2024'!#REF!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3" l="1"/>
  <c r="O59" i="13"/>
  <c r="O61" i="12"/>
  <c r="O60" i="12"/>
  <c r="O13" i="13"/>
  <c r="O12" i="13"/>
  <c r="O11" i="13"/>
  <c r="O10" i="13"/>
  <c r="O9" i="13"/>
  <c r="O8" i="13"/>
  <c r="O7" i="13"/>
  <c r="O6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62" i="13"/>
  <c r="O61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88" i="13"/>
  <c r="O87" i="13"/>
  <c r="O86" i="13"/>
  <c r="O85" i="13"/>
  <c r="O84" i="13"/>
  <c r="O83" i="13"/>
  <c r="O82" i="13"/>
  <c r="O81" i="13"/>
  <c r="O80" i="13"/>
  <c r="O7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117" i="13"/>
  <c r="O116" i="13"/>
  <c r="O115" i="13"/>
  <c r="O114" i="13"/>
  <c r="O113" i="13"/>
  <c r="O112" i="13"/>
  <c r="O111" i="13"/>
  <c r="O110" i="13"/>
  <c r="O118" i="13"/>
  <c r="E109" i="13"/>
  <c r="C109" i="13"/>
  <c r="E78" i="13"/>
  <c r="C78" i="13"/>
  <c r="E63" i="13"/>
  <c r="C63" i="13"/>
  <c r="E43" i="13"/>
  <c r="C43" i="13"/>
  <c r="E27" i="13"/>
  <c r="C27" i="13"/>
  <c r="E14" i="13"/>
  <c r="C14" i="13"/>
  <c r="E5" i="13"/>
  <c r="C5" i="13"/>
  <c r="E4" i="13"/>
  <c r="E119" i="13" s="1"/>
  <c r="C4" i="13"/>
  <c r="C63" i="12"/>
  <c r="E63" i="12"/>
  <c r="G63" i="12"/>
  <c r="I63" i="12"/>
  <c r="K63" i="12"/>
  <c r="M63" i="12"/>
  <c r="O62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3" i="12"/>
  <c r="O12" i="12"/>
  <c r="O11" i="12"/>
  <c r="O10" i="12"/>
  <c r="O9" i="12"/>
  <c r="O8" i="12"/>
  <c r="O7" i="12"/>
  <c r="O6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87" i="12"/>
  <c r="O86" i="12"/>
  <c r="O85" i="12"/>
  <c r="O84" i="12"/>
  <c r="O83" i="12"/>
  <c r="O82" i="12"/>
  <c r="O81" i="12"/>
  <c r="O80" i="12"/>
  <c r="O7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117" i="12"/>
  <c r="O116" i="12"/>
  <c r="O115" i="12"/>
  <c r="O114" i="12"/>
  <c r="O113" i="12"/>
  <c r="O112" i="12"/>
  <c r="O111" i="12"/>
  <c r="O110" i="12"/>
  <c r="O118" i="12"/>
  <c r="E109" i="12"/>
  <c r="C109" i="12"/>
  <c r="E78" i="12"/>
  <c r="C78" i="12"/>
  <c r="E43" i="12"/>
  <c r="C43" i="12"/>
  <c r="E27" i="12"/>
  <c r="C27" i="12"/>
  <c r="E14" i="12"/>
  <c r="C14" i="12"/>
  <c r="E5" i="12"/>
  <c r="C5" i="12"/>
  <c r="E4" i="12"/>
  <c r="E119" i="12" s="1"/>
  <c r="C4" i="12"/>
  <c r="P109" i="9"/>
  <c r="P111" i="9"/>
  <c r="P110" i="9"/>
  <c r="P85" i="9"/>
  <c r="P99" i="9"/>
  <c r="P95" i="9"/>
  <c r="P106" i="9"/>
  <c r="P88" i="9"/>
  <c r="P100" i="9"/>
  <c r="P107" i="9"/>
  <c r="P108" i="9"/>
  <c r="P97" i="9"/>
  <c r="P101" i="9"/>
  <c r="P105" i="9"/>
  <c r="P104" i="9"/>
  <c r="P91" i="9"/>
  <c r="P103" i="9"/>
  <c r="P94" i="9"/>
  <c r="P102" i="9"/>
  <c r="P89" i="9"/>
  <c r="P92" i="9"/>
  <c r="P93" i="9"/>
  <c r="P90" i="9"/>
  <c r="P71" i="9"/>
  <c r="P98" i="9"/>
  <c r="P84" i="9"/>
  <c r="P74" i="9"/>
  <c r="P87" i="9"/>
  <c r="P96" i="9"/>
  <c r="P63" i="9"/>
  <c r="P83" i="9"/>
  <c r="P65" i="9"/>
  <c r="P51" i="9"/>
  <c r="P69" i="9"/>
  <c r="P86" i="9"/>
  <c r="P49" i="9"/>
  <c r="P79" i="9"/>
  <c r="P77" i="9"/>
  <c r="P80" i="9"/>
  <c r="P81" i="9"/>
  <c r="P57" i="9"/>
  <c r="P82" i="9"/>
  <c r="P64" i="9"/>
  <c r="P50" i="9"/>
  <c r="P72" i="9"/>
  <c r="P78" i="9"/>
  <c r="P59" i="9"/>
  <c r="P73" i="9"/>
  <c r="P48" i="9"/>
  <c r="P76" i="9"/>
  <c r="P68" i="9"/>
  <c r="P75" i="9"/>
  <c r="P55" i="9"/>
  <c r="P41" i="9"/>
  <c r="P61" i="9"/>
  <c r="P52" i="9"/>
  <c r="P45" i="9"/>
  <c r="P44" i="9"/>
  <c r="P60" i="9"/>
  <c r="P58" i="9"/>
  <c r="P54" i="9"/>
  <c r="P42" i="9"/>
  <c r="P66" i="9"/>
  <c r="P35" i="9"/>
  <c r="P70" i="9"/>
  <c r="P47" i="9"/>
  <c r="P31" i="9"/>
  <c r="P36" i="9"/>
  <c r="P67" i="9"/>
  <c r="P53" i="9"/>
  <c r="P22" i="9"/>
  <c r="P38" i="9"/>
  <c r="P62" i="9"/>
  <c r="P46" i="9"/>
  <c r="P43" i="9"/>
  <c r="P29" i="9"/>
  <c r="P37" i="9"/>
  <c r="P23" i="9"/>
  <c r="P56" i="9"/>
  <c r="P40" i="9"/>
  <c r="P28" i="9"/>
  <c r="P30" i="9"/>
  <c r="P19" i="9"/>
  <c r="P33" i="9"/>
  <c r="P32" i="9"/>
  <c r="P17" i="9"/>
  <c r="P39" i="9"/>
  <c r="P34" i="9"/>
  <c r="P27" i="9"/>
  <c r="P14" i="9"/>
  <c r="P15" i="9"/>
  <c r="P24" i="9"/>
  <c r="P18" i="9"/>
  <c r="P20" i="9"/>
  <c r="P16" i="9"/>
  <c r="P12" i="9"/>
  <c r="P25" i="9"/>
  <c r="P10" i="9"/>
  <c r="P21" i="9"/>
  <c r="P9" i="9"/>
  <c r="P11" i="9"/>
  <c r="P13" i="9"/>
  <c r="P26" i="9"/>
  <c r="P8" i="9"/>
  <c r="P7" i="9"/>
  <c r="P6" i="9"/>
  <c r="P112" i="9"/>
  <c r="F113" i="9"/>
  <c r="E113" i="11"/>
  <c r="I53" i="7" l="1"/>
  <c r="I60" i="7"/>
  <c r="I34" i="7"/>
  <c r="I111" i="7"/>
  <c r="I110" i="7"/>
  <c r="I109" i="7"/>
  <c r="I108" i="7"/>
  <c r="I11" i="7"/>
  <c r="I14" i="7"/>
  <c r="G109" i="13" l="1"/>
  <c r="I109" i="13"/>
  <c r="K109" i="13"/>
  <c r="M109" i="13"/>
  <c r="G27" i="12"/>
  <c r="I27" i="12"/>
  <c r="K27" i="12"/>
  <c r="M27" i="12"/>
  <c r="I78" i="13"/>
  <c r="G78" i="13"/>
  <c r="I63" i="13"/>
  <c r="G63" i="13"/>
  <c r="I43" i="13"/>
  <c r="G43" i="13"/>
  <c r="I27" i="13"/>
  <c r="G27" i="13"/>
  <c r="I14" i="13"/>
  <c r="G14" i="13"/>
  <c r="I5" i="13"/>
  <c r="G5" i="13"/>
  <c r="I4" i="13"/>
  <c r="I119" i="13" s="1"/>
  <c r="G4" i="13"/>
  <c r="I109" i="12"/>
  <c r="G109" i="12"/>
  <c r="I78" i="12"/>
  <c r="G78" i="12"/>
  <c r="I43" i="12"/>
  <c r="G43" i="12"/>
  <c r="I14" i="12"/>
  <c r="G14" i="12"/>
  <c r="I5" i="12"/>
  <c r="G5" i="12"/>
  <c r="I4" i="12"/>
  <c r="I119" i="12" s="1"/>
  <c r="G4" i="12"/>
  <c r="I113" i="9"/>
  <c r="L113" i="9"/>
  <c r="M113" i="11"/>
  <c r="I113" i="11"/>
  <c r="I15" i="7"/>
  <c r="I13" i="7"/>
  <c r="I12" i="7"/>
  <c r="I78" i="7"/>
  <c r="I54" i="7"/>
  <c r="I52" i="7"/>
  <c r="I35" i="7"/>
  <c r="I33" i="7"/>
  <c r="I32" i="7"/>
  <c r="M4" i="13" l="1"/>
  <c r="M119" i="13" s="1"/>
  <c r="M4" i="12" l="1"/>
  <c r="M5" i="12"/>
  <c r="M14" i="12"/>
  <c r="M43" i="12"/>
  <c r="M78" i="12"/>
  <c r="M109" i="12"/>
  <c r="M78" i="13"/>
  <c r="K78" i="13"/>
  <c r="M63" i="13"/>
  <c r="K63" i="13"/>
  <c r="M43" i="13"/>
  <c r="K43" i="13"/>
  <c r="M27" i="13"/>
  <c r="K27" i="13"/>
  <c r="M5" i="13"/>
  <c r="K5" i="13"/>
  <c r="M14" i="13"/>
  <c r="K14" i="13"/>
  <c r="K78" i="12"/>
  <c r="K43" i="12"/>
  <c r="K14" i="12"/>
  <c r="K5" i="12"/>
  <c r="K109" i="12"/>
  <c r="I105" i="7"/>
  <c r="I18" i="7"/>
  <c r="I113" i="7"/>
  <c r="K4" i="13" l="1"/>
  <c r="K4" i="12"/>
  <c r="I38" i="7" l="1"/>
  <c r="I25" i="7"/>
  <c r="I72" i="7"/>
  <c r="I114" i="7"/>
  <c r="I112" i="7"/>
  <c r="I107" i="7"/>
  <c r="I104" i="7"/>
  <c r="I103" i="7"/>
  <c r="I102" i="7"/>
  <c r="I101" i="7"/>
  <c r="I99" i="7"/>
  <c r="I98" i="7"/>
  <c r="I97" i="7"/>
  <c r="I95" i="7"/>
  <c r="I94" i="7"/>
  <c r="I93" i="7"/>
  <c r="I91" i="7"/>
  <c r="I90" i="7"/>
  <c r="I89" i="7"/>
  <c r="I87" i="7"/>
  <c r="I86" i="7"/>
  <c r="I85" i="7"/>
  <c r="I84" i="7"/>
  <c r="I82" i="7"/>
  <c r="I81" i="7"/>
  <c r="I80" i="7"/>
  <c r="I79" i="7"/>
  <c r="I77" i="7"/>
  <c r="I100" i="7"/>
  <c r="I96" i="7"/>
  <c r="I92" i="7"/>
  <c r="I88" i="7"/>
  <c r="I83" i="7"/>
  <c r="I75" i="7"/>
  <c r="I74" i="7"/>
  <c r="I73" i="7"/>
  <c r="I71" i="7"/>
  <c r="I70" i="7"/>
  <c r="I69" i="7"/>
  <c r="I68" i="7"/>
  <c r="I67" i="7"/>
  <c r="I66" i="7"/>
  <c r="I65" i="7"/>
  <c r="I64" i="7"/>
  <c r="I63" i="7"/>
  <c r="I62" i="7" s="1"/>
  <c r="I61" i="7"/>
  <c r="I59" i="7"/>
  <c r="I58" i="7"/>
  <c r="I57" i="7"/>
  <c r="I56" i="7"/>
  <c r="I55" i="7"/>
  <c r="I51" i="7"/>
  <c r="I50" i="7"/>
  <c r="I49" i="7"/>
  <c r="I48" i="7"/>
  <c r="I44" i="7"/>
  <c r="I47" i="7"/>
  <c r="I46" i="7"/>
  <c r="I45" i="7"/>
  <c r="I42" i="7"/>
  <c r="I41" i="7"/>
  <c r="I40" i="7"/>
  <c r="I39" i="7"/>
  <c r="I37" i="7"/>
  <c r="I36" i="7"/>
  <c r="I31" i="7"/>
  <c r="I30" i="7"/>
  <c r="I29" i="7"/>
  <c r="I28" i="7"/>
  <c r="I27" i="7" s="1"/>
  <c r="I26" i="7"/>
  <c r="I24" i="7"/>
  <c r="I23" i="7"/>
  <c r="I22" i="7"/>
  <c r="I21" i="7"/>
  <c r="I20" i="7"/>
  <c r="I19" i="7"/>
  <c r="I17" i="7"/>
  <c r="I16" i="7" s="1"/>
  <c r="I10" i="7"/>
  <c r="I9" i="7"/>
  <c r="I8" i="7"/>
  <c r="I43" i="7" l="1"/>
  <c r="I115" i="7"/>
  <c r="I7" i="7"/>
  <c r="E108" i="10"/>
  <c r="E6" i="10" l="1"/>
  <c r="D6" i="10"/>
  <c r="I106" i="7"/>
  <c r="H106" i="7"/>
  <c r="G106" i="7"/>
  <c r="F106" i="7"/>
  <c r="E106" i="7"/>
  <c r="D106" i="7"/>
  <c r="I76" i="7"/>
  <c r="H76" i="7"/>
  <c r="G76" i="7"/>
  <c r="F76" i="7"/>
  <c r="E76" i="7"/>
  <c r="D76" i="7"/>
  <c r="H62" i="7"/>
  <c r="G62" i="7"/>
  <c r="F62" i="7"/>
  <c r="E62" i="7"/>
  <c r="D62" i="7"/>
  <c r="H43" i="7"/>
  <c r="G43" i="7"/>
  <c r="F43" i="7"/>
  <c r="E43" i="7"/>
  <c r="D43" i="7"/>
  <c r="H27" i="7"/>
  <c r="G27" i="7"/>
  <c r="F27" i="7"/>
  <c r="E27" i="7"/>
  <c r="D27" i="7"/>
  <c r="H16" i="7"/>
  <c r="G16" i="7"/>
  <c r="F16" i="7"/>
  <c r="E16" i="7"/>
  <c r="D16" i="7"/>
  <c r="H7" i="7"/>
  <c r="H6" i="7" s="1"/>
  <c r="G7" i="7"/>
  <c r="G6" i="7" s="1"/>
  <c r="F7" i="7"/>
  <c r="F6" i="7" s="1"/>
  <c r="E7" i="7"/>
  <c r="D7" i="7"/>
  <c r="D6" i="7" s="1"/>
  <c r="M119" i="12"/>
  <c r="E6" i="7" l="1"/>
  <c r="I6" i="7" s="1"/>
</calcChain>
</file>

<file path=xl/sharedStrings.xml><?xml version="1.0" encoding="utf-8"?>
<sst xmlns="http://schemas.openxmlformats.org/spreadsheetml/2006/main" count="1492" uniqueCount="201">
  <si>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</si>
  <si>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</si>
  <si>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</si>
  <si>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</si>
  <si>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</si>
  <si>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</si>
  <si>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</si>
  <si>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</si>
  <si>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</si>
  <si>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</si>
  <si>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</si>
  <si>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</si>
  <si>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</si>
  <si>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</si>
  <si>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</si>
  <si>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</si>
  <si>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</si>
  <si>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</si>
  <si>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</si>
  <si>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</si>
  <si>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</si>
  <si>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56</t>
  </si>
  <si>
    <t>МБОУ СШ № 141</t>
  </si>
  <si>
    <t>МБОУ СШ № 62</t>
  </si>
  <si>
    <t>Свердловский</t>
  </si>
  <si>
    <t>МБОУ СШ № 17</t>
  </si>
  <si>
    <t>МБОУ СШ № 6</t>
  </si>
  <si>
    <t xml:space="preserve">МБОУ СШ № 133 </t>
  </si>
  <si>
    <t>Октябрьский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</si>
  <si>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</si>
  <si>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</si>
  <si>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</si>
  <si>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</si>
  <si>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</si>
  <si>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</si>
  <si>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</si>
  <si>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</si>
  <si>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</si>
  <si>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</si>
  <si>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</si>
  <si>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</si>
  <si>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</si>
  <si>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</si>
  <si>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</si>
  <si>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</si>
  <si>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</si>
  <si>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81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</si>
  <si>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</si>
  <si>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</si>
  <si>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</si>
  <si>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</si>
  <si>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</si>
  <si>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</si>
  <si>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</si>
  <si>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</si>
  <si>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</si>
  <si>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</si>
  <si>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</si>
  <si>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36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</si>
  <si>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</si>
  <si>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</si>
  <si>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</si>
  <si>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</si>
  <si>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</si>
  <si>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</si>
  <si>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</si>
  <si>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</si>
  <si>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</si>
  <si>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МАОУ Гимназия № 9</t>
  </si>
  <si>
    <t>МАОУ СШ № 32</t>
  </si>
  <si>
    <t>МБОУ Гимназия № 7</t>
  </si>
  <si>
    <t>МБОУ СШ № 21</t>
  </si>
  <si>
    <t>МБОУ СШ № 73</t>
  </si>
  <si>
    <t>МБОУ СШ № 95</t>
  </si>
  <si>
    <t>МАОУ "КУГ № 1 - Универс"</t>
  </si>
  <si>
    <t>МАОУ Гимназия № 13 "Академ"</t>
  </si>
  <si>
    <t>МБОУ СШ № 93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</si>
  <si>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</si>
  <si>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</si>
  <si>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</si>
  <si>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</si>
  <si>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</si>
  <si>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</si>
  <si>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</si>
  <si>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Сумма мест</t>
  </si>
  <si>
    <t>Расчётное среднее значение</t>
  </si>
  <si>
    <t>Среднее значение по городу принято:</t>
  </si>
  <si>
    <t>Среднее значение по городу принято</t>
  </si>
  <si>
    <t>места</t>
  </si>
  <si>
    <t>Наименование ОУ (кратко)</t>
  </si>
  <si>
    <t>Человек</t>
  </si>
  <si>
    <t>отметки по 5 -балльной шкале</t>
  </si>
  <si>
    <t>средний балл</t>
  </si>
  <si>
    <t>Код ОУ            (по КИАСУО)</t>
  </si>
  <si>
    <t>Код ОУ по КИАСУО</t>
  </si>
  <si>
    <t>Математика базовый уровень 11 класс</t>
  </si>
  <si>
    <t>МБОУ СШ № 8 "Созидание"</t>
  </si>
  <si>
    <t>МАОУ Лицей № 1</t>
  </si>
  <si>
    <t>МАОУ Лицей № 9 "Лидер"</t>
  </si>
  <si>
    <t>МБОУ СШ № 76</t>
  </si>
  <si>
    <t>МАОУ СШ № 137</t>
  </si>
  <si>
    <t>МАОУ СШ № 23</t>
  </si>
  <si>
    <t>МАОУ СШ № 152</t>
  </si>
  <si>
    <t>МБОУ Гимназия  № 16</t>
  </si>
  <si>
    <t>отлично - более 4,5 баллов</t>
  </si>
  <si>
    <t>критично - меньше 3,5 баллов</t>
  </si>
  <si>
    <t>ср. балл по городу</t>
  </si>
  <si>
    <t>Чел.</t>
  </si>
  <si>
    <t>хорошо - между расчётным средним баллом и 4,5</t>
  </si>
  <si>
    <t>нормально - между расчётным средним баллом и 3,5</t>
  </si>
  <si>
    <t xml:space="preserve">МБОУ СШ № 86 </t>
  </si>
  <si>
    <t xml:space="preserve">МАОУ Гимназия № 11 </t>
  </si>
  <si>
    <t xml:space="preserve">МБОУ СШ № 72 </t>
  </si>
  <si>
    <t xml:space="preserve">МБОУ СШ № 10 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</si>
  <si>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</si>
  <si>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</si>
  <si>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</si>
  <si>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</si>
  <si>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</si>
  <si>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</si>
  <si>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</si>
  <si>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</si>
  <si>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Расчётное среднее значение:</t>
  </si>
  <si>
    <t>средний балл принят</t>
  </si>
  <si>
    <t>МАОУ Гимназия № 3</t>
  </si>
  <si>
    <t>МАОУ СШ "Комплекс Покровский"</t>
  </si>
  <si>
    <t>МБОУ СШ № 78</t>
  </si>
  <si>
    <t>Наименование ОУ (кратно)</t>
  </si>
  <si>
    <t>ср.балл по городу</t>
  </si>
  <si>
    <t>ср.балл ОУ</t>
  </si>
  <si>
    <t>Образовательная организация</t>
  </si>
  <si>
    <t>чел.</t>
  </si>
  <si>
    <t>ср. балл ОУ</t>
  </si>
  <si>
    <t>место</t>
  </si>
  <si>
    <t>Расчётное среднее значение среднего балла по ОУ</t>
  </si>
  <si>
    <t>Среднее значение среднего балла принято ГУО</t>
  </si>
  <si>
    <t>МАОУ СШ № 145</t>
  </si>
  <si>
    <t>МАОУ СШ № 149</t>
  </si>
  <si>
    <t>МАОУ СШ № 150</t>
  </si>
  <si>
    <t>МАОУ СШ № 143</t>
  </si>
  <si>
    <t>МАОУ СШ № 154</t>
  </si>
  <si>
    <t>МАОУ СШ № 12</t>
  </si>
  <si>
    <t>МАОУ СШ № 19</t>
  </si>
  <si>
    <t>МБОУ СШ № 155</t>
  </si>
  <si>
    <t>МАОУ СШ № 158</t>
  </si>
  <si>
    <t>МАОУ СШ № 156</t>
  </si>
  <si>
    <t>МАОУ СШ № 157</t>
  </si>
  <si>
    <t>средний балл ОУ</t>
  </si>
  <si>
    <t>МАОУ Школа-интернат № 1</t>
  </si>
  <si>
    <t>МАОУ Гимназия № 8</t>
  </si>
  <si>
    <t>МАОУ СШ № 8 "Созидание"</t>
  </si>
  <si>
    <t>МАОУ СШ № 81</t>
  </si>
  <si>
    <t>МАОУ СШ № 90</t>
  </si>
  <si>
    <t>МАОУ СШ № 135</t>
  </si>
  <si>
    <t>МАОУ Лицей № 3</t>
  </si>
  <si>
    <t>МАОУ СШ № 53</t>
  </si>
  <si>
    <t>МАОУ СШ № 65</t>
  </si>
  <si>
    <t>МАОУ СШ № 89</t>
  </si>
  <si>
    <t>МБОУ Гимназия № 3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</si>
  <si>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</si>
  <si>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</si>
  <si>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</si>
  <si>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</si>
  <si>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</si>
  <si>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</si>
  <si>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</si>
  <si>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93</t>
  </si>
  <si>
    <t>МАОУ СШ № 78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</si>
  <si>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</si>
  <si>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</si>
  <si>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</si>
  <si>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</si>
  <si>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</si>
  <si>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</si>
  <si>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</si>
  <si>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</si>
  <si>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</si>
  <si>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</si>
  <si>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</si>
  <si>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</si>
  <si>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</si>
  <si>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</si>
  <si>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</si>
  <si>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</si>
  <si>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155</t>
  </si>
  <si>
    <t>МАОУ СШ № 55</t>
  </si>
  <si>
    <t>МБОУ СШ № 63</t>
  </si>
  <si>
    <t>МБОУ СШ № 20</t>
  </si>
  <si>
    <t>МАОУ СШ № 46</t>
  </si>
  <si>
    <t>МБОУ СШ № 2</t>
  </si>
  <si>
    <t>МАОУ Лицей № 28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</si>
  <si>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</si>
  <si>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</si>
  <si>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</si>
  <si>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</si>
  <si>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</si>
  <si>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</si>
  <si>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</si>
  <si>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МБОУ СШ № 86</t>
  </si>
  <si>
    <t>МБОУ СШ № 159</t>
  </si>
  <si>
    <t>МБОУ СШ №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</si>
</sst>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DD0CB"/>
        <bgColor rgb="FF000000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348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3" xfId="0" applyBorder="1"/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3" xfId="0" applyBorder="1" applyAlignment="1">
      <alignment wrapText="1"/>
    </xf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0" fillId="0" borderId="11" xfId="0" applyBorder="1"/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2" borderId="5" xfId="0" applyFill="1" applyBorder="1"/>
    <xf numFmtId="0" fontId="0" fillId="2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/>
    <xf numFmtId="2" fontId="0" fillId="0" borderId="0" xfId="0" applyNumberFormat="1"/>
    <xf numFmtId="2" fontId="12" fillId="0" borderId="0" xfId="0" applyNumberFormat="1" applyFont="1" applyBorder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0" fillId="0" borderId="1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30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/>
    <xf numFmtId="0" fontId="3" fillId="0" borderId="38" xfId="0" applyFont="1" applyBorder="1" applyAlignment="1">
      <alignment horizontal="center" vertical="center"/>
    </xf>
    <xf numFmtId="2" fontId="0" fillId="2" borderId="4" xfId="0" applyNumberFormat="1" applyFill="1" applyBorder="1"/>
    <xf numFmtId="2" fontId="0" fillId="2" borderId="2" xfId="0" applyNumberFormat="1" applyFill="1" applyBorder="1"/>
    <xf numFmtId="2" fontId="0" fillId="2" borderId="0" xfId="0" applyNumberFormat="1" applyFill="1" applyBorder="1"/>
    <xf numFmtId="0" fontId="10" fillId="3" borderId="0" xfId="0" applyFont="1" applyFill="1"/>
    <xf numFmtId="0" fontId="10" fillId="4" borderId="0" xfId="0" applyFont="1" applyFill="1"/>
    <xf numFmtId="0" fontId="10" fillId="5" borderId="0" xfId="0" applyFont="1" applyFill="1"/>
    <xf numFmtId="0" fontId="10" fillId="6" borderId="0" xfId="0" applyFont="1" applyFill="1"/>
    <xf numFmtId="2" fontId="0" fillId="2" borderId="6" xfId="0" applyNumberFormat="1" applyFill="1" applyBorder="1"/>
    <xf numFmtId="0" fontId="10" fillId="0" borderId="13" xfId="0" applyFont="1" applyBorder="1"/>
    <xf numFmtId="0" fontId="10" fillId="0" borderId="17" xfId="0" applyFont="1" applyBorder="1"/>
    <xf numFmtId="0" fontId="10" fillId="0" borderId="25" xfId="0" applyFont="1" applyBorder="1"/>
    <xf numFmtId="0" fontId="10" fillId="0" borderId="36" xfId="0" applyFont="1" applyBorder="1"/>
    <xf numFmtId="0" fontId="10" fillId="0" borderId="5" xfId="0" applyFont="1" applyBorder="1"/>
    <xf numFmtId="0" fontId="10" fillId="0" borderId="14" xfId="0" applyFont="1" applyBorder="1"/>
    <xf numFmtId="0" fontId="4" fillId="0" borderId="0" xfId="0" applyFont="1" applyBorder="1"/>
    <xf numFmtId="2" fontId="0" fillId="2" borderId="10" xfId="0" applyNumberFormat="1" applyFill="1" applyBorder="1"/>
    <xf numFmtId="2" fontId="0" fillId="2" borderId="8" xfId="0" applyNumberFormat="1" applyFill="1" applyBorder="1"/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5" xfId="0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 wrapText="1"/>
    </xf>
    <xf numFmtId="0" fontId="13" fillId="7" borderId="11" xfId="0" applyFont="1" applyFill="1" applyBorder="1" applyAlignment="1">
      <alignment horizontal="right" vertical="center" wrapText="1"/>
    </xf>
    <xf numFmtId="0" fontId="13" fillId="7" borderId="11" xfId="0" applyFont="1" applyFill="1" applyBorder="1" applyAlignment="1">
      <alignment horizontal="right" vertical="center"/>
    </xf>
    <xf numFmtId="0" fontId="0" fillId="0" borderId="0" xfId="0" applyBorder="1" applyAlignment="1">
      <alignment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0" fillId="0" borderId="38" xfId="0" applyFont="1" applyBorder="1"/>
    <xf numFmtId="2" fontId="0" fillId="2" borderId="39" xfId="0" applyNumberFormat="1" applyFill="1" applyBorder="1"/>
    <xf numFmtId="2" fontId="0" fillId="2" borderId="40" xfId="0" applyNumberFormat="1" applyFill="1" applyBorder="1"/>
    <xf numFmtId="2" fontId="0" fillId="2" borderId="42" xfId="0" applyNumberFormat="1" applyFill="1" applyBorder="1"/>
    <xf numFmtId="2" fontId="4" fillId="0" borderId="0" xfId="0" applyNumberFormat="1" applyFont="1" applyFill="1" applyBorder="1" applyAlignment="1">
      <alignment horizontal="right" vertical="center"/>
    </xf>
    <xf numFmtId="2" fontId="0" fillId="0" borderId="7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11" xfId="0" applyNumberFormat="1" applyBorder="1" applyAlignment="1">
      <alignment wrapText="1"/>
    </xf>
    <xf numFmtId="2" fontId="0" fillId="0" borderId="9" xfId="0" applyNumberFormat="1" applyBorder="1" applyAlignment="1">
      <alignment wrapText="1"/>
    </xf>
    <xf numFmtId="2" fontId="0" fillId="0" borderId="3" xfId="0" applyNumberFormat="1" applyBorder="1" applyAlignment="1">
      <alignment wrapText="1"/>
    </xf>
    <xf numFmtId="2" fontId="10" fillId="0" borderId="5" xfId="0" applyNumberFormat="1" applyFont="1" applyBorder="1" applyAlignment="1">
      <alignment wrapText="1"/>
    </xf>
    <xf numFmtId="1" fontId="0" fillId="2" borderId="41" xfId="0" applyNumberFormat="1" applyFill="1" applyBorder="1"/>
    <xf numFmtId="1" fontId="0" fillId="2" borderId="40" xfId="0" applyNumberFormat="1" applyFill="1" applyBorder="1"/>
    <xf numFmtId="1" fontId="0" fillId="2" borderId="42" xfId="0" applyNumberFormat="1" applyFill="1" applyBorder="1"/>
    <xf numFmtId="1" fontId="0" fillId="2" borderId="39" xfId="0" applyNumberFormat="1" applyFill="1" applyBorder="1"/>
    <xf numFmtId="1" fontId="0" fillId="2" borderId="44" xfId="0" applyNumberFormat="1" applyFill="1" applyBorder="1"/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2" fontId="0" fillId="2" borderId="48" xfId="0" applyNumberFormat="1" applyFill="1" applyBorder="1"/>
    <xf numFmtId="0" fontId="13" fillId="7" borderId="5" xfId="0" applyFont="1" applyFill="1" applyBorder="1" applyAlignment="1">
      <alignment horizontal="right" vertical="center"/>
    </xf>
    <xf numFmtId="0" fontId="10" fillId="0" borderId="0" xfId="0" applyFont="1" applyBorder="1"/>
    <xf numFmtId="2" fontId="3" fillId="2" borderId="11" xfId="0" applyNumberFormat="1" applyFont="1" applyFill="1" applyBorder="1"/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2" fontId="7" fillId="0" borderId="11" xfId="0" applyNumberFormat="1" applyFont="1" applyBorder="1"/>
    <xf numFmtId="0" fontId="13" fillId="2" borderId="3" xfId="0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wrapText="1"/>
    </xf>
    <xf numFmtId="1" fontId="0" fillId="2" borderId="48" xfId="0" applyNumberFormat="1" applyFill="1" applyBorder="1"/>
    <xf numFmtId="0" fontId="10" fillId="0" borderId="28" xfId="0" applyFont="1" applyBorder="1"/>
    <xf numFmtId="0" fontId="10" fillId="0" borderId="32" xfId="0" applyFont="1" applyBorder="1"/>
    <xf numFmtId="0" fontId="10" fillId="0" borderId="31" xfId="0" applyFont="1" applyBorder="1"/>
    <xf numFmtId="0" fontId="3" fillId="0" borderId="47" xfId="0" applyFont="1" applyBorder="1" applyAlignment="1"/>
    <xf numFmtId="0" fontId="16" fillId="0" borderId="50" xfId="0" applyFont="1" applyBorder="1"/>
    <xf numFmtId="0" fontId="14" fillId="0" borderId="47" xfId="0" applyFont="1" applyBorder="1" applyAlignment="1"/>
    <xf numFmtId="0" fontId="17" fillId="0" borderId="50" xfId="0" applyFont="1" applyBorder="1"/>
    <xf numFmtId="0" fontId="14" fillId="0" borderId="47" xfId="0" applyFont="1" applyFill="1" applyBorder="1" applyAlignment="1"/>
    <xf numFmtId="0" fontId="15" fillId="0" borderId="24" xfId="0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2" fontId="3" fillId="2" borderId="23" xfId="0" applyNumberFormat="1" applyFont="1" applyFill="1" applyBorder="1" applyAlignment="1">
      <alignment horizontal="left"/>
    </xf>
    <xf numFmtId="2" fontId="3" fillId="2" borderId="34" xfId="0" applyNumberFormat="1" applyFont="1" applyFill="1" applyBorder="1" applyAlignment="1">
      <alignment horizontal="left"/>
    </xf>
    <xf numFmtId="0" fontId="11" fillId="2" borderId="47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2" fontId="0" fillId="2" borderId="4" xfId="0" applyNumberFormat="1" applyFont="1" applyFill="1" applyBorder="1"/>
    <xf numFmtId="2" fontId="0" fillId="2" borderId="2" xfId="0" applyNumberFormat="1" applyFont="1" applyFill="1" applyBorder="1"/>
    <xf numFmtId="2" fontId="0" fillId="2" borderId="6" xfId="0" applyNumberFormat="1" applyFont="1" applyFill="1" applyBorder="1"/>
    <xf numFmtId="0" fontId="4" fillId="2" borderId="34" xfId="0" applyFont="1" applyFill="1" applyBorder="1" applyAlignment="1">
      <alignment horizontal="center" vertical="center" wrapText="1"/>
    </xf>
    <xf numFmtId="0" fontId="10" fillId="0" borderId="29" xfId="0" applyFont="1" applyBorder="1"/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41" xfId="0" applyBorder="1" applyAlignment="1">
      <alignment wrapText="1"/>
    </xf>
    <xf numFmtId="0" fontId="10" fillId="0" borderId="55" xfId="0" applyFont="1" applyBorder="1" applyAlignment="1">
      <alignment wrapText="1"/>
    </xf>
    <xf numFmtId="0" fontId="0" fillId="0" borderId="58" xfId="0" applyBorder="1" applyAlignment="1">
      <alignment wrapText="1"/>
    </xf>
    <xf numFmtId="0" fontId="0" fillId="2" borderId="55" xfId="0" applyFill="1" applyBorder="1" applyAlignment="1">
      <alignment wrapText="1"/>
    </xf>
    <xf numFmtId="0" fontId="0" fillId="0" borderId="5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43" xfId="0" applyBorder="1" applyAlignment="1">
      <alignment wrapText="1"/>
    </xf>
    <xf numFmtId="2" fontId="0" fillId="2" borderId="8" xfId="0" applyNumberFormat="1" applyFont="1" applyFill="1" applyBorder="1"/>
    <xf numFmtId="0" fontId="3" fillId="0" borderId="3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8" borderId="0" xfId="0" applyFont="1" applyFill="1"/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2" fontId="18" fillId="2" borderId="0" xfId="0" applyNumberFormat="1" applyFont="1" applyFill="1" applyBorder="1"/>
    <xf numFmtId="0" fontId="12" fillId="0" borderId="0" xfId="0" applyFont="1" applyFill="1" applyBorder="1" applyAlignment="1">
      <alignment horizontal="right" vertical="center"/>
    </xf>
    <xf numFmtId="2" fontId="12" fillId="2" borderId="0" xfId="0" applyNumberFormat="1" applyFont="1" applyFill="1"/>
    <xf numFmtId="0" fontId="3" fillId="0" borderId="26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right"/>
    </xf>
    <xf numFmtId="0" fontId="16" fillId="0" borderId="50" xfId="0" applyFont="1" applyBorder="1" applyAlignment="1"/>
    <xf numFmtId="0" fontId="3" fillId="0" borderId="34" xfId="0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1" fillId="2" borderId="40" xfId="0" applyFont="1" applyFill="1" applyBorder="1" applyAlignment="1">
      <alignment horizontal="right"/>
    </xf>
    <xf numFmtId="2" fontId="0" fillId="2" borderId="0" xfId="0" applyNumberFormat="1" applyFill="1"/>
    <xf numFmtId="0" fontId="1" fillId="2" borderId="44" xfId="0" applyFont="1" applyFill="1" applyBorder="1" applyAlignment="1">
      <alignment horizontal="right"/>
    </xf>
    <xf numFmtId="0" fontId="0" fillId="0" borderId="38" xfId="0" applyBorder="1"/>
    <xf numFmtId="0" fontId="17" fillId="0" borderId="50" xfId="0" applyFont="1" applyBorder="1" applyAlignment="1"/>
    <xf numFmtId="0" fontId="1" fillId="2" borderId="34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/>
    </xf>
    <xf numFmtId="0" fontId="10" fillId="0" borderId="18" xfId="0" applyFont="1" applyBorder="1" applyAlignment="1">
      <alignment wrapText="1"/>
    </xf>
    <xf numFmtId="0" fontId="0" fillId="2" borderId="18" xfId="0" applyFill="1" applyBorder="1" applyAlignment="1">
      <alignment wrapText="1"/>
    </xf>
    <xf numFmtId="0" fontId="1" fillId="2" borderId="42" xfId="0" applyFont="1" applyFill="1" applyBorder="1" applyAlignment="1">
      <alignment horizontal="right"/>
    </xf>
    <xf numFmtId="0" fontId="0" fillId="0" borderId="48" xfId="0" applyBorder="1"/>
    <xf numFmtId="0" fontId="1" fillId="2" borderId="48" xfId="0" applyFont="1" applyFill="1" applyBorder="1" applyAlignment="1">
      <alignment horizontal="right"/>
    </xf>
    <xf numFmtId="2" fontId="0" fillId="2" borderId="5" xfId="0" applyNumberFormat="1" applyFill="1" applyBorder="1" applyAlignment="1">
      <alignment wrapText="1"/>
    </xf>
    <xf numFmtId="0" fontId="0" fillId="0" borderId="20" xfId="0" applyBorder="1" applyAlignment="1">
      <alignment wrapText="1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0" fillId="0" borderId="40" xfId="0" applyBorder="1"/>
    <xf numFmtId="0" fontId="10" fillId="0" borderId="30" xfId="0" applyFont="1" applyBorder="1"/>
    <xf numFmtId="0" fontId="19" fillId="0" borderId="2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1" fontId="1" fillId="2" borderId="39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0" fontId="1" fillId="2" borderId="65" xfId="0" applyFont="1" applyFill="1" applyBorder="1" applyAlignment="1">
      <alignment horizontal="right"/>
    </xf>
    <xf numFmtId="0" fontId="0" fillId="0" borderId="18" xfId="0" applyBorder="1" applyAlignment="1">
      <alignment vertical="top" wrapText="1"/>
    </xf>
    <xf numFmtId="0" fontId="0" fillId="2" borderId="34" xfId="0" applyFont="1" applyFill="1" applyBorder="1" applyAlignment="1">
      <alignment horizontal="right"/>
    </xf>
    <xf numFmtId="0" fontId="3" fillId="0" borderId="6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/>
    <xf numFmtId="0" fontId="0" fillId="0" borderId="40" xfId="0" applyBorder="1" applyAlignment="1">
      <alignment wrapText="1"/>
    </xf>
    <xf numFmtId="0" fontId="17" fillId="0" borderId="34" xfId="0" applyFont="1" applyBorder="1" applyAlignment="1"/>
    <xf numFmtId="0" fontId="10" fillId="0" borderId="40" xfId="0" applyFont="1" applyBorder="1" applyAlignment="1">
      <alignment wrapText="1"/>
    </xf>
    <xf numFmtId="0" fontId="0" fillId="0" borderId="55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2" borderId="40" xfId="0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2" xfId="0" applyBorder="1" applyAlignment="1">
      <alignment wrapText="1"/>
    </xf>
    <xf numFmtId="0" fontId="3" fillId="0" borderId="24" xfId="0" applyFont="1" applyBorder="1" applyAlignment="1">
      <alignment horizontal="center" vertical="center"/>
    </xf>
    <xf numFmtId="0" fontId="9" fillId="0" borderId="0" xfId="0" applyFont="1" applyAlignment="1"/>
    <xf numFmtId="0" fontId="0" fillId="0" borderId="49" xfId="0" applyBorder="1" applyAlignment="1">
      <alignment horizontal="center"/>
    </xf>
    <xf numFmtId="164" fontId="0" fillId="0" borderId="0" xfId="0" applyNumberFormat="1"/>
    <xf numFmtId="2" fontId="7" fillId="2" borderId="11" xfId="0" applyNumberFormat="1" applyFont="1" applyFill="1" applyBorder="1"/>
    <xf numFmtId="2" fontId="0" fillId="2" borderId="4" xfId="0" applyNumberFormat="1" applyFill="1" applyBorder="1" applyAlignment="1">
      <alignment wrapText="1"/>
    </xf>
    <xf numFmtId="2" fontId="10" fillId="0" borderId="28" xfId="0" applyNumberFormat="1" applyFont="1" applyBorder="1"/>
    <xf numFmtId="2" fontId="10" fillId="0" borderId="41" xfId="0" applyNumberFormat="1" applyFont="1" applyBorder="1"/>
    <xf numFmtId="2" fontId="10" fillId="0" borderId="29" xfId="0" applyNumberFormat="1" applyFont="1" applyBorder="1"/>
    <xf numFmtId="2" fontId="10" fillId="0" borderId="40" xfId="0" applyNumberFormat="1" applyFont="1" applyBorder="1"/>
    <xf numFmtId="2" fontId="10" fillId="0" borderId="32" xfId="0" applyNumberFormat="1" applyFont="1" applyBorder="1"/>
    <xf numFmtId="2" fontId="10" fillId="0" borderId="42" xfId="0" applyNumberFormat="1" applyFont="1" applyBorder="1"/>
    <xf numFmtId="2" fontId="10" fillId="0" borderId="30" xfId="0" applyNumberFormat="1" applyFont="1" applyBorder="1"/>
    <xf numFmtId="2" fontId="10" fillId="0" borderId="44" xfId="0" applyNumberFormat="1" applyFont="1" applyBorder="1"/>
    <xf numFmtId="2" fontId="10" fillId="0" borderId="31" xfId="0" applyNumberFormat="1" applyFont="1" applyBorder="1"/>
    <xf numFmtId="2" fontId="10" fillId="0" borderId="39" xfId="0" applyNumberFormat="1" applyFont="1" applyBorder="1"/>
    <xf numFmtId="0" fontId="16" fillId="0" borderId="22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 wrapText="1"/>
    </xf>
    <xf numFmtId="2" fontId="16" fillId="0" borderId="24" xfId="0" applyNumberFormat="1" applyFont="1" applyBorder="1" applyAlignment="1">
      <alignment horizontal="left"/>
    </xf>
    <xf numFmtId="2" fontId="17" fillId="0" borderId="24" xfId="0" applyNumberFormat="1" applyFont="1" applyBorder="1" applyAlignment="1">
      <alignment horizontal="left"/>
    </xf>
    <xf numFmtId="2" fontId="0" fillId="0" borderId="5" xfId="0" applyNumberFormat="1" applyBorder="1" applyAlignment="1">
      <alignment vertical="top" wrapText="1"/>
    </xf>
    <xf numFmtId="2" fontId="7" fillId="0" borderId="0" xfId="0" applyNumberFormat="1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right"/>
    </xf>
    <xf numFmtId="2" fontId="7" fillId="0" borderId="0" xfId="0" applyNumberFormat="1" applyFont="1"/>
    <xf numFmtId="2" fontId="3" fillId="0" borderId="0" xfId="0" applyNumberFormat="1" applyFont="1"/>
    <xf numFmtId="0" fontId="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0" fillId="0" borderId="35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10" fillId="0" borderId="66" xfId="0" applyFont="1" applyBorder="1" applyAlignment="1">
      <alignment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39" xfId="0" applyNumberFormat="1" applyFill="1" applyBorder="1"/>
    <xf numFmtId="0" fontId="0" fillId="0" borderId="41" xfId="0" applyNumberFormat="1" applyFill="1" applyBorder="1"/>
    <xf numFmtId="0" fontId="0" fillId="0" borderId="42" xfId="0" applyNumberFormat="1" applyFill="1" applyBorder="1"/>
    <xf numFmtId="0" fontId="0" fillId="0" borderId="40" xfId="0" applyNumberFormat="1" applyFill="1" applyBorder="1"/>
    <xf numFmtId="2" fontId="0" fillId="2" borderId="7" xfId="0" applyNumberFormat="1" applyFill="1" applyBorder="1"/>
    <xf numFmtId="2" fontId="0" fillId="2" borderId="11" xfId="0" applyNumberFormat="1" applyFill="1" applyBorder="1"/>
    <xf numFmtId="2" fontId="0" fillId="2" borderId="11" xfId="0" applyNumberFormat="1" applyFont="1" applyFill="1" applyBorder="1"/>
    <xf numFmtId="2" fontId="0" fillId="2" borderId="3" xfId="0" applyNumberFormat="1" applyFill="1" applyBorder="1"/>
    <xf numFmtId="2" fontId="0" fillId="2" borderId="5" xfId="0" applyNumberFormat="1" applyFill="1" applyBorder="1"/>
    <xf numFmtId="2" fontId="0" fillId="2" borderId="5" xfId="0" applyNumberFormat="1" applyFont="1" applyFill="1" applyBorder="1"/>
    <xf numFmtId="0" fontId="0" fillId="0" borderId="6" xfId="0" applyNumberFormat="1" applyFill="1" applyBorder="1"/>
    <xf numFmtId="0" fontId="0" fillId="0" borderId="10" xfId="0" applyNumberFormat="1" applyFill="1" applyBorder="1"/>
    <xf numFmtId="0" fontId="0" fillId="0" borderId="45" xfId="0" applyNumberFormat="1" applyFill="1" applyBorder="1"/>
    <xf numFmtId="0" fontId="0" fillId="0" borderId="2" xfId="0" applyNumberFormat="1" applyFill="1" applyBorder="1"/>
    <xf numFmtId="0" fontId="0" fillId="0" borderId="4" xfId="0" applyNumberFormat="1" applyFill="1" applyBorder="1"/>
    <xf numFmtId="0" fontId="0" fillId="0" borderId="8" xfId="0" applyNumberFormat="1" applyFill="1" applyBorder="1"/>
    <xf numFmtId="0" fontId="10" fillId="0" borderId="4" xfId="0" applyNumberFormat="1" applyFont="1" applyFill="1" applyBorder="1"/>
    <xf numFmtId="0" fontId="0" fillId="0" borderId="43" xfId="0" applyNumberFormat="1" applyFill="1" applyBorder="1"/>
    <xf numFmtId="1" fontId="0" fillId="2" borderId="35" xfId="0" applyNumberFormat="1" applyFill="1" applyBorder="1"/>
    <xf numFmtId="1" fontId="0" fillId="2" borderId="68" xfId="0" applyNumberFormat="1" applyFill="1" applyBorder="1"/>
    <xf numFmtId="1" fontId="0" fillId="2" borderId="68" xfId="0" applyNumberFormat="1" applyFont="1" applyFill="1" applyBorder="1"/>
    <xf numFmtId="1" fontId="0" fillId="2" borderId="67" xfId="0" applyNumberFormat="1" applyFill="1" applyBorder="1"/>
    <xf numFmtId="1" fontId="0" fillId="2" borderId="66" xfId="0" applyNumberFormat="1" applyFill="1" applyBorder="1"/>
    <xf numFmtId="1" fontId="0" fillId="2" borderId="4" xfId="0" applyNumberFormat="1" applyFill="1" applyBorder="1"/>
    <xf numFmtId="0" fontId="0" fillId="0" borderId="6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" fontId="0" fillId="2" borderId="14" xfId="0" applyNumberFormat="1" applyFill="1" applyBorder="1"/>
    <xf numFmtId="1" fontId="0" fillId="2" borderId="15" xfId="0" applyNumberFormat="1" applyFill="1" applyBorder="1"/>
    <xf numFmtId="0" fontId="10" fillId="0" borderId="49" xfId="0" applyFont="1" applyBorder="1"/>
    <xf numFmtId="2" fontId="10" fillId="0" borderId="49" xfId="0" applyNumberFormat="1" applyFont="1" applyBorder="1"/>
    <xf numFmtId="2" fontId="10" fillId="0" borderId="48" xfId="0" applyNumberFormat="1" applyFont="1" applyBorder="1"/>
    <xf numFmtId="0" fontId="17" fillId="0" borderId="33" xfId="0" applyFont="1" applyBorder="1" applyAlignment="1">
      <alignment horizontal="left"/>
    </xf>
    <xf numFmtId="1" fontId="0" fillId="2" borderId="4" xfId="0" applyNumberFormat="1" applyFont="1" applyFill="1" applyBorder="1"/>
    <xf numFmtId="0" fontId="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0" borderId="41" xfId="0" applyFont="1" applyBorder="1"/>
    <xf numFmtId="0" fontId="10" fillId="0" borderId="40" xfId="0" applyFont="1" applyBorder="1"/>
    <xf numFmtId="0" fontId="10" fillId="0" borderId="42" xfId="0" applyFont="1" applyBorder="1"/>
    <xf numFmtId="0" fontId="0" fillId="0" borderId="26" xfId="0" applyBorder="1"/>
    <xf numFmtId="0" fontId="13" fillId="2" borderId="9" xfId="0" applyFont="1" applyFill="1" applyBorder="1" applyAlignment="1">
      <alignment horizontal="right" vertical="center" wrapText="1"/>
    </xf>
    <xf numFmtId="0" fontId="13" fillId="7" borderId="3" xfId="0" applyFont="1" applyFill="1" applyBorder="1" applyAlignment="1">
      <alignment horizontal="right" vertical="center" wrapText="1"/>
    </xf>
    <xf numFmtId="0" fontId="4" fillId="2" borderId="33" xfId="0" applyFont="1" applyFill="1" applyBorder="1" applyAlignment="1">
      <alignment horizontal="center" vertical="center" wrapText="1"/>
    </xf>
    <xf numFmtId="1" fontId="0" fillId="2" borderId="59" xfId="0" applyNumberFormat="1" applyFill="1" applyBorder="1"/>
    <xf numFmtId="1" fontId="0" fillId="2" borderId="66" xfId="0" applyNumberFormat="1" applyFill="1" applyBorder="1" applyAlignment="1">
      <alignment wrapText="1"/>
    </xf>
    <xf numFmtId="1" fontId="0" fillId="2" borderId="66" xfId="0" applyNumberFormat="1" applyFont="1" applyFill="1" applyBorder="1"/>
    <xf numFmtId="1" fontId="0" fillId="2" borderId="35" xfId="0" applyNumberFormat="1" applyFont="1" applyFill="1" applyBorder="1"/>
    <xf numFmtId="1" fontId="0" fillId="2" borderId="70" xfId="0" applyNumberFormat="1" applyFill="1" applyBorder="1"/>
    <xf numFmtId="1" fontId="0" fillId="2" borderId="0" xfId="0" applyNumberFormat="1" applyFill="1" applyBorder="1"/>
    <xf numFmtId="1" fontId="0" fillId="2" borderId="29" xfId="0" applyNumberFormat="1" applyFill="1" applyBorder="1"/>
    <xf numFmtId="1" fontId="0" fillId="2" borderId="32" xfId="0" applyNumberFormat="1" applyFill="1" applyBorder="1"/>
    <xf numFmtId="0" fontId="4" fillId="2" borderId="38" xfId="0" applyFont="1" applyFill="1" applyBorder="1" applyAlignment="1">
      <alignment horizontal="center" vertical="center" wrapText="1"/>
    </xf>
    <xf numFmtId="2" fontId="0" fillId="2" borderId="10" xfId="0" applyNumberFormat="1" applyFont="1" applyFill="1" applyBorder="1"/>
    <xf numFmtId="0" fontId="0" fillId="2" borderId="4" xfId="0" applyFill="1" applyBorder="1" applyAlignment="1">
      <alignment wrapText="1"/>
    </xf>
    <xf numFmtId="1" fontId="0" fillId="2" borderId="68" xfId="0" applyNumberFormat="1" applyFill="1" applyBorder="1" applyAlignment="1">
      <alignment wrapText="1"/>
    </xf>
    <xf numFmtId="1" fontId="0" fillId="2" borderId="29" xfId="0" applyNumberFormat="1" applyFont="1" applyFill="1" applyBorder="1"/>
    <xf numFmtId="0" fontId="0" fillId="0" borderId="16" xfId="0" applyBorder="1" applyAlignment="1">
      <alignment wrapText="1"/>
    </xf>
    <xf numFmtId="1" fontId="0" fillId="2" borderId="30" xfId="0" applyNumberFormat="1" applyFont="1" applyFill="1" applyBorder="1"/>
    <xf numFmtId="1" fontId="0" fillId="2" borderId="30" xfId="0" applyNumberFormat="1" applyFill="1" applyBorder="1"/>
    <xf numFmtId="2" fontId="0" fillId="2" borderId="6" xfId="0" applyNumberFormat="1" applyFill="1" applyBorder="1" applyAlignment="1">
      <alignment wrapText="1"/>
    </xf>
    <xf numFmtId="1" fontId="0" fillId="2" borderId="35" xfId="0" applyNumberFormat="1" applyFill="1" applyBorder="1" applyAlignment="1">
      <alignment wrapText="1"/>
    </xf>
    <xf numFmtId="1" fontId="0" fillId="2" borderId="13" xfId="0" applyNumberFormat="1" applyFill="1" applyBorder="1"/>
    <xf numFmtId="1" fontId="0" fillId="2" borderId="17" xfId="0" applyNumberFormat="1" applyFill="1" applyBorder="1"/>
    <xf numFmtId="1" fontId="0" fillId="2" borderId="17" xfId="0" applyNumberFormat="1" applyFont="1" applyFill="1" applyBorder="1"/>
    <xf numFmtId="1" fontId="0" fillId="2" borderId="25" xfId="0" applyNumberFormat="1" applyFill="1" applyBorder="1"/>
    <xf numFmtId="1" fontId="0" fillId="2" borderId="14" xfId="0" applyNumberFormat="1" applyFont="1" applyFill="1" applyBorder="1"/>
    <xf numFmtId="1" fontId="0" fillId="2" borderId="16" xfId="0" applyNumberFormat="1" applyFill="1" applyBorder="1"/>
    <xf numFmtId="1" fontId="0" fillId="2" borderId="14" xfId="0" applyNumberForma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1" fontId="0" fillId="2" borderId="36" xfId="0" applyNumberFormat="1" applyFill="1" applyBorder="1"/>
    <xf numFmtId="1" fontId="0" fillId="2" borderId="16" xfId="0" applyNumberFormat="1" applyFont="1" applyFill="1" applyBorder="1"/>
    <xf numFmtId="1" fontId="0" fillId="2" borderId="13" xfId="0" applyNumberFormat="1" applyFont="1" applyFill="1" applyBorder="1"/>
    <xf numFmtId="1" fontId="0" fillId="2" borderId="17" xfId="0" applyNumberFormat="1" applyFill="1" applyBorder="1" applyAlignment="1">
      <alignment wrapText="1"/>
    </xf>
  </cellXfs>
  <cellStyles count="5">
    <cellStyle name="Excel Built-in Normal" xfId="1"/>
    <cellStyle name="Excel Built-in Normal 2" xfId="2"/>
    <cellStyle name="Обычный" xfId="0" builtinId="0"/>
    <cellStyle name="Обычный 3" xfId="3"/>
    <cellStyle name="Обычный 4" xfId="4"/>
  </cellStyles>
  <dxfs count="144"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66FF66"/>
        </patternFill>
      </fill>
    </dxf>
    <dxf>
      <fill>
        <patternFill>
          <bgColor rgb="FF66CCFF"/>
        </patternFill>
      </fill>
    </dxf>
    <dxf>
      <fill>
        <patternFill>
          <bgColor rgb="FFFF99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CCCC"/>
      <color rgb="FFCCECFF"/>
      <color rgb="FFFFFF66"/>
      <color rgb="FFFF0066"/>
      <color rgb="FFEE00EE"/>
      <color rgb="FF660066"/>
      <color rgb="FF000099"/>
      <color rgb="FFCC3399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  <a:r>
              <a:rPr lang="ru-RU" baseline="0"/>
              <a:t> ЕГЭ базовый уровень</a:t>
            </a:r>
            <a:r>
              <a:rPr lang="en-US" baseline="0"/>
              <a:t> 20</a:t>
            </a:r>
            <a:r>
              <a:rPr lang="ru-RU" baseline="0"/>
              <a:t>22</a:t>
            </a:r>
            <a:r>
              <a:rPr lang="en-US" baseline="0"/>
              <a:t>-20</a:t>
            </a:r>
            <a:r>
              <a:rPr lang="ru-RU" baseline="0"/>
              <a:t>24</a:t>
            </a:r>
            <a:endParaRPr lang="ru-RU"/>
          </a:p>
        </c:rich>
      </c:tx>
      <c:layout>
        <c:manualLayout>
          <c:xMode val="edge"/>
          <c:yMode val="edge"/>
          <c:x val="2.2573401435842601E-2"/>
          <c:y val="1.1966324964096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6937244982177E-2"/>
          <c:y val="8.1634068633260753E-2"/>
          <c:w val="0.98058182341699607"/>
          <c:h val="0.5312350752765661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районам'!$D$5:$D$118</c:f>
              <c:numCache>
                <c:formatCode>0,00</c:formatCode>
                <c:ptCount val="114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4.04</c:v>
                </c:pt>
                <c:pt idx="4">
                  <c:v>4.04</c:v>
                </c:pt>
                <c:pt idx="5">
                  <c:v>4.04</c:v>
                </c:pt>
                <c:pt idx="6">
                  <c:v>4.04</c:v>
                </c:pt>
                <c:pt idx="7">
                  <c:v>4.04</c:v>
                </c:pt>
                <c:pt idx="8">
                  <c:v>4.04</c:v>
                </c:pt>
                <c:pt idx="9">
                  <c:v>4.04</c:v>
                </c:pt>
                <c:pt idx="10">
                  <c:v>4.04</c:v>
                </c:pt>
                <c:pt idx="11">
                  <c:v>4.04</c:v>
                </c:pt>
                <c:pt idx="12">
                  <c:v>4.04</c:v>
                </c:pt>
                <c:pt idx="13">
                  <c:v>4.04</c:v>
                </c:pt>
                <c:pt idx="14">
                  <c:v>4.04</c:v>
                </c:pt>
                <c:pt idx="15">
                  <c:v>4.04</c:v>
                </c:pt>
                <c:pt idx="16">
                  <c:v>4.04</c:v>
                </c:pt>
                <c:pt idx="17">
                  <c:v>4.04</c:v>
                </c:pt>
                <c:pt idx="18">
                  <c:v>4.04</c:v>
                </c:pt>
                <c:pt idx="19">
                  <c:v>4.04</c:v>
                </c:pt>
                <c:pt idx="20">
                  <c:v>4.04</c:v>
                </c:pt>
                <c:pt idx="21">
                  <c:v>4.04</c:v>
                </c:pt>
                <c:pt idx="22">
                  <c:v>4.04</c:v>
                </c:pt>
                <c:pt idx="23">
                  <c:v>4.04</c:v>
                </c:pt>
                <c:pt idx="24">
                  <c:v>4.04</c:v>
                </c:pt>
                <c:pt idx="25">
                  <c:v>4.04</c:v>
                </c:pt>
                <c:pt idx="26">
                  <c:v>4.04</c:v>
                </c:pt>
                <c:pt idx="27">
                  <c:v>4.04</c:v>
                </c:pt>
                <c:pt idx="28">
                  <c:v>4.04</c:v>
                </c:pt>
                <c:pt idx="29">
                  <c:v>4.04</c:v>
                </c:pt>
                <c:pt idx="30">
                  <c:v>4.04</c:v>
                </c:pt>
                <c:pt idx="31">
                  <c:v>4.04</c:v>
                </c:pt>
                <c:pt idx="32">
                  <c:v>4.04</c:v>
                </c:pt>
                <c:pt idx="33">
                  <c:v>4.04</c:v>
                </c:pt>
                <c:pt idx="34">
                  <c:v>4.04</c:v>
                </c:pt>
                <c:pt idx="35">
                  <c:v>4.04</c:v>
                </c:pt>
                <c:pt idx="36">
                  <c:v>4.04</c:v>
                </c:pt>
                <c:pt idx="37">
                  <c:v>4.04</c:v>
                </c:pt>
                <c:pt idx="38">
                  <c:v>4.04</c:v>
                </c:pt>
                <c:pt idx="39">
                  <c:v>4.04</c:v>
                </c:pt>
                <c:pt idx="40">
                  <c:v>4.04</c:v>
                </c:pt>
                <c:pt idx="41">
                  <c:v>4.04</c:v>
                </c:pt>
                <c:pt idx="42">
                  <c:v>4.04</c:v>
                </c:pt>
                <c:pt idx="43">
                  <c:v>4.04</c:v>
                </c:pt>
                <c:pt idx="44">
                  <c:v>4.04</c:v>
                </c:pt>
                <c:pt idx="45">
                  <c:v>4.04</c:v>
                </c:pt>
                <c:pt idx="46">
                  <c:v>4.04</c:v>
                </c:pt>
                <c:pt idx="47">
                  <c:v>4.04</c:v>
                </c:pt>
                <c:pt idx="48">
                  <c:v>4.04</c:v>
                </c:pt>
                <c:pt idx="49">
                  <c:v>4.04</c:v>
                </c:pt>
                <c:pt idx="50">
                  <c:v>4.04</c:v>
                </c:pt>
                <c:pt idx="51">
                  <c:v>4.04</c:v>
                </c:pt>
                <c:pt idx="52">
                  <c:v>4.04</c:v>
                </c:pt>
                <c:pt idx="53">
                  <c:v>4.04</c:v>
                </c:pt>
                <c:pt idx="54">
                  <c:v>4.04</c:v>
                </c:pt>
                <c:pt idx="55">
                  <c:v>4.04</c:v>
                </c:pt>
                <c:pt idx="56">
                  <c:v>4.04</c:v>
                </c:pt>
                <c:pt idx="57">
                  <c:v>4.04</c:v>
                </c:pt>
                <c:pt idx="58">
                  <c:v>4.04</c:v>
                </c:pt>
                <c:pt idx="59">
                  <c:v>4.04</c:v>
                </c:pt>
                <c:pt idx="60">
                  <c:v>4.04</c:v>
                </c:pt>
                <c:pt idx="61">
                  <c:v>4.04</c:v>
                </c:pt>
                <c:pt idx="62">
                  <c:v>4.04</c:v>
                </c:pt>
                <c:pt idx="63">
                  <c:v>4.04</c:v>
                </c:pt>
                <c:pt idx="64">
                  <c:v>4.04</c:v>
                </c:pt>
                <c:pt idx="65">
                  <c:v>4.04</c:v>
                </c:pt>
                <c:pt idx="66">
                  <c:v>4.04</c:v>
                </c:pt>
                <c:pt idx="67">
                  <c:v>4.04</c:v>
                </c:pt>
                <c:pt idx="68">
                  <c:v>4.04</c:v>
                </c:pt>
                <c:pt idx="69">
                  <c:v>4.04</c:v>
                </c:pt>
                <c:pt idx="70">
                  <c:v>4.04</c:v>
                </c:pt>
                <c:pt idx="71">
                  <c:v>4.04</c:v>
                </c:pt>
                <c:pt idx="72">
                  <c:v>4.04</c:v>
                </c:pt>
                <c:pt idx="73">
                  <c:v>4.04</c:v>
                </c:pt>
                <c:pt idx="74">
                  <c:v>4.04</c:v>
                </c:pt>
                <c:pt idx="75">
                  <c:v>4.04</c:v>
                </c:pt>
                <c:pt idx="76">
                  <c:v>4.04</c:v>
                </c:pt>
                <c:pt idx="77">
                  <c:v>4.04</c:v>
                </c:pt>
                <c:pt idx="78">
                  <c:v>4.04</c:v>
                </c:pt>
                <c:pt idx="79">
                  <c:v>4.04</c:v>
                </c:pt>
                <c:pt idx="80">
                  <c:v>4.04</c:v>
                </c:pt>
                <c:pt idx="81">
                  <c:v>4.04</c:v>
                </c:pt>
                <c:pt idx="82">
                  <c:v>4.04</c:v>
                </c:pt>
                <c:pt idx="83">
                  <c:v>4.04</c:v>
                </c:pt>
                <c:pt idx="84">
                  <c:v>4.04</c:v>
                </c:pt>
                <c:pt idx="85">
                  <c:v>4.04</c:v>
                </c:pt>
                <c:pt idx="86">
                  <c:v>4.04</c:v>
                </c:pt>
                <c:pt idx="87">
                  <c:v>4.04</c:v>
                </c:pt>
                <c:pt idx="88">
                  <c:v>4.04</c:v>
                </c:pt>
                <c:pt idx="89">
                  <c:v>4.04</c:v>
                </c:pt>
                <c:pt idx="90">
                  <c:v>4.04</c:v>
                </c:pt>
                <c:pt idx="91">
                  <c:v>4.04</c:v>
                </c:pt>
                <c:pt idx="92">
                  <c:v>4.04</c:v>
                </c:pt>
                <c:pt idx="93">
                  <c:v>4.04</c:v>
                </c:pt>
                <c:pt idx="94">
                  <c:v>4.04</c:v>
                </c:pt>
                <c:pt idx="95">
                  <c:v>4.04</c:v>
                </c:pt>
                <c:pt idx="96">
                  <c:v>4.04</c:v>
                </c:pt>
                <c:pt idx="97">
                  <c:v>4.04</c:v>
                </c:pt>
                <c:pt idx="98">
                  <c:v>4.04</c:v>
                </c:pt>
                <c:pt idx="99">
                  <c:v>4.04</c:v>
                </c:pt>
                <c:pt idx="100">
                  <c:v>4.04</c:v>
                </c:pt>
                <c:pt idx="101">
                  <c:v>4.04</c:v>
                </c:pt>
                <c:pt idx="102">
                  <c:v>4.04</c:v>
                </c:pt>
                <c:pt idx="103">
                  <c:v>4.04</c:v>
                </c:pt>
                <c:pt idx="104">
                  <c:v>4.04</c:v>
                </c:pt>
                <c:pt idx="105">
                  <c:v>4.04</c:v>
                </c:pt>
                <c:pt idx="106">
                  <c:v>4.04</c:v>
                </c:pt>
                <c:pt idx="107">
                  <c:v>4.04</c:v>
                </c:pt>
                <c:pt idx="108">
                  <c:v>4.04</c:v>
                </c:pt>
                <c:pt idx="109">
                  <c:v>4.04</c:v>
                </c:pt>
                <c:pt idx="110">
                  <c:v>4.04</c:v>
                </c:pt>
                <c:pt idx="111">
                  <c:v>4.04</c:v>
                </c:pt>
                <c:pt idx="112">
                  <c:v>4.04</c:v>
                </c:pt>
                <c:pt idx="113">
                  <c:v>4.04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районам'!$E$5:$E$118</c:f>
              <c:numCache>
                <c:formatCode>0,00</c:formatCode>
                <c:ptCount val="114"/>
                <c:pt idx="0">
                  <c:v>3.9320697283734565</c:v>
                </c:pt>
                <c:pt idx="1">
                  <c:v>3.9760975609756</c:v>
                </c:pt>
                <c:pt idx="2">
                  <c:v>3.9736842105263159</c:v>
                </c:pt>
                <c:pt idx="3">
                  <c:v>4.4772727272727275</c:v>
                </c:pt>
                <c:pt idx="4">
                  <c:v>3.8</c:v>
                </c:pt>
                <c:pt idx="5">
                  <c:v>3.4285714285714284</c:v>
                </c:pt>
                <c:pt idx="6">
                  <c:v>4.24</c:v>
                </c:pt>
                <c:pt idx="7">
                  <c:v>3.838709677419355</c:v>
                </c:pt>
                <c:pt idx="8">
                  <c:v>3.7222222222222223</c:v>
                </c:pt>
                <c:pt idx="9">
                  <c:v>4.1213784884070925</c:v>
                </c:pt>
                <c:pt idx="10">
                  <c:v>4.1538461538461542</c:v>
                </c:pt>
                <c:pt idx="11">
                  <c:v>4.291666666666667</c:v>
                </c:pt>
                <c:pt idx="12">
                  <c:v>4.3111111111111109</c:v>
                </c:pt>
                <c:pt idx="13">
                  <c:v>4.3157894736842106</c:v>
                </c:pt>
                <c:pt idx="14">
                  <c:v>4.2380952380952381</c:v>
                </c:pt>
                <c:pt idx="15">
                  <c:v>4.0434782608695654</c:v>
                </c:pt>
                <c:pt idx="16">
                  <c:v>3.9090909090909092</c:v>
                </c:pt>
                <c:pt idx="19">
                  <c:v>4.1818181818181817</c:v>
                </c:pt>
                <c:pt idx="20">
                  <c:v>3.88</c:v>
                </c:pt>
                <c:pt idx="21">
                  <c:v>3.8888888888888888</c:v>
                </c:pt>
                <c:pt idx="22">
                  <c:v>3.8389384609605317</c:v>
                </c:pt>
                <c:pt idx="23">
                  <c:v>4.3571428571428568</c:v>
                </c:pt>
                <c:pt idx="24">
                  <c:v>4.208333333333333</c:v>
                </c:pt>
                <c:pt idx="25">
                  <c:v>3.903225806451613</c:v>
                </c:pt>
                <c:pt idx="26">
                  <c:v>4.04</c:v>
                </c:pt>
                <c:pt idx="27">
                  <c:v>4</c:v>
                </c:pt>
                <c:pt idx="28">
                  <c:v>3.2727272727272729</c:v>
                </c:pt>
                <c:pt idx="29">
                  <c:v>3.9166666666666665</c:v>
                </c:pt>
                <c:pt idx="30">
                  <c:v>3.6842105263157894</c:v>
                </c:pt>
                <c:pt idx="31">
                  <c:v>3.7692307692307692</c:v>
                </c:pt>
                <c:pt idx="32">
                  <c:v>4.1111111111111107</c:v>
                </c:pt>
                <c:pt idx="33">
                  <c:v>3.6</c:v>
                </c:pt>
                <c:pt idx="34">
                  <c:v>3.5</c:v>
                </c:pt>
                <c:pt idx="35">
                  <c:v>3.75</c:v>
                </c:pt>
                <c:pt idx="36">
                  <c:v>3.9</c:v>
                </c:pt>
                <c:pt idx="37">
                  <c:v>3.5714285714285716</c:v>
                </c:pt>
                <c:pt idx="38">
                  <c:v>3.9790048502353224</c:v>
                </c:pt>
                <c:pt idx="39">
                  <c:v>4.0757575757575761</c:v>
                </c:pt>
                <c:pt idx="40">
                  <c:v>4.3103448275862073</c:v>
                </c:pt>
                <c:pt idx="41">
                  <c:v>4.1282051282051286</c:v>
                </c:pt>
                <c:pt idx="42">
                  <c:v>4.0634920634920633</c:v>
                </c:pt>
                <c:pt idx="43">
                  <c:v>4.0454545454545459</c:v>
                </c:pt>
                <c:pt idx="44">
                  <c:v>3.75</c:v>
                </c:pt>
                <c:pt idx="45">
                  <c:v>4.333333333333333</c:v>
                </c:pt>
                <c:pt idx="46">
                  <c:v>4.125</c:v>
                </c:pt>
                <c:pt idx="47">
                  <c:v>3.75</c:v>
                </c:pt>
                <c:pt idx="48">
                  <c:v>3.6923076923076925</c:v>
                </c:pt>
                <c:pt idx="49">
                  <c:v>3.6315789473684212</c:v>
                </c:pt>
                <c:pt idx="50">
                  <c:v>4.32</c:v>
                </c:pt>
                <c:pt idx="52">
                  <c:v>4</c:v>
                </c:pt>
                <c:pt idx="53">
                  <c:v>4.166666666666667</c:v>
                </c:pt>
                <c:pt idx="54">
                  <c:v>3.5555555555555554</c:v>
                </c:pt>
                <c:pt idx="55">
                  <c:v>4.1111111111111107</c:v>
                </c:pt>
                <c:pt idx="56">
                  <c:v>4.1515151515151514</c:v>
                </c:pt>
                <c:pt idx="57">
                  <c:v>3.4117647058823528</c:v>
                </c:pt>
                <c:pt idx="58">
                  <c:v>3.9403555021976078</c:v>
                </c:pt>
                <c:pt idx="59">
                  <c:v>3.8148148148148149</c:v>
                </c:pt>
                <c:pt idx="60">
                  <c:v>4.0714285714285712</c:v>
                </c:pt>
                <c:pt idx="61">
                  <c:v>4.1578947368421053</c:v>
                </c:pt>
                <c:pt idx="62">
                  <c:v>3.7857142857142856</c:v>
                </c:pt>
                <c:pt idx="63">
                  <c:v>3.7083333333333335</c:v>
                </c:pt>
                <c:pt idx="64">
                  <c:v>3.7777777777777777</c:v>
                </c:pt>
                <c:pt idx="66">
                  <c:v>4.5</c:v>
                </c:pt>
                <c:pt idx="67">
                  <c:v>3.8181818181818183</c:v>
                </c:pt>
                <c:pt idx="68">
                  <c:v>3.9714285714285715</c:v>
                </c:pt>
                <c:pt idx="69">
                  <c:v>3.4761904761904763</c:v>
                </c:pt>
                <c:pt idx="70">
                  <c:v>3.9047619047619047</c:v>
                </c:pt>
                <c:pt idx="71">
                  <c:v>4.2380952380952381</c:v>
                </c:pt>
                <c:pt idx="72">
                  <c:v>4</c:v>
                </c:pt>
                <c:pt idx="73">
                  <c:v>3.9690327716604603</c:v>
                </c:pt>
                <c:pt idx="74">
                  <c:v>3.7</c:v>
                </c:pt>
                <c:pt idx="75">
                  <c:v>3.38</c:v>
                </c:pt>
                <c:pt idx="76">
                  <c:v>3.8333333333333335</c:v>
                </c:pt>
                <c:pt idx="77">
                  <c:v>4.1304347826086953</c:v>
                </c:pt>
                <c:pt idx="78">
                  <c:v>3.9473684210526314</c:v>
                </c:pt>
                <c:pt idx="79">
                  <c:v>3.9</c:v>
                </c:pt>
                <c:pt idx="81">
                  <c:v>3.6923076923076925</c:v>
                </c:pt>
                <c:pt idx="82">
                  <c:v>4.25</c:v>
                </c:pt>
                <c:pt idx="83">
                  <c:v>3.75</c:v>
                </c:pt>
                <c:pt idx="84">
                  <c:v>4.25</c:v>
                </c:pt>
                <c:pt idx="85">
                  <c:v>3.8</c:v>
                </c:pt>
                <c:pt idx="86">
                  <c:v>4.28</c:v>
                </c:pt>
                <c:pt idx="87">
                  <c:v>3.8125</c:v>
                </c:pt>
                <c:pt idx="88">
                  <c:v>3.6</c:v>
                </c:pt>
                <c:pt idx="89">
                  <c:v>3.8823529411764706</c:v>
                </c:pt>
                <c:pt idx="90">
                  <c:v>3.5416666666666665</c:v>
                </c:pt>
                <c:pt idx="91">
                  <c:v>3.8076923076923075</c:v>
                </c:pt>
                <c:pt idx="92">
                  <c:v>3.9375</c:v>
                </c:pt>
                <c:pt idx="93">
                  <c:v>3.953846153846154</c:v>
                </c:pt>
                <c:pt idx="94">
                  <c:v>4.4456521739130439</c:v>
                </c:pt>
                <c:pt idx="95">
                  <c:v>4.0588235294117645</c:v>
                </c:pt>
                <c:pt idx="96">
                  <c:v>3.6296296296296298</c:v>
                </c:pt>
                <c:pt idx="97">
                  <c:v>4.1803278688524594</c:v>
                </c:pt>
                <c:pt idx="98">
                  <c:v>3.9058823529411764</c:v>
                </c:pt>
                <c:pt idx="99">
                  <c:v>4.2405063291139244</c:v>
                </c:pt>
                <c:pt idx="100">
                  <c:v>4.5471698113207548</c:v>
                </c:pt>
                <c:pt idx="101">
                  <c:v>4.161290322580645</c:v>
                </c:pt>
                <c:pt idx="102">
                  <c:v>3.9310344827586206</c:v>
                </c:pt>
                <c:pt idx="103">
                  <c:v>4.5526315789473681</c:v>
                </c:pt>
                <c:pt idx="104">
                  <c:v>4.176795489398998</c:v>
                </c:pt>
                <c:pt idx="105">
                  <c:v>4.3888888888888893</c:v>
                </c:pt>
                <c:pt idx="106">
                  <c:v>4.032258064516129</c:v>
                </c:pt>
                <c:pt idx="107">
                  <c:v>4.3499999999999996</c:v>
                </c:pt>
                <c:pt idx="108">
                  <c:v>4.1578947368421053</c:v>
                </c:pt>
                <c:pt idx="109">
                  <c:v>4.4000000000000004</c:v>
                </c:pt>
                <c:pt idx="110">
                  <c:v>4.1818181818181817</c:v>
                </c:pt>
                <c:pt idx="112">
                  <c:v>4.132075471698113</c:v>
                </c:pt>
                <c:pt idx="113">
                  <c:v>3.7714285714285714</c:v>
                </c:pt>
              </c:numCache>
            </c:numRef>
          </c:val>
          <c:smooth val="0"/>
        </c:ser>
        <c:ser>
          <c:idx val="2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районам'!$H$5:$H$118</c:f>
              <c:numCache>
                <c:formatCode>0,00</c:formatCode>
                <c:ptCount val="1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районам'!$I$5:$I$118</c:f>
              <c:numCache>
                <c:formatCode>0,00</c:formatCode>
                <c:ptCount val="114"/>
                <c:pt idx="0">
                  <c:v>4.0261322011322012</c:v>
                </c:pt>
                <c:pt idx="1">
                  <c:v>4.375</c:v>
                </c:pt>
                <c:pt idx="2">
                  <c:v>4.2</c:v>
                </c:pt>
                <c:pt idx="3">
                  <c:v>4.4782608695652177</c:v>
                </c:pt>
                <c:pt idx="4">
                  <c:v>4.4230769230769234</c:v>
                </c:pt>
                <c:pt idx="5">
                  <c:v>3.5217391304347827</c:v>
                </c:pt>
                <c:pt idx="6">
                  <c:v>3.7</c:v>
                </c:pt>
                <c:pt idx="7">
                  <c:v>3.4848484848484849</c:v>
                </c:pt>
                <c:pt idx="9">
                  <c:v>4.0073359176476799</c:v>
                </c:pt>
                <c:pt idx="10">
                  <c:v>4.0677966101694913</c:v>
                </c:pt>
                <c:pt idx="11">
                  <c:v>4.3157894736842106</c:v>
                </c:pt>
                <c:pt idx="12">
                  <c:v>4.0555555555555554</c:v>
                </c:pt>
                <c:pt idx="13">
                  <c:v>4.40625</c:v>
                </c:pt>
                <c:pt idx="14">
                  <c:v>4.0555555555555554</c:v>
                </c:pt>
                <c:pt idx="15">
                  <c:v>3.9411764705882355</c:v>
                </c:pt>
                <c:pt idx="16">
                  <c:v>4</c:v>
                </c:pt>
                <c:pt idx="17">
                  <c:v>3.77</c:v>
                </c:pt>
                <c:pt idx="18">
                  <c:v>3.75</c:v>
                </c:pt>
                <c:pt idx="20">
                  <c:v>3.6785714285714284</c:v>
                </c:pt>
                <c:pt idx="21">
                  <c:v>4.04</c:v>
                </c:pt>
                <c:pt idx="22">
                  <c:v>3.8484892586167794</c:v>
                </c:pt>
                <c:pt idx="23">
                  <c:v>4.333333333333333</c:v>
                </c:pt>
                <c:pt idx="24">
                  <c:v>4.166666666666667</c:v>
                </c:pt>
                <c:pt idx="25">
                  <c:v>4</c:v>
                </c:pt>
                <c:pt idx="26">
                  <c:v>3.8</c:v>
                </c:pt>
                <c:pt idx="27">
                  <c:v>4.0625</c:v>
                </c:pt>
                <c:pt idx="28">
                  <c:v>3.3125</c:v>
                </c:pt>
                <c:pt idx="30">
                  <c:v>3.9090909090909092</c:v>
                </c:pt>
                <c:pt idx="31">
                  <c:v>3.44</c:v>
                </c:pt>
                <c:pt idx="32">
                  <c:v>4.4285714285714288</c:v>
                </c:pt>
                <c:pt idx="33">
                  <c:v>3.5882352941176472</c:v>
                </c:pt>
                <c:pt idx="34">
                  <c:v>3.7058823529411766</c:v>
                </c:pt>
                <c:pt idx="35">
                  <c:v>3.6086956521739131</c:v>
                </c:pt>
                <c:pt idx="36">
                  <c:v>3.7317073170731709</c:v>
                </c:pt>
                <c:pt idx="37">
                  <c:v>3.7916666666666665</c:v>
                </c:pt>
                <c:pt idx="38">
                  <c:v>4.1073957188725956</c:v>
                </c:pt>
                <c:pt idx="39">
                  <c:v>4.3157894736842106</c:v>
                </c:pt>
                <c:pt idx="40">
                  <c:v>4.3571428571428568</c:v>
                </c:pt>
                <c:pt idx="41">
                  <c:v>4.2692307692307692</c:v>
                </c:pt>
                <c:pt idx="42">
                  <c:v>4.2222222222222223</c:v>
                </c:pt>
                <c:pt idx="43">
                  <c:v>4.1785714285714288</c:v>
                </c:pt>
                <c:pt idx="44">
                  <c:v>3.9166666666666665</c:v>
                </c:pt>
                <c:pt idx="45">
                  <c:v>4.2</c:v>
                </c:pt>
                <c:pt idx="46">
                  <c:v>4.3571428571428568</c:v>
                </c:pt>
                <c:pt idx="47">
                  <c:v>3.8235294117647061</c:v>
                </c:pt>
                <c:pt idx="49">
                  <c:v>3.9090909090909092</c:v>
                </c:pt>
                <c:pt idx="50">
                  <c:v>3.8461538461538463</c:v>
                </c:pt>
                <c:pt idx="52">
                  <c:v>4.2</c:v>
                </c:pt>
                <c:pt idx="53">
                  <c:v>3.75</c:v>
                </c:pt>
                <c:pt idx="54">
                  <c:v>4.384615384615385</c:v>
                </c:pt>
                <c:pt idx="55">
                  <c:v>4.3125</c:v>
                </c:pt>
                <c:pt idx="56">
                  <c:v>3.6756756756756759</c:v>
                </c:pt>
                <c:pt idx="58">
                  <c:v>4.0606092450915705</c:v>
                </c:pt>
                <c:pt idx="59">
                  <c:v>4</c:v>
                </c:pt>
                <c:pt idx="60">
                  <c:v>4.2820512820512819</c:v>
                </c:pt>
                <c:pt idx="61">
                  <c:v>4.4375</c:v>
                </c:pt>
                <c:pt idx="62">
                  <c:v>4.1333333333333337</c:v>
                </c:pt>
                <c:pt idx="63">
                  <c:v>3.9285714285714284</c:v>
                </c:pt>
                <c:pt idx="64">
                  <c:v>3.8333333333333335</c:v>
                </c:pt>
                <c:pt idx="65">
                  <c:v>4.4444444444444446</c:v>
                </c:pt>
                <c:pt idx="66">
                  <c:v>3.8695652173913042</c:v>
                </c:pt>
                <c:pt idx="67">
                  <c:v>4.083333333333333</c:v>
                </c:pt>
                <c:pt idx="68">
                  <c:v>4.1500000000000004</c:v>
                </c:pt>
                <c:pt idx="69">
                  <c:v>3.375</c:v>
                </c:pt>
                <c:pt idx="70">
                  <c:v>4.117647058823529</c:v>
                </c:pt>
                <c:pt idx="71">
                  <c:v>4.3499999999999996</c:v>
                </c:pt>
                <c:pt idx="72">
                  <c:v>3.84375</c:v>
                </c:pt>
                <c:pt idx="73">
                  <c:v>3.8755563747608486</c:v>
                </c:pt>
                <c:pt idx="74">
                  <c:v>3.6666666666666665</c:v>
                </c:pt>
                <c:pt idx="75">
                  <c:v>3.23</c:v>
                </c:pt>
                <c:pt idx="76">
                  <c:v>3.6666666666666665</c:v>
                </c:pt>
                <c:pt idx="77">
                  <c:v>4.0384615384615383</c:v>
                </c:pt>
                <c:pt idx="78">
                  <c:v>3.5185185185185186</c:v>
                </c:pt>
                <c:pt idx="79">
                  <c:v>4.1372549019607847</c:v>
                </c:pt>
                <c:pt idx="80">
                  <c:v>4.0769230769230766</c:v>
                </c:pt>
                <c:pt idx="81">
                  <c:v>3.8333333333333335</c:v>
                </c:pt>
                <c:pt idx="82">
                  <c:v>3.7</c:v>
                </c:pt>
                <c:pt idx="83">
                  <c:v>3.8571428571428572</c:v>
                </c:pt>
                <c:pt idx="84">
                  <c:v>4</c:v>
                </c:pt>
                <c:pt idx="85">
                  <c:v>3.7857142857142856</c:v>
                </c:pt>
                <c:pt idx="86">
                  <c:v>3.7804878048780486</c:v>
                </c:pt>
                <c:pt idx="87">
                  <c:v>4.1538461538461542</c:v>
                </c:pt>
                <c:pt idx="88">
                  <c:v>3.5263157894736841</c:v>
                </c:pt>
                <c:pt idx="89">
                  <c:v>4.0714285714285712</c:v>
                </c:pt>
                <c:pt idx="90">
                  <c:v>3.5</c:v>
                </c:pt>
                <c:pt idx="91">
                  <c:v>3.5238095238095237</c:v>
                </c:pt>
                <c:pt idx="92">
                  <c:v>4.0869565217391308</c:v>
                </c:pt>
                <c:pt idx="93">
                  <c:v>3.6833333333333331</c:v>
                </c:pt>
                <c:pt idx="94">
                  <c:v>4.5256410256410255</c:v>
                </c:pt>
                <c:pt idx="95">
                  <c:v>3.6595744680851063</c:v>
                </c:pt>
                <c:pt idx="96">
                  <c:v>3.806451612903226</c:v>
                </c:pt>
                <c:pt idx="97">
                  <c:v>4.1836734693877551</c:v>
                </c:pt>
                <c:pt idx="98">
                  <c:v>3.9368421052631577</c:v>
                </c:pt>
                <c:pt idx="99">
                  <c:v>4.1076923076923073</c:v>
                </c:pt>
                <c:pt idx="100">
                  <c:v>4.6785714285714288</c:v>
                </c:pt>
                <c:pt idx="101">
                  <c:v>3.9242424242424243</c:v>
                </c:pt>
                <c:pt idx="102">
                  <c:v>3.75</c:v>
                </c:pt>
                <c:pt idx="103">
                  <c:v>3.8571428571428572</c:v>
                </c:pt>
                <c:pt idx="104">
                  <c:v>3.9631606326741227</c:v>
                </c:pt>
                <c:pt idx="105">
                  <c:v>4.4489795918367347</c:v>
                </c:pt>
                <c:pt idx="106">
                  <c:v>4</c:v>
                </c:pt>
                <c:pt idx="107">
                  <c:v>4.24</c:v>
                </c:pt>
                <c:pt idx="108">
                  <c:v>3.6666666666666665</c:v>
                </c:pt>
                <c:pt idx="109">
                  <c:v>4.2666666666666666</c:v>
                </c:pt>
                <c:pt idx="110">
                  <c:v>3.5882352941176472</c:v>
                </c:pt>
                <c:pt idx="112">
                  <c:v>3.8947368421052633</c:v>
                </c:pt>
                <c:pt idx="113">
                  <c:v>3.6</c:v>
                </c:pt>
              </c:numCache>
            </c:numRef>
          </c:val>
          <c:smooth val="0"/>
        </c:ser>
        <c:ser>
          <c:idx val="0"/>
          <c:order val="4"/>
          <c:tx>
            <c:v>2022 ср. балл по городу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районам'!$L$5:$L$118</c:f>
              <c:numCache>
                <c:formatCode>0,00</c:formatCode>
                <c:ptCount val="114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4.0999999999999996</c:v>
                </c:pt>
                <c:pt idx="20">
                  <c:v>4.0999999999999996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4.0999999999999996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4.0999999999999996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4.0999999999999996</c:v>
                </c:pt>
                <c:pt idx="43">
                  <c:v>4.0999999999999996</c:v>
                </c:pt>
                <c:pt idx="44">
                  <c:v>4.0999999999999996</c:v>
                </c:pt>
                <c:pt idx="45">
                  <c:v>4.0999999999999996</c:v>
                </c:pt>
                <c:pt idx="46">
                  <c:v>4.0999999999999996</c:v>
                </c:pt>
                <c:pt idx="47">
                  <c:v>4.0999999999999996</c:v>
                </c:pt>
                <c:pt idx="48">
                  <c:v>4.0999999999999996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4.0999999999999996</c:v>
                </c:pt>
                <c:pt idx="52">
                  <c:v>4.0999999999999996</c:v>
                </c:pt>
                <c:pt idx="53">
                  <c:v>4.0999999999999996</c:v>
                </c:pt>
                <c:pt idx="54">
                  <c:v>4.0999999999999996</c:v>
                </c:pt>
                <c:pt idx="55">
                  <c:v>4.0999999999999996</c:v>
                </c:pt>
                <c:pt idx="56">
                  <c:v>4.0999999999999996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4.0999999999999996</c:v>
                </c:pt>
                <c:pt idx="61">
                  <c:v>4.0999999999999996</c:v>
                </c:pt>
                <c:pt idx="62">
                  <c:v>4.0999999999999996</c:v>
                </c:pt>
                <c:pt idx="63">
                  <c:v>4.0999999999999996</c:v>
                </c:pt>
                <c:pt idx="64">
                  <c:v>4.0999999999999996</c:v>
                </c:pt>
                <c:pt idx="65">
                  <c:v>4.0999999999999996</c:v>
                </c:pt>
                <c:pt idx="66">
                  <c:v>4.0999999999999996</c:v>
                </c:pt>
                <c:pt idx="67">
                  <c:v>4.0999999999999996</c:v>
                </c:pt>
                <c:pt idx="68">
                  <c:v>4.0999999999999996</c:v>
                </c:pt>
                <c:pt idx="69">
                  <c:v>4.0999999999999996</c:v>
                </c:pt>
                <c:pt idx="70">
                  <c:v>4.0999999999999996</c:v>
                </c:pt>
                <c:pt idx="71">
                  <c:v>4.0999999999999996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4.0999999999999996</c:v>
                </c:pt>
                <c:pt idx="75">
                  <c:v>4.0999999999999996</c:v>
                </c:pt>
                <c:pt idx="76">
                  <c:v>4.0999999999999996</c:v>
                </c:pt>
                <c:pt idx="77">
                  <c:v>4.0999999999999996</c:v>
                </c:pt>
                <c:pt idx="78">
                  <c:v>4.0999999999999996</c:v>
                </c:pt>
                <c:pt idx="79">
                  <c:v>4.0999999999999996</c:v>
                </c:pt>
                <c:pt idx="80">
                  <c:v>4.0999999999999996</c:v>
                </c:pt>
                <c:pt idx="81">
                  <c:v>4.0999999999999996</c:v>
                </c:pt>
                <c:pt idx="82">
                  <c:v>4.0999999999999996</c:v>
                </c:pt>
                <c:pt idx="83">
                  <c:v>4.0999999999999996</c:v>
                </c:pt>
                <c:pt idx="84">
                  <c:v>4.0999999999999996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4.0999999999999996</c:v>
                </c:pt>
                <c:pt idx="88">
                  <c:v>4.0999999999999996</c:v>
                </c:pt>
                <c:pt idx="89">
                  <c:v>4.0999999999999996</c:v>
                </c:pt>
                <c:pt idx="90">
                  <c:v>4.0999999999999996</c:v>
                </c:pt>
                <c:pt idx="91">
                  <c:v>4.0999999999999996</c:v>
                </c:pt>
                <c:pt idx="92">
                  <c:v>4.0999999999999996</c:v>
                </c:pt>
                <c:pt idx="93">
                  <c:v>4.0999999999999996</c:v>
                </c:pt>
                <c:pt idx="94">
                  <c:v>4.0999999999999996</c:v>
                </c:pt>
                <c:pt idx="95">
                  <c:v>4.0999999999999996</c:v>
                </c:pt>
                <c:pt idx="96">
                  <c:v>4.0999999999999996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4.0999999999999996</c:v>
                </c:pt>
                <c:pt idx="100">
                  <c:v>4.0999999999999996</c:v>
                </c:pt>
                <c:pt idx="101">
                  <c:v>4.0999999999999996</c:v>
                </c:pt>
                <c:pt idx="102">
                  <c:v>4.0999999999999996</c:v>
                </c:pt>
                <c:pt idx="103">
                  <c:v>4.0999999999999996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4.0999999999999996</c:v>
                </c:pt>
                <c:pt idx="107">
                  <c:v>4.0999999999999996</c:v>
                </c:pt>
                <c:pt idx="108">
                  <c:v>4.0999999999999996</c:v>
                </c:pt>
                <c:pt idx="109">
                  <c:v>4.0999999999999996</c:v>
                </c:pt>
                <c:pt idx="110">
                  <c:v>4.0999999999999996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ser>
          <c:idx val="1"/>
          <c:order val="5"/>
          <c:tx>
            <c:v>2022 ср. балл ОУ</c:v>
          </c:tx>
          <c:spPr>
            <a:ln w="254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'Матем база диаграмма по районам'!$B$5:$B$118</c:f>
              <c:strCache>
                <c:ptCount val="114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53</c:v>
                </c:pt>
                <c:pt idx="32">
                  <c:v>МБОУ СШ № 64</c:v>
                </c:pt>
                <c:pt idx="33">
                  <c:v>МАОУ СШ № 65</c:v>
                </c:pt>
                <c:pt idx="34">
                  <c:v>МБОУ СШ № 79</c:v>
                </c:pt>
                <c:pt idx="35">
                  <c:v>МАОУ СШ № 89</c:v>
                </c:pt>
                <c:pt idx="36">
                  <c:v>МБОУ СШ № 94</c:v>
                </c:pt>
                <c:pt idx="37">
                  <c:v>МАОУ СШ № 148</c:v>
                </c:pt>
                <c:pt idx="38">
                  <c:v>ОКТЯБРЬСКИЙ РАЙОН</c:v>
                </c:pt>
                <c:pt idx="39">
                  <c:v>МАОУ "КУГ № 1 - Универс"</c:v>
                </c:pt>
                <c:pt idx="40">
                  <c:v>МБОУ Гимназия № 3</c:v>
                </c:pt>
                <c:pt idx="41">
                  <c:v>МАОУ Гимназия № 13 "Академ"</c:v>
                </c:pt>
                <c:pt idx="42">
                  <c:v>МАОУ Лицей № 1</c:v>
                </c:pt>
                <c:pt idx="43">
                  <c:v>МБОУ Лицей № 8</c:v>
                </c:pt>
                <c:pt idx="44">
                  <c:v>МБОУ Лицей № 10</c:v>
                </c:pt>
                <c:pt idx="45">
                  <c:v>МАОУ Школа-интернат № 1</c:v>
                </c:pt>
                <c:pt idx="46">
                  <c:v>МАОУ СШ № 3</c:v>
                </c:pt>
                <c:pt idx="47">
                  <c:v>МБОУ СШ № 21</c:v>
                </c:pt>
                <c:pt idx="48">
                  <c:v>МБОУ СШ № 30</c:v>
                </c:pt>
                <c:pt idx="49">
                  <c:v>МБОУ СШ № 36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 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6</c:v>
                </c:pt>
                <c:pt idx="62">
                  <c:v>МАОУ СШ № 17</c:v>
                </c:pt>
                <c:pt idx="63">
                  <c:v>МАОУ СШ № 23</c:v>
                </c:pt>
                <c:pt idx="64">
                  <c:v>МАОУ СШ № 34</c:v>
                </c:pt>
                <c:pt idx="65">
                  <c:v>МАОУ СШ № 42</c:v>
                </c:pt>
                <c:pt idx="66">
                  <c:v>МАОУ СШ № 45</c:v>
                </c:pt>
                <c:pt idx="67">
                  <c:v>МБОУ СШ № 62</c:v>
                </c:pt>
                <c:pt idx="68">
                  <c:v>МАОУ СШ № 76</c:v>
                </c:pt>
                <c:pt idx="69">
                  <c:v>МАОУ СШ № 78</c:v>
                </c:pt>
                <c:pt idx="70">
                  <c:v>МАОУ СШ № 93</c:v>
                </c:pt>
                <c:pt idx="71">
                  <c:v>МАОУ СШ № 137</c:v>
                </c:pt>
                <c:pt idx="72">
                  <c:v>МАОУ СШ № 158 "Грани"</c:v>
                </c:pt>
                <c:pt idx="73">
                  <c:v>СОВЕТСКИЙ РАЙОН</c:v>
                </c:pt>
                <c:pt idx="74">
                  <c:v>МАОУ СШ № 1</c:v>
                </c:pt>
                <c:pt idx="75">
                  <c:v>МБОУ СШ № 2</c:v>
                </c:pt>
                <c:pt idx="76">
                  <c:v>МАОУ СШ № 5</c:v>
                </c:pt>
                <c:pt idx="77">
                  <c:v>МАОУ СШ № 7</c:v>
                </c:pt>
                <c:pt idx="78">
                  <c:v>МАОУ СШ № 18</c:v>
                </c:pt>
                <c:pt idx="79">
                  <c:v>МАОУ СШ № 24</c:v>
                </c:pt>
                <c:pt idx="80">
                  <c:v>МБОУ СШ № 56</c:v>
                </c:pt>
                <c:pt idx="81">
                  <c:v>МАОУ СШ № 66</c:v>
                </c:pt>
                <c:pt idx="82">
                  <c:v>МАОУ СШ № 69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98</c:v>
                </c:pt>
                <c:pt idx="86">
                  <c:v>МАОУ СШ № 108</c:v>
                </c:pt>
                <c:pt idx="87">
                  <c:v>МАОУ СШ № 115</c:v>
                </c:pt>
                <c:pt idx="88">
                  <c:v>МАОУ СШ № 121</c:v>
                </c:pt>
                <c:pt idx="89">
                  <c:v>МАОУ СШ № 129</c:v>
                </c:pt>
                <c:pt idx="90">
                  <c:v>МАОУ СШ № 134</c:v>
                </c:pt>
                <c:pt idx="91">
                  <c:v>МАОУ СШ № 139</c:v>
                </c:pt>
                <c:pt idx="92">
                  <c:v>МАОУ СШ № 141</c:v>
                </c:pt>
                <c:pt idx="93">
                  <c:v>МАОУ СШ № 143</c:v>
                </c:pt>
                <c:pt idx="94">
                  <c:v>МАОУ СШ № 144</c:v>
                </c:pt>
                <c:pt idx="95">
                  <c:v>МАОУ СШ № 145</c:v>
                </c:pt>
                <c:pt idx="96">
                  <c:v>МАОУ СШ № 147</c:v>
                </c:pt>
                <c:pt idx="97">
                  <c:v>МАОУ СШ № 149</c:v>
                </c:pt>
                <c:pt idx="98">
                  <c:v>МАОУ СШ № 150</c:v>
                </c:pt>
                <c:pt idx="99">
                  <c:v>МАОУ СШ № 151</c:v>
                </c:pt>
                <c:pt idx="100">
                  <c:v>МАОУ СШ № 152</c:v>
                </c:pt>
                <c:pt idx="101">
                  <c:v>МАОУ СШ № 154</c:v>
                </c:pt>
                <c:pt idx="102">
                  <c:v>МАОУ СШ № 156</c:v>
                </c:pt>
                <c:pt idx="103">
                  <c:v>МАОУ СШ № 157</c:v>
                </c:pt>
                <c:pt idx="104">
                  <c:v>ЦЕНТРАЛЬНЫЙ РАЙОН</c:v>
                </c:pt>
                <c:pt idx="105">
                  <c:v>МАОУ Гимназия № 2</c:v>
                </c:pt>
                <c:pt idx="106">
                  <c:v>МБОУ Гимназия  № 16</c:v>
                </c:pt>
                <c:pt idx="107">
                  <c:v>МБОУ Лицей № 2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МБОУ СШ № 27</c:v>
                </c:pt>
                <c:pt idx="111">
                  <c:v>МБОУ СШ № 51</c:v>
                </c:pt>
                <c:pt idx="112">
                  <c:v>МАОУ СШ "Комплекс Покровский"</c:v>
                </c:pt>
                <c:pt idx="113">
                  <c:v>МАОУ СШ № 155</c:v>
                </c:pt>
              </c:strCache>
            </c:strRef>
          </c:cat>
          <c:val>
            <c:numRef>
              <c:f>'Матем база диаграмма по районам'!$M$5:$M$118</c:f>
              <c:numCache>
                <c:formatCode>0,00</c:formatCode>
                <c:ptCount val="114"/>
                <c:pt idx="0">
                  <c:v>4.1474412627101582</c:v>
                </c:pt>
                <c:pt idx="1">
                  <c:v>4.395833333333333</c:v>
                </c:pt>
                <c:pt idx="2">
                  <c:v>4.4883720930232558</c:v>
                </c:pt>
                <c:pt idx="3">
                  <c:v>4.5199999999999996</c:v>
                </c:pt>
                <c:pt idx="4">
                  <c:v>4.5999999999999996</c:v>
                </c:pt>
                <c:pt idx="5">
                  <c:v>3.8571428571428572</c:v>
                </c:pt>
                <c:pt idx="6">
                  <c:v>4.166666666666667</c:v>
                </c:pt>
                <c:pt idx="7">
                  <c:v>3.3333333333333335</c:v>
                </c:pt>
                <c:pt idx="8">
                  <c:v>3.8181818181818183</c:v>
                </c:pt>
                <c:pt idx="9">
                  <c:v>4.1315215761405781</c:v>
                </c:pt>
                <c:pt idx="10">
                  <c:v>4.046875</c:v>
                </c:pt>
                <c:pt idx="11">
                  <c:v>4.4117647058823533</c:v>
                </c:pt>
                <c:pt idx="12">
                  <c:v>4.4000000000000004</c:v>
                </c:pt>
                <c:pt idx="13">
                  <c:v>4.1500000000000004</c:v>
                </c:pt>
                <c:pt idx="14">
                  <c:v>4.3571428571428568</c:v>
                </c:pt>
                <c:pt idx="15">
                  <c:v>3.7115384615384617</c:v>
                </c:pt>
                <c:pt idx="16">
                  <c:v>4.0526315789473681</c:v>
                </c:pt>
                <c:pt idx="19">
                  <c:v>3.48</c:v>
                </c:pt>
                <c:pt idx="20">
                  <c:v>4.1052631578947372</c:v>
                </c:pt>
                <c:pt idx="21">
                  <c:v>4.5999999999999996</c:v>
                </c:pt>
                <c:pt idx="22">
                  <c:v>3.9870601245039023</c:v>
                </c:pt>
                <c:pt idx="23">
                  <c:v>4.2702702702702702</c:v>
                </c:pt>
                <c:pt idx="24">
                  <c:v>4.4230769230769234</c:v>
                </c:pt>
                <c:pt idx="25">
                  <c:v>4.1304347826086953</c:v>
                </c:pt>
                <c:pt idx="26">
                  <c:v>4.1363636363636367</c:v>
                </c:pt>
                <c:pt idx="27">
                  <c:v>4.333333333333333</c:v>
                </c:pt>
                <c:pt idx="28">
                  <c:v>3.8181818181818183</c:v>
                </c:pt>
                <c:pt idx="29">
                  <c:v>3.6206896551724137</c:v>
                </c:pt>
                <c:pt idx="30">
                  <c:v>4.0999999999999996</c:v>
                </c:pt>
                <c:pt idx="31">
                  <c:v>3.8571428571428572</c:v>
                </c:pt>
                <c:pt idx="32">
                  <c:v>3.9615384615384617</c:v>
                </c:pt>
                <c:pt idx="33">
                  <c:v>3.7916666666666665</c:v>
                </c:pt>
                <c:pt idx="34">
                  <c:v>3.6071428571428572</c:v>
                </c:pt>
                <c:pt idx="35">
                  <c:v>3.8666666666666667</c:v>
                </c:pt>
                <c:pt idx="36">
                  <c:v>3.95</c:v>
                </c:pt>
                <c:pt idx="37">
                  <c:v>3.9393939393939394</c:v>
                </c:pt>
                <c:pt idx="38">
                  <c:v>4.1689973445588233</c:v>
                </c:pt>
                <c:pt idx="39">
                  <c:v>4.333333333333333</c:v>
                </c:pt>
                <c:pt idx="40">
                  <c:v>4.0882352941176467</c:v>
                </c:pt>
                <c:pt idx="41">
                  <c:v>4.3720930232558137</c:v>
                </c:pt>
                <c:pt idx="42">
                  <c:v>4.1375000000000002</c:v>
                </c:pt>
                <c:pt idx="43">
                  <c:v>4.2857142857142856</c:v>
                </c:pt>
                <c:pt idx="44">
                  <c:v>3.9583333333333335</c:v>
                </c:pt>
                <c:pt idx="45">
                  <c:v>4.375</c:v>
                </c:pt>
                <c:pt idx="46">
                  <c:v>4.615384615384615</c:v>
                </c:pt>
                <c:pt idx="47">
                  <c:v>3.4615384615384617</c:v>
                </c:pt>
                <c:pt idx="49">
                  <c:v>4.2380952380952381</c:v>
                </c:pt>
                <c:pt idx="50">
                  <c:v>4.3600000000000003</c:v>
                </c:pt>
                <c:pt idx="51">
                  <c:v>4</c:v>
                </c:pt>
                <c:pt idx="52">
                  <c:v>3.875</c:v>
                </c:pt>
                <c:pt idx="53">
                  <c:v>4.5</c:v>
                </c:pt>
                <c:pt idx="54">
                  <c:v>4</c:v>
                </c:pt>
                <c:pt idx="55">
                  <c:v>4.2727272727272725</c:v>
                </c:pt>
                <c:pt idx="56">
                  <c:v>4</c:v>
                </c:pt>
                <c:pt idx="58">
                  <c:v>3.9872782678500229</c:v>
                </c:pt>
                <c:pt idx="59">
                  <c:v>4.28125</c:v>
                </c:pt>
                <c:pt idx="60">
                  <c:v>4.2</c:v>
                </c:pt>
                <c:pt idx="61">
                  <c:v>4.4615384615384617</c:v>
                </c:pt>
                <c:pt idx="62">
                  <c:v>3.9</c:v>
                </c:pt>
                <c:pt idx="63">
                  <c:v>4</c:v>
                </c:pt>
                <c:pt idx="64">
                  <c:v>3.4375</c:v>
                </c:pt>
                <c:pt idx="65">
                  <c:v>3.9230769230769229</c:v>
                </c:pt>
                <c:pt idx="66">
                  <c:v>3.896551724137931</c:v>
                </c:pt>
                <c:pt idx="67">
                  <c:v>3.5862068965517242</c:v>
                </c:pt>
                <c:pt idx="68">
                  <c:v>4.382352941176471</c:v>
                </c:pt>
                <c:pt idx="69">
                  <c:v>2.8461538461538463</c:v>
                </c:pt>
                <c:pt idx="70">
                  <c:v>4.2</c:v>
                </c:pt>
                <c:pt idx="71">
                  <c:v>4.3461538461538458</c:v>
                </c:pt>
                <c:pt idx="72">
                  <c:v>4.3611111111111107</c:v>
                </c:pt>
                <c:pt idx="73">
                  <c:v>4.0374461483403401</c:v>
                </c:pt>
                <c:pt idx="74">
                  <c:v>3.9583333333333335</c:v>
                </c:pt>
                <c:pt idx="76">
                  <c:v>3.71875</c:v>
                </c:pt>
                <c:pt idx="77">
                  <c:v>4.1481481481481479</c:v>
                </c:pt>
                <c:pt idx="78">
                  <c:v>3.71875</c:v>
                </c:pt>
                <c:pt idx="79">
                  <c:v>3.9777777777777779</c:v>
                </c:pt>
                <c:pt idx="80">
                  <c:v>4.1333333333333337</c:v>
                </c:pt>
                <c:pt idx="81">
                  <c:v>4.666666666666667</c:v>
                </c:pt>
                <c:pt idx="82">
                  <c:v>3.9375</c:v>
                </c:pt>
                <c:pt idx="83">
                  <c:v>4.12</c:v>
                </c:pt>
                <c:pt idx="84">
                  <c:v>4.1875</c:v>
                </c:pt>
                <c:pt idx="85">
                  <c:v>4.0476190476190474</c:v>
                </c:pt>
                <c:pt idx="86">
                  <c:v>4.2285714285714286</c:v>
                </c:pt>
                <c:pt idx="87">
                  <c:v>3.75</c:v>
                </c:pt>
                <c:pt idx="88">
                  <c:v>3.55</c:v>
                </c:pt>
                <c:pt idx="89">
                  <c:v>3.5</c:v>
                </c:pt>
                <c:pt idx="90">
                  <c:v>3.75</c:v>
                </c:pt>
                <c:pt idx="91">
                  <c:v>3.9090909090909092</c:v>
                </c:pt>
                <c:pt idx="92">
                  <c:v>4.2285714285714286</c:v>
                </c:pt>
                <c:pt idx="93">
                  <c:v>4.16</c:v>
                </c:pt>
                <c:pt idx="94">
                  <c:v>4.5514018691588785</c:v>
                </c:pt>
                <c:pt idx="95">
                  <c:v>3.9722222222222223</c:v>
                </c:pt>
                <c:pt idx="96">
                  <c:v>4.2</c:v>
                </c:pt>
                <c:pt idx="97">
                  <c:v>4.1960784313725492</c:v>
                </c:pt>
                <c:pt idx="98">
                  <c:v>4.1857142857142859</c:v>
                </c:pt>
                <c:pt idx="99">
                  <c:v>4.21875</c:v>
                </c:pt>
                <c:pt idx="100">
                  <c:v>4.3478260869565215</c:v>
                </c:pt>
                <c:pt idx="101">
                  <c:v>4.083333333333333</c:v>
                </c:pt>
                <c:pt idx="102">
                  <c:v>3.8</c:v>
                </c:pt>
                <c:pt idx="103">
                  <c:v>3.84</c:v>
                </c:pt>
                <c:pt idx="104">
                  <c:v>4.1597347614318192</c:v>
                </c:pt>
                <c:pt idx="105">
                  <c:v>4.5319148936170217</c:v>
                </c:pt>
                <c:pt idx="106">
                  <c:v>4.1304347826086953</c:v>
                </c:pt>
                <c:pt idx="107">
                  <c:v>4.4000000000000004</c:v>
                </c:pt>
                <c:pt idx="108">
                  <c:v>4.4285714285714288</c:v>
                </c:pt>
                <c:pt idx="109">
                  <c:v>4.096774193548387</c:v>
                </c:pt>
                <c:pt idx="110">
                  <c:v>3.9375</c:v>
                </c:pt>
                <c:pt idx="111">
                  <c:v>4.125</c:v>
                </c:pt>
                <c:pt idx="112">
                  <c:v>3.9726027397260273</c:v>
                </c:pt>
                <c:pt idx="113">
                  <c:v>3.8148148148148149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90912"/>
        <c:axId val="86792448"/>
      </c:lineChart>
      <c:catAx>
        <c:axId val="8679091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92448"/>
        <c:crosses val="autoZero"/>
        <c:auto val="1"/>
        <c:lblAlgn val="ctr"/>
        <c:lblOffset val="100"/>
        <c:noMultiLvlLbl val="0"/>
      </c:catAx>
      <c:valAx>
        <c:axId val="86792448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909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54440322131035"/>
          <c:y val="2.0670902008626538E-2"/>
          <c:w val="0.4581653994857991"/>
          <c:h val="4.225380436839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  <a:r>
              <a:rPr lang="ru-RU" baseline="0"/>
              <a:t> ЕГЭ базовый уровень</a:t>
            </a:r>
            <a:r>
              <a:rPr lang="en-US" baseline="0"/>
              <a:t> 2022</a:t>
            </a:r>
            <a:r>
              <a:rPr lang="ru-RU" baseline="0"/>
              <a:t>-2024</a:t>
            </a:r>
            <a:endParaRPr lang="ru-RU"/>
          </a:p>
        </c:rich>
      </c:tx>
      <c:layout>
        <c:manualLayout>
          <c:xMode val="edge"/>
          <c:yMode val="edge"/>
          <c:x val="2.3245484213745931E-2"/>
          <c:y val="1.44821656406478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843350159438995E-2"/>
          <c:y val="8.1634068633260753E-2"/>
          <c:w val="0.98115664984056106"/>
          <c:h val="0.51787400409694784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диаграмма'!$D$5:$D$118</c:f>
              <c:numCache>
                <c:formatCode>0,00</c:formatCode>
                <c:ptCount val="114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4.04</c:v>
                </c:pt>
                <c:pt idx="4">
                  <c:v>4.04</c:v>
                </c:pt>
                <c:pt idx="5">
                  <c:v>4.04</c:v>
                </c:pt>
                <c:pt idx="6">
                  <c:v>4.04</c:v>
                </c:pt>
                <c:pt idx="7">
                  <c:v>4.04</c:v>
                </c:pt>
                <c:pt idx="8">
                  <c:v>4.04</c:v>
                </c:pt>
                <c:pt idx="9">
                  <c:v>4.04</c:v>
                </c:pt>
                <c:pt idx="10">
                  <c:v>4.04</c:v>
                </c:pt>
                <c:pt idx="11">
                  <c:v>4.04</c:v>
                </c:pt>
                <c:pt idx="12">
                  <c:v>4.04</c:v>
                </c:pt>
                <c:pt idx="13">
                  <c:v>4.04</c:v>
                </c:pt>
                <c:pt idx="14">
                  <c:v>4.04</c:v>
                </c:pt>
                <c:pt idx="15">
                  <c:v>4.04</c:v>
                </c:pt>
                <c:pt idx="16">
                  <c:v>4.04</c:v>
                </c:pt>
                <c:pt idx="17">
                  <c:v>4.04</c:v>
                </c:pt>
                <c:pt idx="18">
                  <c:v>4.04</c:v>
                </c:pt>
                <c:pt idx="19">
                  <c:v>4.04</c:v>
                </c:pt>
                <c:pt idx="20">
                  <c:v>4.04</c:v>
                </c:pt>
                <c:pt idx="21">
                  <c:v>4.04</c:v>
                </c:pt>
                <c:pt idx="22">
                  <c:v>4.04</c:v>
                </c:pt>
                <c:pt idx="23">
                  <c:v>4.04</c:v>
                </c:pt>
                <c:pt idx="24">
                  <c:v>4.04</c:v>
                </c:pt>
                <c:pt idx="25">
                  <c:v>4.04</c:v>
                </c:pt>
                <c:pt idx="26">
                  <c:v>4.04</c:v>
                </c:pt>
                <c:pt idx="27">
                  <c:v>4.04</c:v>
                </c:pt>
                <c:pt idx="28">
                  <c:v>4.04</c:v>
                </c:pt>
                <c:pt idx="29">
                  <c:v>4.04</c:v>
                </c:pt>
                <c:pt idx="30">
                  <c:v>4.04</c:v>
                </c:pt>
                <c:pt idx="31">
                  <c:v>4.04</c:v>
                </c:pt>
                <c:pt idx="32">
                  <c:v>4.04</c:v>
                </c:pt>
                <c:pt idx="33">
                  <c:v>4.04</c:v>
                </c:pt>
                <c:pt idx="34">
                  <c:v>4.04</c:v>
                </c:pt>
                <c:pt idx="35">
                  <c:v>4.04</c:v>
                </c:pt>
                <c:pt idx="36">
                  <c:v>4.04</c:v>
                </c:pt>
                <c:pt idx="37">
                  <c:v>4.04</c:v>
                </c:pt>
                <c:pt idx="38">
                  <c:v>4.04</c:v>
                </c:pt>
                <c:pt idx="39">
                  <c:v>4.04</c:v>
                </c:pt>
                <c:pt idx="40">
                  <c:v>4.04</c:v>
                </c:pt>
                <c:pt idx="41">
                  <c:v>4.04</c:v>
                </c:pt>
                <c:pt idx="42">
                  <c:v>4.04</c:v>
                </c:pt>
                <c:pt idx="43">
                  <c:v>4.04</c:v>
                </c:pt>
                <c:pt idx="44">
                  <c:v>4.04</c:v>
                </c:pt>
                <c:pt idx="45">
                  <c:v>4.04</c:v>
                </c:pt>
                <c:pt idx="46">
                  <c:v>4.04</c:v>
                </c:pt>
                <c:pt idx="47">
                  <c:v>4.04</c:v>
                </c:pt>
                <c:pt idx="48">
                  <c:v>4.04</c:v>
                </c:pt>
                <c:pt idx="49">
                  <c:v>4.04</c:v>
                </c:pt>
                <c:pt idx="50">
                  <c:v>4.04</c:v>
                </c:pt>
                <c:pt idx="51">
                  <c:v>4.04</c:v>
                </c:pt>
                <c:pt idx="52">
                  <c:v>4.04</c:v>
                </c:pt>
                <c:pt idx="53">
                  <c:v>4.04</c:v>
                </c:pt>
                <c:pt idx="54">
                  <c:v>4.04</c:v>
                </c:pt>
                <c:pt idx="55">
                  <c:v>4.04</c:v>
                </c:pt>
                <c:pt idx="56">
                  <c:v>4.04</c:v>
                </c:pt>
                <c:pt idx="57">
                  <c:v>4.04</c:v>
                </c:pt>
                <c:pt idx="58">
                  <c:v>4.04</c:v>
                </c:pt>
                <c:pt idx="59">
                  <c:v>4.04</c:v>
                </c:pt>
                <c:pt idx="60">
                  <c:v>4.04</c:v>
                </c:pt>
                <c:pt idx="61">
                  <c:v>4.04</c:v>
                </c:pt>
                <c:pt idx="62">
                  <c:v>4.04</c:v>
                </c:pt>
                <c:pt idx="63">
                  <c:v>4.04</c:v>
                </c:pt>
                <c:pt idx="64">
                  <c:v>4.04</c:v>
                </c:pt>
                <c:pt idx="65">
                  <c:v>4.04</c:v>
                </c:pt>
                <c:pt idx="66">
                  <c:v>4.04</c:v>
                </c:pt>
                <c:pt idx="67">
                  <c:v>4.04</c:v>
                </c:pt>
                <c:pt idx="68">
                  <c:v>4.04</c:v>
                </c:pt>
                <c:pt idx="69">
                  <c:v>4.04</c:v>
                </c:pt>
                <c:pt idx="70">
                  <c:v>4.04</c:v>
                </c:pt>
                <c:pt idx="71">
                  <c:v>4.04</c:v>
                </c:pt>
                <c:pt idx="72">
                  <c:v>4.04</c:v>
                </c:pt>
                <c:pt idx="73">
                  <c:v>4.04</c:v>
                </c:pt>
                <c:pt idx="74">
                  <c:v>4.04</c:v>
                </c:pt>
                <c:pt idx="75">
                  <c:v>4.04</c:v>
                </c:pt>
                <c:pt idx="76">
                  <c:v>4.04</c:v>
                </c:pt>
                <c:pt idx="77">
                  <c:v>4.04</c:v>
                </c:pt>
                <c:pt idx="78">
                  <c:v>4.04</c:v>
                </c:pt>
                <c:pt idx="79">
                  <c:v>4.04</c:v>
                </c:pt>
                <c:pt idx="80">
                  <c:v>4.04</c:v>
                </c:pt>
                <c:pt idx="81">
                  <c:v>4.04</c:v>
                </c:pt>
                <c:pt idx="82">
                  <c:v>4.04</c:v>
                </c:pt>
                <c:pt idx="83">
                  <c:v>4.04</c:v>
                </c:pt>
                <c:pt idx="84">
                  <c:v>4.04</c:v>
                </c:pt>
                <c:pt idx="85">
                  <c:v>4.04</c:v>
                </c:pt>
                <c:pt idx="86">
                  <c:v>4.04</c:v>
                </c:pt>
                <c:pt idx="87">
                  <c:v>4.04</c:v>
                </c:pt>
                <c:pt idx="88">
                  <c:v>4.04</c:v>
                </c:pt>
                <c:pt idx="89">
                  <c:v>4.04</c:v>
                </c:pt>
                <c:pt idx="90">
                  <c:v>4.04</c:v>
                </c:pt>
                <c:pt idx="91">
                  <c:v>4.04</c:v>
                </c:pt>
                <c:pt idx="92">
                  <c:v>4.04</c:v>
                </c:pt>
                <c:pt idx="93">
                  <c:v>4.04</c:v>
                </c:pt>
                <c:pt idx="94">
                  <c:v>4.04</c:v>
                </c:pt>
                <c:pt idx="95">
                  <c:v>4.04</c:v>
                </c:pt>
                <c:pt idx="96">
                  <c:v>4.04</c:v>
                </c:pt>
                <c:pt idx="97">
                  <c:v>4.04</c:v>
                </c:pt>
                <c:pt idx="98">
                  <c:v>4.04</c:v>
                </c:pt>
                <c:pt idx="99">
                  <c:v>4.04</c:v>
                </c:pt>
                <c:pt idx="100">
                  <c:v>4.04</c:v>
                </c:pt>
                <c:pt idx="101">
                  <c:v>4.04</c:v>
                </c:pt>
                <c:pt idx="102">
                  <c:v>4.04</c:v>
                </c:pt>
                <c:pt idx="103">
                  <c:v>4.04</c:v>
                </c:pt>
                <c:pt idx="104">
                  <c:v>4.04</c:v>
                </c:pt>
                <c:pt idx="105">
                  <c:v>4.04</c:v>
                </c:pt>
                <c:pt idx="106">
                  <c:v>4.04</c:v>
                </c:pt>
                <c:pt idx="107">
                  <c:v>4.04</c:v>
                </c:pt>
                <c:pt idx="108">
                  <c:v>4.04</c:v>
                </c:pt>
                <c:pt idx="109">
                  <c:v>4.04</c:v>
                </c:pt>
                <c:pt idx="110">
                  <c:v>4.04</c:v>
                </c:pt>
                <c:pt idx="111">
                  <c:v>4.04</c:v>
                </c:pt>
                <c:pt idx="112">
                  <c:v>4.04</c:v>
                </c:pt>
                <c:pt idx="113">
                  <c:v>4.04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диаграмма'!$E$5:$E$118</c:f>
              <c:numCache>
                <c:formatCode>0,00</c:formatCode>
                <c:ptCount val="114"/>
                <c:pt idx="0">
                  <c:v>3.932069728373456</c:v>
                </c:pt>
                <c:pt idx="1">
                  <c:v>4.4772727272727275</c:v>
                </c:pt>
                <c:pt idx="2">
                  <c:v>4.24</c:v>
                </c:pt>
                <c:pt idx="3">
                  <c:v>3.9760975609756</c:v>
                </c:pt>
                <c:pt idx="4">
                  <c:v>3.9736842105263159</c:v>
                </c:pt>
                <c:pt idx="5">
                  <c:v>3.838709677419355</c:v>
                </c:pt>
                <c:pt idx="6">
                  <c:v>3.8</c:v>
                </c:pt>
                <c:pt idx="7">
                  <c:v>3.7222222222222223</c:v>
                </c:pt>
                <c:pt idx="8">
                  <c:v>3.4285714285714284</c:v>
                </c:pt>
                <c:pt idx="9">
                  <c:v>4.1213784884070925</c:v>
                </c:pt>
                <c:pt idx="10">
                  <c:v>4.3157894736842106</c:v>
                </c:pt>
                <c:pt idx="11">
                  <c:v>4.3111111111111109</c:v>
                </c:pt>
                <c:pt idx="12">
                  <c:v>4.291666666666667</c:v>
                </c:pt>
                <c:pt idx="13">
                  <c:v>4.2380952380952381</c:v>
                </c:pt>
                <c:pt idx="14">
                  <c:v>4.1818181818181817</c:v>
                </c:pt>
                <c:pt idx="15">
                  <c:v>4.1538461538461542</c:v>
                </c:pt>
                <c:pt idx="16">
                  <c:v>4.0434782608695654</c:v>
                </c:pt>
                <c:pt idx="17">
                  <c:v>3.9090909090909092</c:v>
                </c:pt>
                <c:pt idx="18">
                  <c:v>3.8888888888888888</c:v>
                </c:pt>
                <c:pt idx="19">
                  <c:v>3.88</c:v>
                </c:pt>
                <c:pt idx="22">
                  <c:v>3.8389384609605322</c:v>
                </c:pt>
                <c:pt idx="23">
                  <c:v>4.3571428571428568</c:v>
                </c:pt>
                <c:pt idx="24">
                  <c:v>4.208333333333333</c:v>
                </c:pt>
                <c:pt idx="25">
                  <c:v>4.1111111111111107</c:v>
                </c:pt>
                <c:pt idx="26">
                  <c:v>4.04</c:v>
                </c:pt>
                <c:pt idx="27">
                  <c:v>4</c:v>
                </c:pt>
                <c:pt idx="28">
                  <c:v>3.9166666666666665</c:v>
                </c:pt>
                <c:pt idx="29">
                  <c:v>3.903225806451613</c:v>
                </c:pt>
                <c:pt idx="30">
                  <c:v>3.9</c:v>
                </c:pt>
                <c:pt idx="31">
                  <c:v>3.7692307692307692</c:v>
                </c:pt>
                <c:pt idx="32">
                  <c:v>3.75</c:v>
                </c:pt>
                <c:pt idx="33">
                  <c:v>3.6842105263157894</c:v>
                </c:pt>
                <c:pt idx="34">
                  <c:v>3.6</c:v>
                </c:pt>
                <c:pt idx="35">
                  <c:v>3.5714285714285716</c:v>
                </c:pt>
                <c:pt idx="36">
                  <c:v>3.5</c:v>
                </c:pt>
                <c:pt idx="37">
                  <c:v>3.2727272727272729</c:v>
                </c:pt>
                <c:pt idx="38">
                  <c:v>3.9790048502353224</c:v>
                </c:pt>
                <c:pt idx="39">
                  <c:v>4.333333333333333</c:v>
                </c:pt>
                <c:pt idx="40">
                  <c:v>4.32</c:v>
                </c:pt>
                <c:pt idx="41">
                  <c:v>4.3103448275862073</c:v>
                </c:pt>
                <c:pt idx="42">
                  <c:v>4.166666666666667</c:v>
                </c:pt>
                <c:pt idx="43">
                  <c:v>4.1515151515151514</c:v>
                </c:pt>
                <c:pt idx="44">
                  <c:v>4.1282051282051286</c:v>
                </c:pt>
                <c:pt idx="45">
                  <c:v>4.125</c:v>
                </c:pt>
                <c:pt idx="46">
                  <c:v>4.1111111111111107</c:v>
                </c:pt>
                <c:pt idx="47">
                  <c:v>4.0757575757575761</c:v>
                </c:pt>
                <c:pt idx="48">
                  <c:v>4.0634920634920633</c:v>
                </c:pt>
                <c:pt idx="49">
                  <c:v>4.0454545454545459</c:v>
                </c:pt>
                <c:pt idx="50">
                  <c:v>4</c:v>
                </c:pt>
                <c:pt idx="51">
                  <c:v>3.75</c:v>
                </c:pt>
                <c:pt idx="52">
                  <c:v>3.75</c:v>
                </c:pt>
                <c:pt idx="53">
                  <c:v>3.6923076923076925</c:v>
                </c:pt>
                <c:pt idx="54">
                  <c:v>3.6315789473684212</c:v>
                </c:pt>
                <c:pt idx="55">
                  <c:v>3.5555555555555554</c:v>
                </c:pt>
                <c:pt idx="56">
                  <c:v>3.4117647058823528</c:v>
                </c:pt>
                <c:pt idx="58">
                  <c:v>3.9403555021976073</c:v>
                </c:pt>
                <c:pt idx="59">
                  <c:v>4.5</c:v>
                </c:pt>
                <c:pt idx="60">
                  <c:v>4.2380952380952381</c:v>
                </c:pt>
                <c:pt idx="61">
                  <c:v>4.1578947368421053</c:v>
                </c:pt>
                <c:pt idx="62">
                  <c:v>4.0714285714285712</c:v>
                </c:pt>
                <c:pt idx="63">
                  <c:v>4</c:v>
                </c:pt>
                <c:pt idx="64">
                  <c:v>3.9714285714285715</c:v>
                </c:pt>
                <c:pt idx="65">
                  <c:v>3.9047619047619047</c:v>
                </c:pt>
                <c:pt idx="66">
                  <c:v>3.8181818181818183</c:v>
                </c:pt>
                <c:pt idx="67">
                  <c:v>3.8148148148148149</c:v>
                </c:pt>
                <c:pt idx="68">
                  <c:v>3.7857142857142856</c:v>
                </c:pt>
                <c:pt idx="69">
                  <c:v>3.7777777777777777</c:v>
                </c:pt>
                <c:pt idx="70">
                  <c:v>3.7083333333333335</c:v>
                </c:pt>
                <c:pt idx="71">
                  <c:v>3.4761904761904763</c:v>
                </c:pt>
                <c:pt idx="73">
                  <c:v>3.9690327716604599</c:v>
                </c:pt>
                <c:pt idx="74">
                  <c:v>4.5526315789473681</c:v>
                </c:pt>
                <c:pt idx="75">
                  <c:v>4.5471698113207548</c:v>
                </c:pt>
                <c:pt idx="76">
                  <c:v>4.4456521739130439</c:v>
                </c:pt>
                <c:pt idx="77">
                  <c:v>4.28</c:v>
                </c:pt>
                <c:pt idx="78">
                  <c:v>4.25</c:v>
                </c:pt>
                <c:pt idx="79">
                  <c:v>4.25</c:v>
                </c:pt>
                <c:pt idx="80">
                  <c:v>4.2405063291139244</c:v>
                </c:pt>
                <c:pt idx="81">
                  <c:v>4.1803278688524594</c:v>
                </c:pt>
                <c:pt idx="82">
                  <c:v>4.161290322580645</c:v>
                </c:pt>
                <c:pt idx="83">
                  <c:v>4.1304347826086953</c:v>
                </c:pt>
                <c:pt idx="84">
                  <c:v>4.0588235294117645</c:v>
                </c:pt>
                <c:pt idx="85">
                  <c:v>3.953846153846154</c:v>
                </c:pt>
                <c:pt idx="86">
                  <c:v>3.9473684210526314</c:v>
                </c:pt>
                <c:pt idx="87">
                  <c:v>3.9375</c:v>
                </c:pt>
                <c:pt idx="88">
                  <c:v>3.9310344827586206</c:v>
                </c:pt>
                <c:pt idx="89">
                  <c:v>3.9058823529411764</c:v>
                </c:pt>
                <c:pt idx="90">
                  <c:v>3.9</c:v>
                </c:pt>
                <c:pt idx="91">
                  <c:v>3.8823529411764706</c:v>
                </c:pt>
                <c:pt idx="92">
                  <c:v>3.8333333333333335</c:v>
                </c:pt>
                <c:pt idx="93">
                  <c:v>3.8125</c:v>
                </c:pt>
                <c:pt idx="94">
                  <c:v>3.8076923076923075</c:v>
                </c:pt>
                <c:pt idx="95">
                  <c:v>3.8</c:v>
                </c:pt>
                <c:pt idx="96">
                  <c:v>3.75</c:v>
                </c:pt>
                <c:pt idx="97">
                  <c:v>3.7</c:v>
                </c:pt>
                <c:pt idx="98">
                  <c:v>3.6923076923076925</c:v>
                </c:pt>
                <c:pt idx="99">
                  <c:v>3.6296296296296298</c:v>
                </c:pt>
                <c:pt idx="100">
                  <c:v>3.6</c:v>
                </c:pt>
                <c:pt idx="101">
                  <c:v>3.5416666666666665</c:v>
                </c:pt>
                <c:pt idx="102">
                  <c:v>3.38</c:v>
                </c:pt>
                <c:pt idx="104">
                  <c:v>4.1767954893989989</c:v>
                </c:pt>
                <c:pt idx="105">
                  <c:v>4.4000000000000004</c:v>
                </c:pt>
                <c:pt idx="106">
                  <c:v>4.3888888888888893</c:v>
                </c:pt>
                <c:pt idx="107">
                  <c:v>4.3499999999999996</c:v>
                </c:pt>
                <c:pt idx="108">
                  <c:v>4.1818181818181817</c:v>
                </c:pt>
                <c:pt idx="109">
                  <c:v>4.1578947368421053</c:v>
                </c:pt>
                <c:pt idx="110">
                  <c:v>4.132075471698113</c:v>
                </c:pt>
                <c:pt idx="111">
                  <c:v>4.032258064516129</c:v>
                </c:pt>
                <c:pt idx="112">
                  <c:v>3.7714285714285714</c:v>
                </c:pt>
              </c:numCache>
            </c:numRef>
          </c:val>
          <c:smooth val="0"/>
        </c:ser>
        <c:ser>
          <c:idx val="2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диаграмма'!$H$5:$H$118</c:f>
              <c:numCache>
                <c:formatCode>0,00</c:formatCode>
                <c:ptCount val="11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диаграмма'!$I$5:$I$118</c:f>
              <c:numCache>
                <c:formatCode>0,00</c:formatCode>
                <c:ptCount val="114"/>
                <c:pt idx="0">
                  <c:v>4.0261322011322012</c:v>
                </c:pt>
                <c:pt idx="1">
                  <c:v>4.4782608695652177</c:v>
                </c:pt>
                <c:pt idx="2">
                  <c:v>3.7</c:v>
                </c:pt>
                <c:pt idx="3">
                  <c:v>4.375</c:v>
                </c:pt>
                <c:pt idx="4">
                  <c:v>4.2</c:v>
                </c:pt>
                <c:pt idx="5">
                  <c:v>3.4848484848484849</c:v>
                </c:pt>
                <c:pt idx="6">
                  <c:v>4.4230769230769234</c:v>
                </c:pt>
                <c:pt idx="8">
                  <c:v>3.5217391304347827</c:v>
                </c:pt>
                <c:pt idx="9">
                  <c:v>4.0073359176476799</c:v>
                </c:pt>
                <c:pt idx="10">
                  <c:v>4.40625</c:v>
                </c:pt>
                <c:pt idx="11">
                  <c:v>4.0555555555555554</c:v>
                </c:pt>
                <c:pt idx="12">
                  <c:v>4.3157894736842106</c:v>
                </c:pt>
                <c:pt idx="13">
                  <c:v>4.0555555555555554</c:v>
                </c:pt>
                <c:pt idx="15">
                  <c:v>4.0677966101694913</c:v>
                </c:pt>
                <c:pt idx="16">
                  <c:v>3.9411764705882355</c:v>
                </c:pt>
                <c:pt idx="17">
                  <c:v>4</c:v>
                </c:pt>
                <c:pt idx="18">
                  <c:v>4.04</c:v>
                </c:pt>
                <c:pt idx="19">
                  <c:v>3.6785714285714284</c:v>
                </c:pt>
                <c:pt idx="20">
                  <c:v>3.77</c:v>
                </c:pt>
                <c:pt idx="21">
                  <c:v>3.75</c:v>
                </c:pt>
                <c:pt idx="22">
                  <c:v>3.8484892586167789</c:v>
                </c:pt>
                <c:pt idx="23">
                  <c:v>4.333333333333333</c:v>
                </c:pt>
                <c:pt idx="24">
                  <c:v>4.166666666666667</c:v>
                </c:pt>
                <c:pt idx="25">
                  <c:v>4.4285714285714288</c:v>
                </c:pt>
                <c:pt idx="26">
                  <c:v>3.8</c:v>
                </c:pt>
                <c:pt idx="27">
                  <c:v>4.0625</c:v>
                </c:pt>
                <c:pt idx="29">
                  <c:v>4</c:v>
                </c:pt>
                <c:pt idx="30">
                  <c:v>3.7317073170731709</c:v>
                </c:pt>
                <c:pt idx="31">
                  <c:v>3.44</c:v>
                </c:pt>
                <c:pt idx="32">
                  <c:v>3.6086956521739131</c:v>
                </c:pt>
                <c:pt idx="33">
                  <c:v>3.9090909090909092</c:v>
                </c:pt>
                <c:pt idx="34">
                  <c:v>3.5882352941176472</c:v>
                </c:pt>
                <c:pt idx="35">
                  <c:v>3.7916666666666665</c:v>
                </c:pt>
                <c:pt idx="36">
                  <c:v>3.7058823529411766</c:v>
                </c:pt>
                <c:pt idx="37">
                  <c:v>3.3125</c:v>
                </c:pt>
                <c:pt idx="38">
                  <c:v>4.1073957188725956</c:v>
                </c:pt>
                <c:pt idx="39">
                  <c:v>4.2</c:v>
                </c:pt>
                <c:pt idx="40">
                  <c:v>3.8461538461538463</c:v>
                </c:pt>
                <c:pt idx="41">
                  <c:v>4.3571428571428568</c:v>
                </c:pt>
                <c:pt idx="42">
                  <c:v>3.75</c:v>
                </c:pt>
                <c:pt idx="43">
                  <c:v>3.6756756756756759</c:v>
                </c:pt>
                <c:pt idx="44">
                  <c:v>4.2692307692307692</c:v>
                </c:pt>
                <c:pt idx="45">
                  <c:v>4.3571428571428568</c:v>
                </c:pt>
                <c:pt idx="46">
                  <c:v>4.3125</c:v>
                </c:pt>
                <c:pt idx="47">
                  <c:v>4.3157894736842106</c:v>
                </c:pt>
                <c:pt idx="48">
                  <c:v>4.2222222222222223</c:v>
                </c:pt>
                <c:pt idx="49">
                  <c:v>4.1785714285714288</c:v>
                </c:pt>
                <c:pt idx="50">
                  <c:v>4.2</c:v>
                </c:pt>
                <c:pt idx="51">
                  <c:v>3.9166666666666665</c:v>
                </c:pt>
                <c:pt idx="52">
                  <c:v>3.8235294117647061</c:v>
                </c:pt>
                <c:pt idx="54">
                  <c:v>3.9090909090909092</c:v>
                </c:pt>
                <c:pt idx="55">
                  <c:v>4.384615384615385</c:v>
                </c:pt>
                <c:pt idx="58">
                  <c:v>4.0606092450915714</c:v>
                </c:pt>
                <c:pt idx="59">
                  <c:v>3.8695652173913042</c:v>
                </c:pt>
                <c:pt idx="60">
                  <c:v>4.3499999999999996</c:v>
                </c:pt>
                <c:pt idx="61">
                  <c:v>4.4375</c:v>
                </c:pt>
                <c:pt idx="62">
                  <c:v>4.2820512820512819</c:v>
                </c:pt>
                <c:pt idx="63">
                  <c:v>3.84375</c:v>
                </c:pt>
                <c:pt idx="64">
                  <c:v>4.1500000000000004</c:v>
                </c:pt>
                <c:pt idx="65">
                  <c:v>4.117647058823529</c:v>
                </c:pt>
                <c:pt idx="66">
                  <c:v>4.083333333333333</c:v>
                </c:pt>
                <c:pt idx="67">
                  <c:v>4</c:v>
                </c:pt>
                <c:pt idx="68">
                  <c:v>4.1333333333333337</c:v>
                </c:pt>
                <c:pt idx="69">
                  <c:v>3.8333333333333335</c:v>
                </c:pt>
                <c:pt idx="70">
                  <c:v>3.9285714285714284</c:v>
                </c:pt>
                <c:pt idx="71">
                  <c:v>3.375</c:v>
                </c:pt>
                <c:pt idx="72">
                  <c:v>4.4444444444444446</c:v>
                </c:pt>
                <c:pt idx="73">
                  <c:v>3.8755563747608495</c:v>
                </c:pt>
                <c:pt idx="74">
                  <c:v>3.8571428571428572</c:v>
                </c:pt>
                <c:pt idx="75">
                  <c:v>4.6785714285714288</c:v>
                </c:pt>
                <c:pt idx="76">
                  <c:v>4.5256410256410255</c:v>
                </c:pt>
                <c:pt idx="77">
                  <c:v>3.7804878048780486</c:v>
                </c:pt>
                <c:pt idx="78">
                  <c:v>3.7</c:v>
                </c:pt>
                <c:pt idx="79">
                  <c:v>4</c:v>
                </c:pt>
                <c:pt idx="80">
                  <c:v>4.1076923076923073</c:v>
                </c:pt>
                <c:pt idx="81">
                  <c:v>4.1836734693877551</c:v>
                </c:pt>
                <c:pt idx="82">
                  <c:v>3.9242424242424243</c:v>
                </c:pt>
                <c:pt idx="83">
                  <c:v>4.0384615384615383</c:v>
                </c:pt>
                <c:pt idx="84">
                  <c:v>3.6595744680851063</c:v>
                </c:pt>
                <c:pt idx="85">
                  <c:v>3.6833333333333331</c:v>
                </c:pt>
                <c:pt idx="86">
                  <c:v>3.5185185185185186</c:v>
                </c:pt>
                <c:pt idx="87">
                  <c:v>4.0869565217391308</c:v>
                </c:pt>
                <c:pt idx="88">
                  <c:v>3.75</c:v>
                </c:pt>
                <c:pt idx="89">
                  <c:v>3.9368421052631577</c:v>
                </c:pt>
                <c:pt idx="90">
                  <c:v>4.1372549019607847</c:v>
                </c:pt>
                <c:pt idx="91">
                  <c:v>4.0714285714285712</c:v>
                </c:pt>
                <c:pt idx="92">
                  <c:v>3.6666666666666665</c:v>
                </c:pt>
                <c:pt idx="93">
                  <c:v>4.1538461538461542</c:v>
                </c:pt>
                <c:pt idx="94">
                  <c:v>3.5238095238095237</c:v>
                </c:pt>
                <c:pt idx="95">
                  <c:v>3.7857142857142856</c:v>
                </c:pt>
                <c:pt idx="96">
                  <c:v>3.8571428571428572</c:v>
                </c:pt>
                <c:pt idx="97">
                  <c:v>3.6666666666666665</c:v>
                </c:pt>
                <c:pt idx="98">
                  <c:v>3.8333333333333335</c:v>
                </c:pt>
                <c:pt idx="99">
                  <c:v>3.806451612903226</c:v>
                </c:pt>
                <c:pt idx="100">
                  <c:v>3.5263157894736841</c:v>
                </c:pt>
                <c:pt idx="101">
                  <c:v>3.5</c:v>
                </c:pt>
                <c:pt idx="102">
                  <c:v>3.23</c:v>
                </c:pt>
                <c:pt idx="103">
                  <c:v>4.0769230769230766</c:v>
                </c:pt>
                <c:pt idx="104">
                  <c:v>3.9631606326741227</c:v>
                </c:pt>
                <c:pt idx="105">
                  <c:v>4.2666666666666666</c:v>
                </c:pt>
                <c:pt idx="106">
                  <c:v>4.4489795918367347</c:v>
                </c:pt>
                <c:pt idx="107">
                  <c:v>4.24</c:v>
                </c:pt>
                <c:pt idx="108">
                  <c:v>3.5882352941176472</c:v>
                </c:pt>
                <c:pt idx="109">
                  <c:v>3.6666666666666665</c:v>
                </c:pt>
                <c:pt idx="110">
                  <c:v>3.8947368421052633</c:v>
                </c:pt>
                <c:pt idx="111">
                  <c:v>4</c:v>
                </c:pt>
                <c:pt idx="112">
                  <c:v>3.6</c:v>
                </c:pt>
              </c:numCache>
            </c:numRef>
          </c:val>
          <c:smooth val="0"/>
        </c:ser>
        <c:ser>
          <c:idx val="0"/>
          <c:order val="4"/>
          <c:tx>
            <c:v>2022 ср. балл по городу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диаграмма'!$L$5:$L$118</c:f>
              <c:numCache>
                <c:formatCode>0,00</c:formatCode>
                <c:ptCount val="114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4.0999999999999996</c:v>
                </c:pt>
                <c:pt idx="20">
                  <c:v>4.0999999999999996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4.0999999999999996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4.0999999999999996</c:v>
                </c:pt>
                <c:pt idx="35">
                  <c:v>4.0999999999999996</c:v>
                </c:pt>
                <c:pt idx="36">
                  <c:v>4.0999999999999996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4.0999999999999996</c:v>
                </c:pt>
                <c:pt idx="41">
                  <c:v>4.0999999999999996</c:v>
                </c:pt>
                <c:pt idx="42">
                  <c:v>4.0999999999999996</c:v>
                </c:pt>
                <c:pt idx="43">
                  <c:v>4.0999999999999996</c:v>
                </c:pt>
                <c:pt idx="44">
                  <c:v>4.0999999999999996</c:v>
                </c:pt>
                <c:pt idx="45">
                  <c:v>4.0999999999999996</c:v>
                </c:pt>
                <c:pt idx="46">
                  <c:v>4.0999999999999996</c:v>
                </c:pt>
                <c:pt idx="47">
                  <c:v>4.0999999999999996</c:v>
                </c:pt>
                <c:pt idx="48">
                  <c:v>4.0999999999999996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4.0999999999999996</c:v>
                </c:pt>
                <c:pt idx="52">
                  <c:v>4.0999999999999996</c:v>
                </c:pt>
                <c:pt idx="53">
                  <c:v>4.0999999999999996</c:v>
                </c:pt>
                <c:pt idx="54">
                  <c:v>4.0999999999999996</c:v>
                </c:pt>
                <c:pt idx="55">
                  <c:v>4.0999999999999996</c:v>
                </c:pt>
                <c:pt idx="56">
                  <c:v>4.0999999999999996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4.0999999999999996</c:v>
                </c:pt>
                <c:pt idx="61">
                  <c:v>4.0999999999999996</c:v>
                </c:pt>
                <c:pt idx="62">
                  <c:v>4.0999999999999996</c:v>
                </c:pt>
                <c:pt idx="63">
                  <c:v>4.0999999999999996</c:v>
                </c:pt>
                <c:pt idx="64">
                  <c:v>4.0999999999999996</c:v>
                </c:pt>
                <c:pt idx="65">
                  <c:v>4.0999999999999996</c:v>
                </c:pt>
                <c:pt idx="66">
                  <c:v>4.0999999999999996</c:v>
                </c:pt>
                <c:pt idx="67">
                  <c:v>4.0999999999999996</c:v>
                </c:pt>
                <c:pt idx="68">
                  <c:v>4.0999999999999996</c:v>
                </c:pt>
                <c:pt idx="69">
                  <c:v>4.0999999999999996</c:v>
                </c:pt>
                <c:pt idx="70">
                  <c:v>4.0999999999999996</c:v>
                </c:pt>
                <c:pt idx="71">
                  <c:v>4.0999999999999996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4.0999999999999996</c:v>
                </c:pt>
                <c:pt idx="75">
                  <c:v>4.0999999999999996</c:v>
                </c:pt>
                <c:pt idx="76">
                  <c:v>4.0999999999999996</c:v>
                </c:pt>
                <c:pt idx="77">
                  <c:v>4.0999999999999996</c:v>
                </c:pt>
                <c:pt idx="78">
                  <c:v>4.0999999999999996</c:v>
                </c:pt>
                <c:pt idx="79">
                  <c:v>4.0999999999999996</c:v>
                </c:pt>
                <c:pt idx="80">
                  <c:v>4.0999999999999996</c:v>
                </c:pt>
                <c:pt idx="81">
                  <c:v>4.0999999999999996</c:v>
                </c:pt>
                <c:pt idx="82">
                  <c:v>4.0999999999999996</c:v>
                </c:pt>
                <c:pt idx="83">
                  <c:v>4.0999999999999996</c:v>
                </c:pt>
                <c:pt idx="84">
                  <c:v>4.0999999999999996</c:v>
                </c:pt>
                <c:pt idx="85">
                  <c:v>4.0999999999999996</c:v>
                </c:pt>
                <c:pt idx="86">
                  <c:v>4.0999999999999996</c:v>
                </c:pt>
                <c:pt idx="87">
                  <c:v>4.0999999999999996</c:v>
                </c:pt>
                <c:pt idx="88">
                  <c:v>4.0999999999999996</c:v>
                </c:pt>
                <c:pt idx="89">
                  <c:v>4.0999999999999996</c:v>
                </c:pt>
                <c:pt idx="90">
                  <c:v>4.0999999999999996</c:v>
                </c:pt>
                <c:pt idx="91">
                  <c:v>4.0999999999999996</c:v>
                </c:pt>
                <c:pt idx="92">
                  <c:v>4.0999999999999996</c:v>
                </c:pt>
                <c:pt idx="93">
                  <c:v>4.0999999999999996</c:v>
                </c:pt>
                <c:pt idx="94">
                  <c:v>4.0999999999999996</c:v>
                </c:pt>
                <c:pt idx="95">
                  <c:v>4.0999999999999996</c:v>
                </c:pt>
                <c:pt idx="96">
                  <c:v>4.0999999999999996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4.0999999999999996</c:v>
                </c:pt>
                <c:pt idx="100">
                  <c:v>4.0999999999999996</c:v>
                </c:pt>
                <c:pt idx="101">
                  <c:v>4.0999999999999996</c:v>
                </c:pt>
                <c:pt idx="102">
                  <c:v>4.0999999999999996</c:v>
                </c:pt>
                <c:pt idx="103">
                  <c:v>4.0999999999999996</c:v>
                </c:pt>
                <c:pt idx="104">
                  <c:v>4.0999999999999996</c:v>
                </c:pt>
                <c:pt idx="105">
                  <c:v>4.0999999999999996</c:v>
                </c:pt>
                <c:pt idx="106">
                  <c:v>4.0999999999999996</c:v>
                </c:pt>
                <c:pt idx="107">
                  <c:v>4.0999999999999996</c:v>
                </c:pt>
                <c:pt idx="108">
                  <c:v>4.0999999999999996</c:v>
                </c:pt>
                <c:pt idx="109">
                  <c:v>4.0999999999999996</c:v>
                </c:pt>
                <c:pt idx="110">
                  <c:v>4.0999999999999996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ser>
          <c:idx val="1"/>
          <c:order val="5"/>
          <c:tx>
            <c:v>2022 ср. балл ОУ</c:v>
          </c:tx>
          <c:spPr>
            <a:ln w="2540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'Матем-11 база диаграмма'!$B$5:$B$118</c:f>
              <c:strCache>
                <c:ptCount val="114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СШ № 19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Лицей № 28</c:v>
                </c:pt>
                <c:pt idx="7">
                  <c:v>МБОУ СШ № 86 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11</c:v>
                </c:pt>
                <c:pt idx="14">
                  <c:v>МАОУ СШ № 81</c:v>
                </c:pt>
                <c:pt idx="15">
                  <c:v>МАОУ Гимназия № 4</c:v>
                </c:pt>
                <c:pt idx="16">
                  <c:v>МАОУ СШ № 8 "Созидание"</c:v>
                </c:pt>
                <c:pt idx="17">
                  <c:v>МАОУ СШ № 46</c:v>
                </c:pt>
                <c:pt idx="18">
                  <c:v>МАОУ СШ № 135</c:v>
                </c:pt>
                <c:pt idx="19">
                  <c:v>МАОУ СШ № 90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31</c:v>
                </c:pt>
                <c:pt idx="29">
                  <c:v>МАОУ Гимназия № 15</c:v>
                </c:pt>
                <c:pt idx="30">
                  <c:v>МБОУ СШ № 94</c:v>
                </c:pt>
                <c:pt idx="31">
                  <c:v>МАОУ СШ № 53</c:v>
                </c:pt>
                <c:pt idx="32">
                  <c:v>МАОУ СШ № 89</c:v>
                </c:pt>
                <c:pt idx="33">
                  <c:v>МБОУ СШ № 44</c:v>
                </c:pt>
                <c:pt idx="34">
                  <c:v>МАОУ СШ № 65</c:v>
                </c:pt>
                <c:pt idx="35">
                  <c:v>МАОУ СШ № 148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ОКТЯБРЬСКИЙ РАЙОН</c:v>
                </c:pt>
                <c:pt idx="39">
                  <c:v>МАОУ Школа-интернат № 1</c:v>
                </c:pt>
                <c:pt idx="40">
                  <c:v>МАОУ СШ № 72 </c:v>
                </c:pt>
                <c:pt idx="41">
                  <c:v>МБОУ Гимназия № 3</c:v>
                </c:pt>
                <c:pt idx="42">
                  <c:v>МБОУ СШ № 84</c:v>
                </c:pt>
                <c:pt idx="43">
                  <c:v>МБОУ СШ № 133 </c:v>
                </c:pt>
                <c:pt idx="44">
                  <c:v>МАОУ Гимназия № 13 "Академ"</c:v>
                </c:pt>
                <c:pt idx="45">
                  <c:v>МАОУ СШ № 3</c:v>
                </c:pt>
                <c:pt idx="46">
                  <c:v>МБОУ СШ № 99</c:v>
                </c:pt>
                <c:pt idx="47">
                  <c:v>МАОУ "КУГ № 1 - Универс"</c:v>
                </c:pt>
                <c:pt idx="48">
                  <c:v>МАОУ Лицей № 1</c:v>
                </c:pt>
                <c:pt idx="49">
                  <c:v>МБОУ Лицей № 8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21</c:v>
                </c:pt>
                <c:pt idx="53">
                  <c:v>МБОУ СШ № 30</c:v>
                </c:pt>
                <c:pt idx="54">
                  <c:v>МБОУ СШ № 36</c:v>
                </c:pt>
                <c:pt idx="55">
                  <c:v>МБОУ СШ № 95</c:v>
                </c:pt>
                <c:pt idx="56">
                  <c:v>МБОУ СШ № 159</c:v>
                </c:pt>
                <c:pt idx="57">
                  <c:v>МБОУ СШ № 73</c:v>
                </c:pt>
                <c:pt idx="58">
                  <c:v>СВЕРДЛОВСКИЙ РАЙОН</c:v>
                </c:pt>
                <c:pt idx="59">
                  <c:v>МАОУ СШ № 45</c:v>
                </c:pt>
                <c:pt idx="60">
                  <c:v>МАОУ СШ № 137</c:v>
                </c:pt>
                <c:pt idx="61">
                  <c:v>МАОУ СШ № 6</c:v>
                </c:pt>
                <c:pt idx="62">
                  <c:v>МАОУ Лицей № 9 "Лидер"</c:v>
                </c:pt>
                <c:pt idx="63">
                  <c:v>МАОУ СШ № 158 "Грани"</c:v>
                </c:pt>
                <c:pt idx="64">
                  <c:v>МАОУ СШ № 76</c:v>
                </c:pt>
                <c:pt idx="65">
                  <c:v>МАОУ СШ № 93</c:v>
                </c:pt>
                <c:pt idx="66">
                  <c:v>МБОУ СШ № 62</c:v>
                </c:pt>
                <c:pt idx="67">
                  <c:v>МАОУ Гимназия № 14</c:v>
                </c:pt>
                <c:pt idx="68">
                  <c:v>МАОУ СШ № 17</c:v>
                </c:pt>
                <c:pt idx="69">
                  <c:v>МАОУ СШ № 34</c:v>
                </c:pt>
                <c:pt idx="70">
                  <c:v>МАОУ СШ № 23</c:v>
                </c:pt>
                <c:pt idx="71">
                  <c:v>МАОУ СШ № 78</c:v>
                </c:pt>
                <c:pt idx="72">
                  <c:v>МАОУ СШ № 42</c:v>
                </c:pt>
                <c:pt idx="73">
                  <c:v>СОВЕТСКИЙ РАЙОН</c:v>
                </c:pt>
                <c:pt idx="74">
                  <c:v>МАОУ СШ № 157</c:v>
                </c:pt>
                <c:pt idx="75">
                  <c:v>МАОУ СШ № 152</c:v>
                </c:pt>
                <c:pt idx="76">
                  <c:v>МАОУ СШ № 144</c:v>
                </c:pt>
                <c:pt idx="77">
                  <c:v>МАОУ СШ № 108</c:v>
                </c:pt>
                <c:pt idx="78">
                  <c:v>МАОУ СШ № 69</c:v>
                </c:pt>
                <c:pt idx="79">
                  <c:v>МАОУ СШ № 91</c:v>
                </c:pt>
                <c:pt idx="80">
                  <c:v>МАОУ СШ № 151</c:v>
                </c:pt>
                <c:pt idx="81">
                  <c:v>МАОУ СШ № 149</c:v>
                </c:pt>
                <c:pt idx="82">
                  <c:v>МАОУ СШ № 154</c:v>
                </c:pt>
                <c:pt idx="83">
                  <c:v>МАОУ СШ № 7</c:v>
                </c:pt>
                <c:pt idx="84">
                  <c:v>МАОУ СШ № 145</c:v>
                </c:pt>
                <c:pt idx="85">
                  <c:v>МАОУ СШ № 143</c:v>
                </c:pt>
                <c:pt idx="86">
                  <c:v>МАОУ СШ № 18</c:v>
                </c:pt>
                <c:pt idx="87">
                  <c:v>МАОУ СШ № 141</c:v>
                </c:pt>
                <c:pt idx="88">
                  <c:v>МАОУ СШ № 156</c:v>
                </c:pt>
                <c:pt idx="89">
                  <c:v>МАОУ СШ № 150</c:v>
                </c:pt>
                <c:pt idx="90">
                  <c:v>МАОУ СШ № 24</c:v>
                </c:pt>
                <c:pt idx="91">
                  <c:v>МАОУ СШ № 129</c:v>
                </c:pt>
                <c:pt idx="92">
                  <c:v>МАОУ СШ № 5</c:v>
                </c:pt>
                <c:pt idx="93">
                  <c:v>МАОУ СШ № 115</c:v>
                </c:pt>
                <c:pt idx="94">
                  <c:v>МАОУ СШ № 139</c:v>
                </c:pt>
                <c:pt idx="95">
                  <c:v>МАОУ СШ № 98</c:v>
                </c:pt>
                <c:pt idx="96">
                  <c:v>МАОУ СШ № 85</c:v>
                </c:pt>
                <c:pt idx="97">
                  <c:v>МАОУ СШ № 1</c:v>
                </c:pt>
                <c:pt idx="98">
                  <c:v>МАОУ СШ № 66</c:v>
                </c:pt>
                <c:pt idx="99">
                  <c:v>МАОУ СШ № 147</c:v>
                </c:pt>
                <c:pt idx="100">
                  <c:v>МАОУ СШ № 121</c:v>
                </c:pt>
                <c:pt idx="101">
                  <c:v>МАОУ СШ № 134</c:v>
                </c:pt>
                <c:pt idx="102">
                  <c:v>МБОУ СШ № 2</c:v>
                </c:pt>
                <c:pt idx="103">
                  <c:v>МБОУ СШ № 56</c:v>
                </c:pt>
                <c:pt idx="104">
                  <c:v>ЦЕНТРАЛЬНЫЙ РАЙОН</c:v>
                </c:pt>
                <c:pt idx="105">
                  <c:v>МБОУ СШ № 10 </c:v>
                </c:pt>
                <c:pt idx="106">
                  <c:v>МАОУ Гимназия № 2</c:v>
                </c:pt>
                <c:pt idx="107">
                  <c:v>МБОУ Лицей № 2</c:v>
                </c:pt>
                <c:pt idx="108">
                  <c:v>МБОУ СШ № 27</c:v>
                </c:pt>
                <c:pt idx="109">
                  <c:v>МБОУ СШ № 4</c:v>
                </c:pt>
                <c:pt idx="110">
                  <c:v>МАОУ СШ "Комплекс Покровский"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51</c:v>
                </c:pt>
              </c:strCache>
            </c:strRef>
          </c:cat>
          <c:val>
            <c:numRef>
              <c:f>'Матем-11 база диаграмма'!$M$5:$M$118</c:f>
              <c:numCache>
                <c:formatCode>0,00</c:formatCode>
                <c:ptCount val="114"/>
                <c:pt idx="0">
                  <c:v>4.1474412627101573</c:v>
                </c:pt>
                <c:pt idx="1">
                  <c:v>4.5199999999999996</c:v>
                </c:pt>
                <c:pt idx="2">
                  <c:v>4.166666666666667</c:v>
                </c:pt>
                <c:pt idx="3">
                  <c:v>4.395833333333333</c:v>
                </c:pt>
                <c:pt idx="4">
                  <c:v>4.4883720930232558</c:v>
                </c:pt>
                <c:pt idx="5">
                  <c:v>3.3333333333333335</c:v>
                </c:pt>
                <c:pt idx="6">
                  <c:v>4.5999999999999996</c:v>
                </c:pt>
                <c:pt idx="7">
                  <c:v>3.8181818181818183</c:v>
                </c:pt>
                <c:pt idx="8">
                  <c:v>3.8571428571428572</c:v>
                </c:pt>
                <c:pt idx="9">
                  <c:v>4.1315215761405781</c:v>
                </c:pt>
                <c:pt idx="10">
                  <c:v>4.1500000000000004</c:v>
                </c:pt>
                <c:pt idx="11">
                  <c:v>4.4000000000000004</c:v>
                </c:pt>
                <c:pt idx="12">
                  <c:v>4.4117647058823533</c:v>
                </c:pt>
                <c:pt idx="13">
                  <c:v>4.3571428571428568</c:v>
                </c:pt>
                <c:pt idx="14">
                  <c:v>3.48</c:v>
                </c:pt>
                <c:pt idx="15">
                  <c:v>4.046875</c:v>
                </c:pt>
                <c:pt idx="16">
                  <c:v>3.7115384615384617</c:v>
                </c:pt>
                <c:pt idx="17">
                  <c:v>4.0526315789473681</c:v>
                </c:pt>
                <c:pt idx="18">
                  <c:v>4.5999999999999996</c:v>
                </c:pt>
                <c:pt idx="19">
                  <c:v>4.1052631578947372</c:v>
                </c:pt>
                <c:pt idx="22">
                  <c:v>3.9870601245039023</c:v>
                </c:pt>
                <c:pt idx="23">
                  <c:v>4.2702702702702702</c:v>
                </c:pt>
                <c:pt idx="24">
                  <c:v>4.4230769230769234</c:v>
                </c:pt>
                <c:pt idx="25">
                  <c:v>3.9615384615384617</c:v>
                </c:pt>
                <c:pt idx="26">
                  <c:v>4.1363636363636367</c:v>
                </c:pt>
                <c:pt idx="27">
                  <c:v>4.333333333333333</c:v>
                </c:pt>
                <c:pt idx="28">
                  <c:v>3.6206896551724137</c:v>
                </c:pt>
                <c:pt idx="29">
                  <c:v>4.1304347826086953</c:v>
                </c:pt>
                <c:pt idx="30">
                  <c:v>3.95</c:v>
                </c:pt>
                <c:pt idx="31">
                  <c:v>3.8571428571428572</c:v>
                </c:pt>
                <c:pt idx="32">
                  <c:v>3.8666666666666667</c:v>
                </c:pt>
                <c:pt idx="33">
                  <c:v>4.0999999999999996</c:v>
                </c:pt>
                <c:pt idx="34">
                  <c:v>3.7916666666666665</c:v>
                </c:pt>
                <c:pt idx="35">
                  <c:v>3.9393939393939394</c:v>
                </c:pt>
                <c:pt idx="36">
                  <c:v>3.6071428571428572</c:v>
                </c:pt>
                <c:pt idx="37">
                  <c:v>3.8181818181818183</c:v>
                </c:pt>
                <c:pt idx="38">
                  <c:v>4.1689973445588242</c:v>
                </c:pt>
                <c:pt idx="39">
                  <c:v>4.375</c:v>
                </c:pt>
                <c:pt idx="40">
                  <c:v>4.3600000000000003</c:v>
                </c:pt>
                <c:pt idx="41">
                  <c:v>4.0882352941176467</c:v>
                </c:pt>
                <c:pt idx="42">
                  <c:v>4.5</c:v>
                </c:pt>
                <c:pt idx="43">
                  <c:v>4</c:v>
                </c:pt>
                <c:pt idx="44">
                  <c:v>4.3720930232558137</c:v>
                </c:pt>
                <c:pt idx="45">
                  <c:v>4.615384615384615</c:v>
                </c:pt>
                <c:pt idx="46">
                  <c:v>4.2727272727272725</c:v>
                </c:pt>
                <c:pt idx="47">
                  <c:v>4.333333333333333</c:v>
                </c:pt>
                <c:pt idx="48">
                  <c:v>4.1375000000000002</c:v>
                </c:pt>
                <c:pt idx="49">
                  <c:v>4.2857142857142856</c:v>
                </c:pt>
                <c:pt idx="50">
                  <c:v>3.875</c:v>
                </c:pt>
                <c:pt idx="51">
                  <c:v>3.9583333333333335</c:v>
                </c:pt>
                <c:pt idx="52">
                  <c:v>3.4615384615384617</c:v>
                </c:pt>
                <c:pt idx="54">
                  <c:v>4.2380952380952381</c:v>
                </c:pt>
                <c:pt idx="55">
                  <c:v>4</c:v>
                </c:pt>
                <c:pt idx="57">
                  <c:v>4</c:v>
                </c:pt>
                <c:pt idx="58">
                  <c:v>3.987278267850022</c:v>
                </c:pt>
                <c:pt idx="59">
                  <c:v>3.896551724137931</c:v>
                </c:pt>
                <c:pt idx="60">
                  <c:v>4.3461538461538458</c:v>
                </c:pt>
                <c:pt idx="61">
                  <c:v>4.4615384615384617</c:v>
                </c:pt>
                <c:pt idx="62">
                  <c:v>4.2</c:v>
                </c:pt>
                <c:pt idx="63">
                  <c:v>4.3611111111111107</c:v>
                </c:pt>
                <c:pt idx="64">
                  <c:v>4.382352941176471</c:v>
                </c:pt>
                <c:pt idx="65">
                  <c:v>4.2</c:v>
                </c:pt>
                <c:pt idx="66">
                  <c:v>3.5862068965517242</c:v>
                </c:pt>
                <c:pt idx="67">
                  <c:v>4.28125</c:v>
                </c:pt>
                <c:pt idx="68">
                  <c:v>3.9</c:v>
                </c:pt>
                <c:pt idx="69">
                  <c:v>3.4375</c:v>
                </c:pt>
                <c:pt idx="70">
                  <c:v>4</c:v>
                </c:pt>
                <c:pt idx="71">
                  <c:v>2.8461538461538463</c:v>
                </c:pt>
                <c:pt idx="72">
                  <c:v>3.9230769230769229</c:v>
                </c:pt>
                <c:pt idx="73">
                  <c:v>4.0374461483403401</c:v>
                </c:pt>
                <c:pt idx="74">
                  <c:v>3.84</c:v>
                </c:pt>
                <c:pt idx="75">
                  <c:v>4.3478260869565215</c:v>
                </c:pt>
                <c:pt idx="76">
                  <c:v>4.5514018691588785</c:v>
                </c:pt>
                <c:pt idx="77">
                  <c:v>4.2285714285714286</c:v>
                </c:pt>
                <c:pt idx="78">
                  <c:v>3.9375</c:v>
                </c:pt>
                <c:pt idx="79">
                  <c:v>4.1875</c:v>
                </c:pt>
                <c:pt idx="80">
                  <c:v>4.21875</c:v>
                </c:pt>
                <c:pt idx="81">
                  <c:v>4.1960784313725492</c:v>
                </c:pt>
                <c:pt idx="82">
                  <c:v>4.083333333333333</c:v>
                </c:pt>
                <c:pt idx="83">
                  <c:v>4.1481481481481479</c:v>
                </c:pt>
                <c:pt idx="84">
                  <c:v>3.9722222222222223</c:v>
                </c:pt>
                <c:pt idx="85">
                  <c:v>4.16</c:v>
                </c:pt>
                <c:pt idx="86">
                  <c:v>3.71875</c:v>
                </c:pt>
                <c:pt idx="87">
                  <c:v>4.2285714285714286</c:v>
                </c:pt>
                <c:pt idx="88">
                  <c:v>3.8</c:v>
                </c:pt>
                <c:pt idx="89">
                  <c:v>4.1857142857142859</c:v>
                </c:pt>
                <c:pt idx="90">
                  <c:v>3.9777777777777779</c:v>
                </c:pt>
                <c:pt idx="91">
                  <c:v>3.5</c:v>
                </c:pt>
                <c:pt idx="92">
                  <c:v>3.71875</c:v>
                </c:pt>
                <c:pt idx="93">
                  <c:v>3.75</c:v>
                </c:pt>
                <c:pt idx="94">
                  <c:v>3.9090909090909092</c:v>
                </c:pt>
                <c:pt idx="95">
                  <c:v>4.0476190476190474</c:v>
                </c:pt>
                <c:pt idx="96">
                  <c:v>4.12</c:v>
                </c:pt>
                <c:pt idx="97">
                  <c:v>3.9583333333333335</c:v>
                </c:pt>
                <c:pt idx="98">
                  <c:v>4.666666666666667</c:v>
                </c:pt>
                <c:pt idx="99">
                  <c:v>4.2</c:v>
                </c:pt>
                <c:pt idx="100">
                  <c:v>3.55</c:v>
                </c:pt>
                <c:pt idx="101">
                  <c:v>3.75</c:v>
                </c:pt>
                <c:pt idx="103">
                  <c:v>4.1333333333333337</c:v>
                </c:pt>
                <c:pt idx="104">
                  <c:v>4.1597347614318201</c:v>
                </c:pt>
                <c:pt idx="105">
                  <c:v>4.096774193548387</c:v>
                </c:pt>
                <c:pt idx="106">
                  <c:v>4.5319148936170217</c:v>
                </c:pt>
                <c:pt idx="107">
                  <c:v>4.4000000000000004</c:v>
                </c:pt>
                <c:pt idx="108">
                  <c:v>3.9375</c:v>
                </c:pt>
                <c:pt idx="109">
                  <c:v>4.4285714285714288</c:v>
                </c:pt>
                <c:pt idx="110">
                  <c:v>3.9726027397260273</c:v>
                </c:pt>
                <c:pt idx="111">
                  <c:v>4.1304347826086953</c:v>
                </c:pt>
                <c:pt idx="112">
                  <c:v>3.8148148148148149</c:v>
                </c:pt>
                <c:pt idx="113">
                  <c:v>4.125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31552"/>
        <c:axId val="90233088"/>
      </c:lineChart>
      <c:catAx>
        <c:axId val="9023155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233088"/>
        <c:crosses val="autoZero"/>
        <c:auto val="1"/>
        <c:lblAlgn val="ctr"/>
        <c:lblOffset val="100"/>
        <c:noMultiLvlLbl val="0"/>
      </c:catAx>
      <c:valAx>
        <c:axId val="90233088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23155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722475287538711"/>
          <c:y val="1.5755468790514416E-2"/>
          <c:w val="0.45602608354166896"/>
          <c:h val="4.3338982738945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0</xdr:row>
      <xdr:rowOff>47624</xdr:rowOff>
    </xdr:from>
    <xdr:to>
      <xdr:col>32</xdr:col>
      <xdr:colOff>119062</xdr:colOff>
      <xdr:row>0</xdr:row>
      <xdr:rowOff>5119688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0.02277</cdr:x>
      <cdr:y>0.07252</cdr:y>
    </cdr:from>
    <cdr:to>
      <cdr:x>0.02348</cdr:x>
      <cdr:y>0.62972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392488" y="366123"/>
          <a:ext cx="12326" cy="28128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0.1004</cdr:x>
      <cdr:y>0.08235</cdr:y>
    </cdr:from>
    <cdr:to>
      <cdr:x>0.10056</cdr:x>
      <cdr:y>0.63625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2038485" y="417701"/>
          <a:ext cx="3248" cy="28094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0.21173</cdr:x>
      <cdr:y>0.08123</cdr:y>
    </cdr:from>
    <cdr:to>
      <cdr:x>0.21307</cdr:x>
      <cdr:y>0.63598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4299045" y="411987"/>
          <a:ext cx="27207" cy="28137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0.34993</cdr:x>
      <cdr:y>0.087</cdr:y>
    </cdr:from>
    <cdr:to>
      <cdr:x>0.35062</cdr:x>
      <cdr:y>0.63417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7104973" y="441270"/>
          <a:ext cx="14010" cy="27752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0.52068</cdr:x>
      <cdr:y>0.08681</cdr:y>
    </cdr:from>
    <cdr:to>
      <cdr:x>0.52099</cdr:x>
      <cdr:y>0.63625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0571898" y="440322"/>
          <a:ext cx="6294" cy="27867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0.64909</cdr:x>
      <cdr:y>0.08471</cdr:y>
    </cdr:from>
    <cdr:to>
      <cdr:x>0.65024</cdr:x>
      <cdr:y>0.63625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3179254" y="429671"/>
          <a:ext cx="23349" cy="27974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0.91769</cdr:x>
      <cdr:y>0.08676</cdr:y>
    </cdr:from>
    <cdr:to>
      <cdr:x>0.91792</cdr:x>
      <cdr:y>0.64613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>
          <a:off x="18632969" y="440069"/>
          <a:ext cx="4670" cy="28371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0</xdr:row>
      <xdr:rowOff>79375</xdr:rowOff>
    </xdr:from>
    <xdr:to>
      <xdr:col>32</xdr:col>
      <xdr:colOff>0</xdr:colOff>
      <xdr:row>0</xdr:row>
      <xdr:rowOff>5024438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0.02242</cdr:x>
      <cdr:y>0.08546</cdr:y>
    </cdr:from>
    <cdr:to>
      <cdr:x>0.02414</cdr:x>
      <cdr:y>0.61717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57403" y="422605"/>
          <a:ext cx="35087" cy="26293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0.09948</cdr:x>
      <cdr:y>0.08138</cdr:y>
    </cdr:from>
    <cdr:to>
      <cdr:x>0.10125</cdr:x>
      <cdr:y>0.62336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1787297" y="402441"/>
          <a:ext cx="31804" cy="26800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0.07691</cdr:y>
    </cdr:from>
    <cdr:to>
      <cdr:x>0.21362</cdr:x>
      <cdr:y>0.62761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4323517" y="380325"/>
          <a:ext cx="34271" cy="27232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0.34944</cdr:x>
      <cdr:y>0.081</cdr:y>
    </cdr:from>
    <cdr:to>
      <cdr:x>0.35093</cdr:x>
      <cdr:y>0.62391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7128398" y="400550"/>
          <a:ext cx="30395" cy="26847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0.52094</cdr:x>
      <cdr:y>0.08472</cdr:y>
    </cdr:from>
    <cdr:to>
      <cdr:x>0.52262</cdr:x>
      <cdr:y>0.62707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0626870" y="418945"/>
          <a:ext cx="34271" cy="26819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0.65007</cdr:x>
      <cdr:y>0.08364</cdr:y>
    </cdr:from>
    <cdr:to>
      <cdr:x>0.65053</cdr:x>
      <cdr:y>0.62793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3260935" y="413608"/>
          <a:ext cx="9384" cy="269154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0.91749</cdr:x>
      <cdr:y>0.09215</cdr:y>
    </cdr:from>
    <cdr:to>
      <cdr:x>0.91759</cdr:x>
      <cdr:y>0.63675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>
          <a:off x="18716176" y="455692"/>
          <a:ext cx="2040" cy="26930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4" bestFit="1" customWidth="1"/>
    <col min="2" max="2" width="31.7109375" customWidth="1"/>
    <col min="3" max="15" width="8.7109375" customWidth="1"/>
    <col min="16" max="16" width="7.7109375" customWidth="1"/>
    <col min="17" max="17" width="8.7109375" customWidth="1"/>
  </cols>
  <sheetData>
    <row r="1" spans="1:20" ht="409.5" customHeight="1" thickBot="1" x14ac:dyDescent="0.3"/>
    <row r="2" spans="1:20" ht="15" customHeight="1" x14ac:dyDescent="0.25">
      <c r="A2" s="274" t="s">
        <v>55</v>
      </c>
      <c r="B2" s="276" t="s">
        <v>130</v>
      </c>
      <c r="C2" s="278">
        <v>2024</v>
      </c>
      <c r="D2" s="279"/>
      <c r="E2" s="279"/>
      <c r="F2" s="280"/>
      <c r="G2" s="278">
        <v>2023</v>
      </c>
      <c r="H2" s="279"/>
      <c r="I2" s="279"/>
      <c r="J2" s="280"/>
      <c r="K2" s="278">
        <v>2022</v>
      </c>
      <c r="L2" s="279"/>
      <c r="M2" s="279"/>
      <c r="N2" s="280"/>
      <c r="O2" s="272" t="s">
        <v>84</v>
      </c>
    </row>
    <row r="3" spans="1:20" ht="46.5" customHeight="1" thickBot="1" x14ac:dyDescent="0.3">
      <c r="A3" s="275"/>
      <c r="B3" s="277"/>
      <c r="C3" s="183" t="s">
        <v>131</v>
      </c>
      <c r="D3" s="184" t="s">
        <v>106</v>
      </c>
      <c r="E3" s="184" t="s">
        <v>132</v>
      </c>
      <c r="F3" s="268" t="s">
        <v>133</v>
      </c>
      <c r="G3" s="183" t="s">
        <v>131</v>
      </c>
      <c r="H3" s="184" t="s">
        <v>106</v>
      </c>
      <c r="I3" s="184" t="s">
        <v>132</v>
      </c>
      <c r="J3" s="225" t="s">
        <v>133</v>
      </c>
      <c r="K3" s="183" t="s">
        <v>131</v>
      </c>
      <c r="L3" s="184" t="s">
        <v>106</v>
      </c>
      <c r="M3" s="184" t="s">
        <v>132</v>
      </c>
      <c r="N3" s="181" t="s">
        <v>133</v>
      </c>
      <c r="O3" s="273"/>
    </row>
    <row r="4" spans="1:20" ht="15.75" customHeight="1" thickBot="1" x14ac:dyDescent="0.3">
      <c r="A4" s="37"/>
      <c r="B4" s="150" t="s">
        <v>114</v>
      </c>
      <c r="C4" s="174">
        <f>C5+C14+C27+C43+C63+C78+C109</f>
        <v>2815</v>
      </c>
      <c r="D4" s="217">
        <v>4.04</v>
      </c>
      <c r="E4" s="217">
        <f>AVERAGE(E6:E13,E15:E26,E28:E42,E44:E62,E64:E77,E79:E108,E110:E118)</f>
        <v>3.9764103242734317</v>
      </c>
      <c r="F4" s="175"/>
      <c r="G4" s="174">
        <f>G5+G14+G27+G43+G63+G78+G109</f>
        <v>3046</v>
      </c>
      <c r="H4" s="217">
        <v>4</v>
      </c>
      <c r="I4" s="217">
        <f>AVERAGE(I6:I13,I15:I26,I28:I42,I44:I62,I64:I77,I79:I108,I110:I118)</f>
        <v>3.9668130736014673</v>
      </c>
      <c r="J4" s="175"/>
      <c r="K4" s="174">
        <f>K5+K14+K27+K43+K63+K78+K109</f>
        <v>3142</v>
      </c>
      <c r="L4" s="217">
        <v>4.0999999999999996</v>
      </c>
      <c r="M4" s="217">
        <f>AVERAGE(M6:M13,M15:M26,M28:M42,M44:M62,M64:M77,M79:M108,M110:M118)</f>
        <v>4.0737161714980603</v>
      </c>
      <c r="N4" s="175"/>
      <c r="O4" s="138"/>
      <c r="Q4" s="44"/>
      <c r="R4" s="22" t="s">
        <v>104</v>
      </c>
    </row>
    <row r="5" spans="1:20" ht="15" customHeight="1" thickBot="1" x14ac:dyDescent="0.3">
      <c r="A5" s="37"/>
      <c r="B5" s="152" t="s">
        <v>115</v>
      </c>
      <c r="C5" s="211">
        <f>SUM(C6:C13)</f>
        <v>226</v>
      </c>
      <c r="D5" s="218">
        <v>4.04</v>
      </c>
      <c r="E5" s="218">
        <f>AVERAGE(E6:E13)</f>
        <v>3.9320697283734565</v>
      </c>
      <c r="F5" s="185"/>
      <c r="G5" s="211">
        <f>SUM(G6:G13)</f>
        <v>207</v>
      </c>
      <c r="H5" s="218">
        <v>4</v>
      </c>
      <c r="I5" s="218">
        <f>AVERAGE(I6:I13)</f>
        <v>4.0261322011322012</v>
      </c>
      <c r="J5" s="185"/>
      <c r="K5" s="211">
        <f>SUM(K6:K13)</f>
        <v>235</v>
      </c>
      <c r="L5" s="218">
        <v>4.0999999999999996</v>
      </c>
      <c r="M5" s="218">
        <f>AVERAGE(M6:M13)</f>
        <v>4.1474412627101582</v>
      </c>
      <c r="N5" s="185"/>
      <c r="O5" s="138"/>
      <c r="Q5" s="43"/>
      <c r="R5" s="22" t="s">
        <v>108</v>
      </c>
    </row>
    <row r="6" spans="1:20" ht="15" customHeight="1" x14ac:dyDescent="0.25">
      <c r="A6" s="171">
        <v>1</v>
      </c>
      <c r="B6" s="154" t="s">
        <v>149</v>
      </c>
      <c r="C6" s="259">
        <v>41</v>
      </c>
      <c r="D6" s="70">
        <v>4.04</v>
      </c>
      <c r="E6" s="242">
        <v>3.9760975609756</v>
      </c>
      <c r="F6" s="257">
        <v>50</v>
      </c>
      <c r="G6" s="259">
        <v>32</v>
      </c>
      <c r="H6" s="70">
        <v>4</v>
      </c>
      <c r="I6" s="242">
        <v>4.375</v>
      </c>
      <c r="J6" s="257">
        <v>11</v>
      </c>
      <c r="K6" s="259">
        <v>48</v>
      </c>
      <c r="L6" s="70">
        <v>4.0999999999999996</v>
      </c>
      <c r="M6" s="242">
        <v>4.395833333333333</v>
      </c>
      <c r="N6" s="248">
        <v>16</v>
      </c>
      <c r="O6" s="151">
        <f t="shared" ref="O6:O13" si="0">N6+J6+F6</f>
        <v>77</v>
      </c>
      <c r="Q6" s="41"/>
      <c r="R6" s="22" t="s">
        <v>109</v>
      </c>
    </row>
    <row r="7" spans="1:20" x14ac:dyDescent="0.25">
      <c r="A7" s="13">
        <v>2</v>
      </c>
      <c r="B7" s="154" t="s">
        <v>68</v>
      </c>
      <c r="C7" s="259">
        <v>38</v>
      </c>
      <c r="D7" s="70">
        <v>4.04</v>
      </c>
      <c r="E7" s="242">
        <v>3.9736842105263159</v>
      </c>
      <c r="F7" s="257">
        <v>51</v>
      </c>
      <c r="G7" s="259">
        <v>50</v>
      </c>
      <c r="H7" s="70">
        <v>4</v>
      </c>
      <c r="I7" s="242">
        <v>4.2</v>
      </c>
      <c r="J7" s="257">
        <v>24</v>
      </c>
      <c r="K7" s="259">
        <v>43</v>
      </c>
      <c r="L7" s="70">
        <v>4.0999999999999996</v>
      </c>
      <c r="M7" s="242">
        <v>4.4883720930232558</v>
      </c>
      <c r="N7" s="248">
        <v>9</v>
      </c>
      <c r="O7" s="161">
        <f t="shared" si="0"/>
        <v>84</v>
      </c>
      <c r="Q7" s="141"/>
      <c r="R7" s="22" t="s">
        <v>105</v>
      </c>
      <c r="T7" s="23"/>
    </row>
    <row r="8" spans="1:20" x14ac:dyDescent="0.25">
      <c r="A8" s="8">
        <v>3</v>
      </c>
      <c r="B8" s="154" t="s">
        <v>65</v>
      </c>
      <c r="C8" s="259">
        <v>44</v>
      </c>
      <c r="D8" s="70">
        <v>4.04</v>
      </c>
      <c r="E8" s="242">
        <v>4.4772727272727275</v>
      </c>
      <c r="F8" s="257">
        <v>4</v>
      </c>
      <c r="G8" s="259">
        <v>23</v>
      </c>
      <c r="H8" s="70">
        <v>4</v>
      </c>
      <c r="I8" s="242">
        <v>4.4782608695652177</v>
      </c>
      <c r="J8" s="257">
        <v>3</v>
      </c>
      <c r="K8" s="259">
        <v>25</v>
      </c>
      <c r="L8" s="70">
        <v>4.0999999999999996</v>
      </c>
      <c r="M8" s="242">
        <v>4.5199999999999996</v>
      </c>
      <c r="N8" s="248">
        <v>7</v>
      </c>
      <c r="O8" s="155">
        <f t="shared" si="0"/>
        <v>14</v>
      </c>
      <c r="T8" s="23"/>
    </row>
    <row r="9" spans="1:20" x14ac:dyDescent="0.25">
      <c r="A9" s="8">
        <v>4</v>
      </c>
      <c r="B9" s="154" t="s">
        <v>190</v>
      </c>
      <c r="C9" s="259">
        <v>15</v>
      </c>
      <c r="D9" s="70">
        <v>4.04</v>
      </c>
      <c r="E9" s="242">
        <v>3.8</v>
      </c>
      <c r="F9" s="257">
        <v>73</v>
      </c>
      <c r="G9" s="259">
        <v>26</v>
      </c>
      <c r="H9" s="70">
        <v>4</v>
      </c>
      <c r="I9" s="242">
        <v>4.4230769230769234</v>
      </c>
      <c r="J9" s="257">
        <v>8</v>
      </c>
      <c r="K9" s="259">
        <v>25</v>
      </c>
      <c r="L9" s="70">
        <v>4.0999999999999996</v>
      </c>
      <c r="M9" s="242">
        <v>4.5999999999999996</v>
      </c>
      <c r="N9" s="248">
        <v>3</v>
      </c>
      <c r="O9" s="155">
        <f t="shared" si="0"/>
        <v>84</v>
      </c>
      <c r="Q9" s="156"/>
      <c r="R9" s="23"/>
      <c r="T9" s="23"/>
    </row>
    <row r="10" spans="1:20" x14ac:dyDescent="0.25">
      <c r="A10" s="8">
        <v>5</v>
      </c>
      <c r="B10" s="154" t="s">
        <v>141</v>
      </c>
      <c r="C10" s="259">
        <v>14</v>
      </c>
      <c r="D10" s="70">
        <v>4.04</v>
      </c>
      <c r="E10" s="242">
        <v>3.4285714285714284</v>
      </c>
      <c r="F10" s="257">
        <v>98</v>
      </c>
      <c r="G10" s="259">
        <v>23</v>
      </c>
      <c r="H10" s="70">
        <v>4</v>
      </c>
      <c r="I10" s="242">
        <v>3.5217391304347827</v>
      </c>
      <c r="J10" s="257">
        <v>93</v>
      </c>
      <c r="K10" s="259">
        <v>21</v>
      </c>
      <c r="L10" s="70">
        <v>4.0999999999999996</v>
      </c>
      <c r="M10" s="242">
        <v>3.8571428571428572</v>
      </c>
      <c r="N10" s="248">
        <v>80</v>
      </c>
      <c r="O10" s="155">
        <f t="shared" si="0"/>
        <v>271</v>
      </c>
      <c r="Q10" s="156"/>
      <c r="R10" s="23"/>
      <c r="T10" s="23"/>
    </row>
    <row r="11" spans="1:20" x14ac:dyDescent="0.25">
      <c r="A11" s="8">
        <v>6</v>
      </c>
      <c r="B11" s="154" t="s">
        <v>142</v>
      </c>
      <c r="C11" s="259">
        <v>25</v>
      </c>
      <c r="D11" s="70">
        <v>4.04</v>
      </c>
      <c r="E11" s="242">
        <v>4.24</v>
      </c>
      <c r="F11" s="257">
        <v>20</v>
      </c>
      <c r="G11" s="259">
        <v>20</v>
      </c>
      <c r="H11" s="70">
        <v>4</v>
      </c>
      <c r="I11" s="242">
        <v>3.7</v>
      </c>
      <c r="J11" s="257">
        <v>78</v>
      </c>
      <c r="K11" s="259">
        <v>30</v>
      </c>
      <c r="L11" s="70">
        <v>4.0999999999999996</v>
      </c>
      <c r="M11" s="242">
        <v>4.166666666666667</v>
      </c>
      <c r="N11" s="248">
        <v>41</v>
      </c>
      <c r="O11" s="155">
        <f t="shared" si="0"/>
        <v>139</v>
      </c>
      <c r="Q11" s="156"/>
      <c r="R11" s="23"/>
      <c r="T11" s="23"/>
    </row>
    <row r="12" spans="1:20" x14ac:dyDescent="0.25">
      <c r="A12" s="11">
        <v>7</v>
      </c>
      <c r="B12" s="154" t="s">
        <v>69</v>
      </c>
      <c r="C12" s="259">
        <v>31</v>
      </c>
      <c r="D12" s="70">
        <v>4.04</v>
      </c>
      <c r="E12" s="243">
        <v>3.838709677419355</v>
      </c>
      <c r="F12" s="267">
        <v>67</v>
      </c>
      <c r="G12" s="259">
        <v>33</v>
      </c>
      <c r="H12" s="70">
        <v>4</v>
      </c>
      <c r="I12" s="243">
        <v>3.4848484848484849</v>
      </c>
      <c r="J12" s="267">
        <v>96</v>
      </c>
      <c r="K12" s="259">
        <v>21</v>
      </c>
      <c r="L12" s="70">
        <v>4.0999999999999996</v>
      </c>
      <c r="M12" s="243">
        <v>3.3333333333333335</v>
      </c>
      <c r="N12" s="248">
        <v>101</v>
      </c>
      <c r="O12" s="155">
        <f t="shared" si="0"/>
        <v>264</v>
      </c>
      <c r="Q12" s="156"/>
      <c r="R12" s="23"/>
      <c r="T12" s="23"/>
    </row>
    <row r="13" spans="1:20" ht="15.75" thickBot="1" x14ac:dyDescent="0.3">
      <c r="A13" s="11">
        <v>8</v>
      </c>
      <c r="B13" s="154" t="s">
        <v>110</v>
      </c>
      <c r="C13" s="259">
        <v>18</v>
      </c>
      <c r="D13" s="70">
        <v>4.04</v>
      </c>
      <c r="E13" s="242">
        <v>3.7222222222222223</v>
      </c>
      <c r="F13" s="257">
        <v>83</v>
      </c>
      <c r="G13" s="259"/>
      <c r="H13" s="70">
        <v>4</v>
      </c>
      <c r="I13" s="242"/>
      <c r="J13" s="257">
        <v>101</v>
      </c>
      <c r="K13" s="259">
        <v>22</v>
      </c>
      <c r="L13" s="70">
        <v>4.0999999999999996</v>
      </c>
      <c r="M13" s="242">
        <v>3.8181818181818183</v>
      </c>
      <c r="N13" s="248">
        <v>83</v>
      </c>
      <c r="O13" s="157">
        <f t="shared" si="0"/>
        <v>267</v>
      </c>
      <c r="Q13" s="156"/>
      <c r="R13" s="23"/>
      <c r="T13" s="23"/>
    </row>
    <row r="14" spans="1:20" ht="16.5" thickBot="1" x14ac:dyDescent="0.3">
      <c r="A14" s="158"/>
      <c r="B14" s="159" t="s">
        <v>116</v>
      </c>
      <c r="C14" s="213">
        <f>SUM(C15:C26)</f>
        <v>253</v>
      </c>
      <c r="D14" s="219">
        <v>4.04</v>
      </c>
      <c r="E14" s="219">
        <f>AVERAGE(E15:E26)</f>
        <v>4.1213784884070925</v>
      </c>
      <c r="F14" s="187"/>
      <c r="G14" s="213">
        <f>SUM(G15:G26)</f>
        <v>271</v>
      </c>
      <c r="H14" s="219">
        <v>4</v>
      </c>
      <c r="I14" s="219">
        <f>AVERAGE(I15:I26)</f>
        <v>4.0073359176476799</v>
      </c>
      <c r="J14" s="187"/>
      <c r="K14" s="213">
        <f>SUM(K15:K26)</f>
        <v>345</v>
      </c>
      <c r="L14" s="219">
        <v>4.0999999999999996</v>
      </c>
      <c r="M14" s="219">
        <f>AVERAGE(M15:M26)</f>
        <v>4.1315215761405781</v>
      </c>
      <c r="N14" s="187"/>
      <c r="O14" s="160"/>
      <c r="Q14" s="156"/>
      <c r="R14" s="23"/>
      <c r="T14" s="23"/>
    </row>
    <row r="15" spans="1:20" ht="15" customHeight="1" x14ac:dyDescent="0.25">
      <c r="A15" s="8">
        <v>1</v>
      </c>
      <c r="B15" s="154" t="s">
        <v>48</v>
      </c>
      <c r="C15" s="259">
        <v>26</v>
      </c>
      <c r="D15" s="70">
        <v>4.04</v>
      </c>
      <c r="E15" s="242">
        <v>4.1538461538461542</v>
      </c>
      <c r="F15" s="257">
        <v>31</v>
      </c>
      <c r="G15" s="259">
        <v>59</v>
      </c>
      <c r="H15" s="70">
        <v>4</v>
      </c>
      <c r="I15" s="242">
        <v>4.0677966101694913</v>
      </c>
      <c r="J15" s="257">
        <v>40</v>
      </c>
      <c r="K15" s="259">
        <v>64</v>
      </c>
      <c r="L15" s="70">
        <v>4.0999999999999996</v>
      </c>
      <c r="M15" s="242">
        <v>4.046875</v>
      </c>
      <c r="N15" s="248">
        <v>59</v>
      </c>
      <c r="O15" s="155">
        <f t="shared" ref="O15:O26" si="1">N15+J15+F15</f>
        <v>130</v>
      </c>
      <c r="Q15" s="23"/>
      <c r="R15" s="23"/>
      <c r="T15" s="23"/>
    </row>
    <row r="16" spans="1:20" x14ac:dyDescent="0.25">
      <c r="A16" s="8">
        <v>2</v>
      </c>
      <c r="B16" s="154" t="s">
        <v>47</v>
      </c>
      <c r="C16" s="259">
        <v>24</v>
      </c>
      <c r="D16" s="70">
        <v>4.04</v>
      </c>
      <c r="E16" s="242">
        <v>4.291666666666667</v>
      </c>
      <c r="F16" s="257">
        <v>15</v>
      </c>
      <c r="G16" s="259">
        <v>19</v>
      </c>
      <c r="H16" s="70">
        <v>4</v>
      </c>
      <c r="I16" s="242">
        <v>4.3157894736842106</v>
      </c>
      <c r="J16" s="257">
        <v>16</v>
      </c>
      <c r="K16" s="259">
        <v>34</v>
      </c>
      <c r="L16" s="70">
        <v>4.0999999999999996</v>
      </c>
      <c r="M16" s="242">
        <v>4.4117647058823533</v>
      </c>
      <c r="N16" s="248">
        <v>13</v>
      </c>
      <c r="O16" s="155">
        <f t="shared" si="1"/>
        <v>44</v>
      </c>
      <c r="Q16" s="23"/>
      <c r="R16" s="23"/>
      <c r="T16" s="23"/>
    </row>
    <row r="17" spans="1:20" x14ac:dyDescent="0.25">
      <c r="A17" s="8">
        <v>3</v>
      </c>
      <c r="B17" s="154" t="s">
        <v>49</v>
      </c>
      <c r="C17" s="259">
        <v>45</v>
      </c>
      <c r="D17" s="70">
        <v>4.04</v>
      </c>
      <c r="E17" s="242">
        <v>4.3111111111111109</v>
      </c>
      <c r="F17" s="257">
        <v>13</v>
      </c>
      <c r="G17" s="259">
        <v>18</v>
      </c>
      <c r="H17" s="70">
        <v>4</v>
      </c>
      <c r="I17" s="242">
        <v>4.0555555555555554</v>
      </c>
      <c r="J17" s="257">
        <v>42</v>
      </c>
      <c r="K17" s="259">
        <v>40</v>
      </c>
      <c r="L17" s="70">
        <v>4.0999999999999996</v>
      </c>
      <c r="M17" s="242">
        <v>4.4000000000000004</v>
      </c>
      <c r="N17" s="248">
        <v>14</v>
      </c>
      <c r="O17" s="161">
        <f t="shared" si="1"/>
        <v>69</v>
      </c>
      <c r="Q17" s="23"/>
      <c r="R17" s="23"/>
      <c r="T17" s="23"/>
    </row>
    <row r="18" spans="1:20" ht="15" customHeight="1" x14ac:dyDescent="0.25">
      <c r="A18" s="8">
        <v>4</v>
      </c>
      <c r="B18" s="154" t="s">
        <v>50</v>
      </c>
      <c r="C18" s="259">
        <v>38</v>
      </c>
      <c r="D18" s="70">
        <v>4.04</v>
      </c>
      <c r="E18" s="243">
        <v>4.3157894736842106</v>
      </c>
      <c r="F18" s="267">
        <v>12</v>
      </c>
      <c r="G18" s="259">
        <v>32</v>
      </c>
      <c r="H18" s="70">
        <v>4</v>
      </c>
      <c r="I18" s="243">
        <v>4.40625</v>
      </c>
      <c r="J18" s="267">
        <v>9</v>
      </c>
      <c r="K18" s="259">
        <v>20</v>
      </c>
      <c r="L18" s="70">
        <v>4.0999999999999996</v>
      </c>
      <c r="M18" s="243">
        <v>4.1500000000000004</v>
      </c>
      <c r="N18" s="248">
        <v>43</v>
      </c>
      <c r="O18" s="155">
        <f t="shared" si="1"/>
        <v>64</v>
      </c>
      <c r="Q18" s="23"/>
      <c r="R18" s="23"/>
      <c r="T18" s="23"/>
    </row>
    <row r="19" spans="1:20" x14ac:dyDescent="0.25">
      <c r="A19" s="8">
        <v>5</v>
      </c>
      <c r="B19" s="154" t="s">
        <v>51</v>
      </c>
      <c r="C19" s="259">
        <v>21</v>
      </c>
      <c r="D19" s="70">
        <v>4.04</v>
      </c>
      <c r="E19" s="242">
        <v>4.2380952380952381</v>
      </c>
      <c r="F19" s="257">
        <v>21</v>
      </c>
      <c r="G19" s="259">
        <v>18</v>
      </c>
      <c r="H19" s="70">
        <v>4</v>
      </c>
      <c r="I19" s="242">
        <v>4.0555555555555554</v>
      </c>
      <c r="J19" s="257">
        <v>43</v>
      </c>
      <c r="K19" s="259">
        <v>28</v>
      </c>
      <c r="L19" s="70">
        <v>4.0999999999999996</v>
      </c>
      <c r="M19" s="242">
        <v>4.3571428571428568</v>
      </c>
      <c r="N19" s="248">
        <v>22</v>
      </c>
      <c r="O19" s="155">
        <f t="shared" si="1"/>
        <v>86</v>
      </c>
      <c r="Q19" s="23"/>
      <c r="R19" s="23"/>
      <c r="T19" s="23"/>
    </row>
    <row r="20" spans="1:20" x14ac:dyDescent="0.25">
      <c r="A20" s="8">
        <v>6</v>
      </c>
      <c r="B20" s="154" t="s">
        <v>150</v>
      </c>
      <c r="C20" s="259">
        <v>23</v>
      </c>
      <c r="D20" s="70">
        <v>4.04</v>
      </c>
      <c r="E20" s="242">
        <v>4.0434782608695654</v>
      </c>
      <c r="F20" s="257">
        <v>44</v>
      </c>
      <c r="G20" s="259">
        <v>34</v>
      </c>
      <c r="H20" s="70">
        <v>4</v>
      </c>
      <c r="I20" s="242">
        <v>3.9411764705882355</v>
      </c>
      <c r="J20" s="257">
        <v>51</v>
      </c>
      <c r="K20" s="259">
        <v>52</v>
      </c>
      <c r="L20" s="70">
        <v>4.0999999999999996</v>
      </c>
      <c r="M20" s="242">
        <v>3.7115384615384617</v>
      </c>
      <c r="N20" s="248">
        <v>92</v>
      </c>
      <c r="O20" s="155">
        <f t="shared" si="1"/>
        <v>187</v>
      </c>
      <c r="Q20" s="23"/>
      <c r="R20" s="23"/>
      <c r="T20" s="23"/>
    </row>
    <row r="21" spans="1:20" x14ac:dyDescent="0.25">
      <c r="A21" s="8">
        <v>7</v>
      </c>
      <c r="B21" s="154" t="s">
        <v>188</v>
      </c>
      <c r="C21" s="259">
        <v>22</v>
      </c>
      <c r="D21" s="70">
        <v>4.04</v>
      </c>
      <c r="E21" s="242">
        <v>3.9090909090909092</v>
      </c>
      <c r="F21" s="257">
        <v>58</v>
      </c>
      <c r="G21" s="259">
        <v>17</v>
      </c>
      <c r="H21" s="70">
        <v>4</v>
      </c>
      <c r="I21" s="242">
        <v>4</v>
      </c>
      <c r="J21" s="257">
        <v>46</v>
      </c>
      <c r="K21" s="259">
        <v>19</v>
      </c>
      <c r="L21" s="70">
        <v>4.0999999999999996</v>
      </c>
      <c r="M21" s="242">
        <v>4.0526315789473681</v>
      </c>
      <c r="N21" s="248">
        <v>57</v>
      </c>
      <c r="O21" s="155">
        <f t="shared" si="1"/>
        <v>161</v>
      </c>
      <c r="Q21" s="23"/>
      <c r="R21" s="23"/>
      <c r="T21" s="23"/>
    </row>
    <row r="22" spans="1:20" x14ac:dyDescent="0.25">
      <c r="A22" s="8">
        <v>8</v>
      </c>
      <c r="B22" s="154" t="s">
        <v>185</v>
      </c>
      <c r="C22" s="259"/>
      <c r="D22" s="70">
        <v>4.04</v>
      </c>
      <c r="E22" s="242"/>
      <c r="F22" s="257">
        <v>102</v>
      </c>
      <c r="G22" s="259">
        <v>13</v>
      </c>
      <c r="H22" s="70">
        <v>4</v>
      </c>
      <c r="I22" s="242">
        <v>3.77</v>
      </c>
      <c r="J22" s="257">
        <v>72</v>
      </c>
      <c r="K22" s="259"/>
      <c r="L22" s="70">
        <v>4.0999999999999996</v>
      </c>
      <c r="M22" s="242"/>
      <c r="N22" s="248">
        <v>103</v>
      </c>
      <c r="O22" s="155">
        <f t="shared" si="1"/>
        <v>277</v>
      </c>
      <c r="Q22" s="23"/>
      <c r="R22" s="23"/>
      <c r="T22" s="23"/>
    </row>
    <row r="23" spans="1:20" x14ac:dyDescent="0.25">
      <c r="A23" s="8">
        <v>9</v>
      </c>
      <c r="B23" s="154" t="s">
        <v>191</v>
      </c>
      <c r="C23" s="259"/>
      <c r="D23" s="70">
        <v>4.04</v>
      </c>
      <c r="E23" s="242"/>
      <c r="F23" s="257">
        <v>102</v>
      </c>
      <c r="G23" s="259">
        <v>8</v>
      </c>
      <c r="H23" s="70">
        <v>4</v>
      </c>
      <c r="I23" s="242">
        <v>3.75</v>
      </c>
      <c r="J23" s="257">
        <v>73</v>
      </c>
      <c r="K23" s="259"/>
      <c r="L23" s="70">
        <v>4.0999999999999996</v>
      </c>
      <c r="M23" s="242"/>
      <c r="N23" s="248">
        <v>103</v>
      </c>
      <c r="O23" s="155">
        <f t="shared" si="1"/>
        <v>278</v>
      </c>
      <c r="Q23" s="23"/>
      <c r="R23" s="23"/>
      <c r="T23" s="23"/>
    </row>
    <row r="24" spans="1:20" x14ac:dyDescent="0.25">
      <c r="A24" s="8">
        <v>10</v>
      </c>
      <c r="B24" s="154" t="s">
        <v>151</v>
      </c>
      <c r="C24" s="259">
        <v>11</v>
      </c>
      <c r="D24" s="70">
        <v>4.04</v>
      </c>
      <c r="E24" s="242">
        <v>4.1818181818181817</v>
      </c>
      <c r="F24" s="257">
        <v>24</v>
      </c>
      <c r="G24" s="259"/>
      <c r="H24" s="70">
        <v>4</v>
      </c>
      <c r="I24" s="242"/>
      <c r="J24" s="257">
        <v>101</v>
      </c>
      <c r="K24" s="259">
        <v>25</v>
      </c>
      <c r="L24" s="70">
        <v>4.0999999999999996</v>
      </c>
      <c r="M24" s="242">
        <v>3.48</v>
      </c>
      <c r="N24" s="248">
        <v>98</v>
      </c>
      <c r="O24" s="155">
        <f t="shared" si="1"/>
        <v>223</v>
      </c>
      <c r="Q24" s="23"/>
      <c r="R24" s="23"/>
      <c r="T24" s="23"/>
    </row>
    <row r="25" spans="1:20" x14ac:dyDescent="0.25">
      <c r="A25" s="8">
        <v>11</v>
      </c>
      <c r="B25" s="154" t="s">
        <v>152</v>
      </c>
      <c r="C25" s="259">
        <v>25</v>
      </c>
      <c r="D25" s="70">
        <v>4.04</v>
      </c>
      <c r="E25" s="242">
        <v>3.88</v>
      </c>
      <c r="F25" s="257">
        <v>66</v>
      </c>
      <c r="G25" s="259">
        <v>28</v>
      </c>
      <c r="H25" s="70">
        <v>4</v>
      </c>
      <c r="I25" s="242">
        <v>3.6785714285714284</v>
      </c>
      <c r="J25" s="257">
        <v>81</v>
      </c>
      <c r="K25" s="259">
        <v>38</v>
      </c>
      <c r="L25" s="70">
        <v>4.0999999999999996</v>
      </c>
      <c r="M25" s="242">
        <v>4.1052631578947372</v>
      </c>
      <c r="N25" s="248">
        <v>52</v>
      </c>
      <c r="O25" s="155">
        <f t="shared" si="1"/>
        <v>199</v>
      </c>
      <c r="Q25" s="23"/>
      <c r="R25" s="23"/>
      <c r="T25" s="23"/>
    </row>
    <row r="26" spans="1:20" ht="15.75" thickBot="1" x14ac:dyDescent="0.3">
      <c r="A26" s="8">
        <v>12</v>
      </c>
      <c r="B26" s="154" t="s">
        <v>153</v>
      </c>
      <c r="C26" s="259">
        <v>18</v>
      </c>
      <c r="D26" s="70">
        <v>4.04</v>
      </c>
      <c r="E26" s="242">
        <v>3.8888888888888888</v>
      </c>
      <c r="F26" s="257">
        <v>64</v>
      </c>
      <c r="G26" s="259">
        <v>25</v>
      </c>
      <c r="H26" s="70">
        <v>4</v>
      </c>
      <c r="I26" s="242">
        <v>4.04</v>
      </c>
      <c r="J26" s="257">
        <v>44</v>
      </c>
      <c r="K26" s="259">
        <v>25</v>
      </c>
      <c r="L26" s="70">
        <v>4.0999999999999996</v>
      </c>
      <c r="M26" s="242">
        <v>4.5999999999999996</v>
      </c>
      <c r="N26" s="248">
        <v>4</v>
      </c>
      <c r="O26" s="155">
        <f t="shared" si="1"/>
        <v>112</v>
      </c>
      <c r="Q26" s="23"/>
      <c r="R26" s="23"/>
      <c r="T26" s="23"/>
    </row>
    <row r="27" spans="1:20" ht="16.5" thickBot="1" x14ac:dyDescent="0.3">
      <c r="A27" s="158"/>
      <c r="B27" s="159" t="s">
        <v>117</v>
      </c>
      <c r="C27" s="213">
        <f>SUM(C28:C42)</f>
        <v>342</v>
      </c>
      <c r="D27" s="219">
        <v>4.04</v>
      </c>
      <c r="E27" s="219">
        <f>AVERAGE(E28:E42)</f>
        <v>3.8389384609605317</v>
      </c>
      <c r="F27" s="187"/>
      <c r="G27" s="213">
        <f>SUM(G28:G42)</f>
        <v>356</v>
      </c>
      <c r="H27" s="219">
        <v>4</v>
      </c>
      <c r="I27" s="219">
        <f>AVERAGE(I28:I42)</f>
        <v>3.8484892586167794</v>
      </c>
      <c r="J27" s="187"/>
      <c r="K27" s="213">
        <f>SUM(K28:K42)</f>
        <v>397</v>
      </c>
      <c r="L27" s="219">
        <v>4.0999999999999996</v>
      </c>
      <c r="M27" s="219">
        <f>AVERAGE(M28:M42)</f>
        <v>3.9870601245039023</v>
      </c>
      <c r="N27" s="187"/>
      <c r="O27" s="160"/>
      <c r="Q27" s="23"/>
      <c r="R27" s="23"/>
      <c r="T27" s="23"/>
    </row>
    <row r="28" spans="1:20" x14ac:dyDescent="0.25">
      <c r="A28" s="13">
        <v>1</v>
      </c>
      <c r="B28" s="154" t="s">
        <v>70</v>
      </c>
      <c r="C28" s="122">
        <v>42</v>
      </c>
      <c r="D28" s="70">
        <v>4.04</v>
      </c>
      <c r="E28" s="70">
        <v>4.3571428571428568</v>
      </c>
      <c r="F28" s="186">
        <v>8</v>
      </c>
      <c r="G28" s="122">
        <v>45</v>
      </c>
      <c r="H28" s="70">
        <v>4</v>
      </c>
      <c r="I28" s="70">
        <v>4.333333333333333</v>
      </c>
      <c r="J28" s="186">
        <v>15</v>
      </c>
      <c r="K28" s="122">
        <v>37</v>
      </c>
      <c r="L28" s="70">
        <v>4.0999999999999996</v>
      </c>
      <c r="M28" s="70">
        <v>4.2702702702702702</v>
      </c>
      <c r="N28" s="186">
        <v>30</v>
      </c>
      <c r="O28" s="155">
        <f t="shared" ref="O28:O42" si="2">N28+J28+F28</f>
        <v>53</v>
      </c>
      <c r="Q28" s="23"/>
      <c r="R28" s="23"/>
      <c r="T28" s="23"/>
    </row>
    <row r="29" spans="1:20" ht="15" customHeight="1" x14ac:dyDescent="0.25">
      <c r="A29" s="8">
        <v>2</v>
      </c>
      <c r="B29" s="154" t="s">
        <v>111</v>
      </c>
      <c r="C29" s="122">
        <v>24</v>
      </c>
      <c r="D29" s="70">
        <v>4.04</v>
      </c>
      <c r="E29" s="70">
        <v>4.208333333333333</v>
      </c>
      <c r="F29" s="186">
        <v>23</v>
      </c>
      <c r="G29" s="122">
        <v>24</v>
      </c>
      <c r="H29" s="70">
        <v>4</v>
      </c>
      <c r="I29" s="70">
        <v>4.166666666666667</v>
      </c>
      <c r="J29" s="186">
        <v>29</v>
      </c>
      <c r="K29" s="122">
        <v>26</v>
      </c>
      <c r="L29" s="70">
        <v>4.0999999999999996</v>
      </c>
      <c r="M29" s="70">
        <v>4.4230769230769234</v>
      </c>
      <c r="N29" s="186">
        <v>12</v>
      </c>
      <c r="O29" s="161">
        <f t="shared" si="2"/>
        <v>64</v>
      </c>
      <c r="Q29" s="23"/>
      <c r="R29" s="23"/>
      <c r="T29" s="23"/>
    </row>
    <row r="30" spans="1:20" ht="15" customHeight="1" x14ac:dyDescent="0.25">
      <c r="A30" s="8">
        <v>3</v>
      </c>
      <c r="B30" s="154" t="s">
        <v>64</v>
      </c>
      <c r="C30" s="122">
        <v>31</v>
      </c>
      <c r="D30" s="70">
        <v>4.04</v>
      </c>
      <c r="E30" s="70">
        <v>3.903225806451613</v>
      </c>
      <c r="F30" s="186">
        <v>61</v>
      </c>
      <c r="G30" s="122">
        <v>21</v>
      </c>
      <c r="H30" s="70">
        <v>4</v>
      </c>
      <c r="I30" s="70">
        <v>4</v>
      </c>
      <c r="J30" s="186">
        <v>47</v>
      </c>
      <c r="K30" s="122">
        <v>23</v>
      </c>
      <c r="L30" s="70">
        <v>4.0999999999999996</v>
      </c>
      <c r="M30" s="70">
        <v>4.1304347826086953</v>
      </c>
      <c r="N30" s="186">
        <v>48</v>
      </c>
      <c r="O30" s="155">
        <f t="shared" si="2"/>
        <v>156</v>
      </c>
      <c r="Q30" s="23"/>
      <c r="R30" s="23"/>
      <c r="T30" s="23"/>
    </row>
    <row r="31" spans="1:20" ht="15" customHeight="1" x14ac:dyDescent="0.25">
      <c r="A31" s="8">
        <v>4</v>
      </c>
      <c r="B31" s="154" t="s">
        <v>154</v>
      </c>
      <c r="C31" s="122">
        <v>25</v>
      </c>
      <c r="D31" s="70">
        <v>4.04</v>
      </c>
      <c r="E31" s="70">
        <v>4.04</v>
      </c>
      <c r="F31" s="186">
        <v>45</v>
      </c>
      <c r="G31" s="122">
        <v>15</v>
      </c>
      <c r="H31" s="70">
        <v>4</v>
      </c>
      <c r="I31" s="70">
        <v>3.8</v>
      </c>
      <c r="J31" s="186">
        <v>68</v>
      </c>
      <c r="K31" s="122">
        <v>22</v>
      </c>
      <c r="L31" s="70">
        <v>4.0999999999999996</v>
      </c>
      <c r="M31" s="70">
        <v>4.1363636363636367</v>
      </c>
      <c r="N31" s="186">
        <v>46</v>
      </c>
      <c r="O31" s="155">
        <f t="shared" si="2"/>
        <v>159</v>
      </c>
      <c r="Q31" s="23"/>
      <c r="R31" s="23"/>
      <c r="T31" s="23"/>
    </row>
    <row r="32" spans="1:20" ht="15" customHeight="1" x14ac:dyDescent="0.25">
      <c r="A32" s="8">
        <v>5</v>
      </c>
      <c r="B32" s="154" t="s">
        <v>62</v>
      </c>
      <c r="C32" s="122">
        <v>25</v>
      </c>
      <c r="D32" s="70">
        <v>4.04</v>
      </c>
      <c r="E32" s="70">
        <v>4</v>
      </c>
      <c r="F32" s="186">
        <v>47</v>
      </c>
      <c r="G32" s="122">
        <v>32</v>
      </c>
      <c r="H32" s="70">
        <v>4</v>
      </c>
      <c r="I32" s="70">
        <v>4.0625</v>
      </c>
      <c r="J32" s="186">
        <v>41</v>
      </c>
      <c r="K32" s="122">
        <v>24</v>
      </c>
      <c r="L32" s="70">
        <v>4.0999999999999996</v>
      </c>
      <c r="M32" s="70">
        <v>4.333333333333333</v>
      </c>
      <c r="N32" s="186">
        <v>25</v>
      </c>
      <c r="O32" s="155">
        <f t="shared" si="2"/>
        <v>113</v>
      </c>
      <c r="Q32" s="23"/>
      <c r="R32" s="23"/>
      <c r="T32" s="23"/>
    </row>
    <row r="33" spans="1:20" ht="15" customHeight="1" x14ac:dyDescent="0.25">
      <c r="A33" s="8">
        <v>6</v>
      </c>
      <c r="B33" s="154" t="s">
        <v>40</v>
      </c>
      <c r="C33" s="122">
        <v>11</v>
      </c>
      <c r="D33" s="70">
        <v>4.04</v>
      </c>
      <c r="E33" s="70">
        <v>3.2727272727272729</v>
      </c>
      <c r="F33" s="186">
        <v>101</v>
      </c>
      <c r="G33" s="122">
        <v>16</v>
      </c>
      <c r="H33" s="70">
        <v>4</v>
      </c>
      <c r="I33" s="70">
        <v>3.3125</v>
      </c>
      <c r="J33" s="186">
        <v>99</v>
      </c>
      <c r="K33" s="122">
        <v>22</v>
      </c>
      <c r="L33" s="70">
        <v>4.0999999999999996</v>
      </c>
      <c r="M33" s="70">
        <v>3.8181818181818183</v>
      </c>
      <c r="N33" s="186">
        <v>84</v>
      </c>
      <c r="O33" s="155">
        <f t="shared" si="2"/>
        <v>284</v>
      </c>
      <c r="Q33" s="23"/>
      <c r="R33" s="23"/>
      <c r="T33" s="23"/>
    </row>
    <row r="34" spans="1:20" ht="15" customHeight="1" x14ac:dyDescent="0.25">
      <c r="A34" s="8">
        <v>7</v>
      </c>
      <c r="B34" s="154" t="s">
        <v>38</v>
      </c>
      <c r="C34" s="122">
        <v>12</v>
      </c>
      <c r="D34" s="70">
        <v>4.04</v>
      </c>
      <c r="E34" s="70">
        <v>3.9166666666666665</v>
      </c>
      <c r="F34" s="186">
        <v>57</v>
      </c>
      <c r="G34" s="122"/>
      <c r="H34" s="70">
        <v>4</v>
      </c>
      <c r="I34" s="70"/>
      <c r="J34" s="186">
        <v>101</v>
      </c>
      <c r="K34" s="122">
        <v>29</v>
      </c>
      <c r="L34" s="70">
        <v>4.0999999999999996</v>
      </c>
      <c r="M34" s="70">
        <v>3.6206896551724137</v>
      </c>
      <c r="N34" s="186">
        <v>93</v>
      </c>
      <c r="O34" s="155">
        <f t="shared" si="2"/>
        <v>251</v>
      </c>
      <c r="Q34" s="23"/>
      <c r="R34" s="23"/>
      <c r="T34" s="23"/>
    </row>
    <row r="35" spans="1:20" ht="15" customHeight="1" x14ac:dyDescent="0.25">
      <c r="A35" s="8">
        <v>8</v>
      </c>
      <c r="B35" s="154" t="s">
        <v>39</v>
      </c>
      <c r="C35" s="122">
        <v>19</v>
      </c>
      <c r="D35" s="70">
        <v>4.04</v>
      </c>
      <c r="E35" s="70">
        <v>3.6842105263157894</v>
      </c>
      <c r="F35" s="186">
        <v>88</v>
      </c>
      <c r="G35" s="122">
        <v>11</v>
      </c>
      <c r="H35" s="70">
        <v>4</v>
      </c>
      <c r="I35" s="70">
        <v>3.9090909090909092</v>
      </c>
      <c r="J35" s="186">
        <v>56</v>
      </c>
      <c r="K35" s="122">
        <v>20</v>
      </c>
      <c r="L35" s="70">
        <v>4.0999999999999996</v>
      </c>
      <c r="M35" s="70">
        <v>4.0999999999999996</v>
      </c>
      <c r="N35" s="186">
        <v>53</v>
      </c>
      <c r="O35" s="155">
        <f t="shared" si="2"/>
        <v>197</v>
      </c>
      <c r="Q35" s="23"/>
      <c r="R35" s="23"/>
      <c r="T35" s="23"/>
    </row>
    <row r="36" spans="1:20" ht="15" customHeight="1" x14ac:dyDescent="0.25">
      <c r="A36" s="8">
        <v>9</v>
      </c>
      <c r="B36" s="154" t="s">
        <v>155</v>
      </c>
      <c r="C36" s="122">
        <v>26</v>
      </c>
      <c r="D36" s="70">
        <v>4.04</v>
      </c>
      <c r="E36" s="70">
        <v>3.7692307692307692</v>
      </c>
      <c r="F36" s="186">
        <v>78</v>
      </c>
      <c r="G36" s="122">
        <v>25</v>
      </c>
      <c r="H36" s="70">
        <v>4</v>
      </c>
      <c r="I36" s="70">
        <v>3.44</v>
      </c>
      <c r="J36" s="186">
        <v>97</v>
      </c>
      <c r="K36" s="122">
        <v>28</v>
      </c>
      <c r="L36" s="70">
        <v>4.0999999999999996</v>
      </c>
      <c r="M36" s="70">
        <v>3.8571428571428572</v>
      </c>
      <c r="N36" s="186">
        <v>81</v>
      </c>
      <c r="O36" s="155">
        <f t="shared" si="2"/>
        <v>256</v>
      </c>
      <c r="Q36" s="23"/>
      <c r="R36" s="23"/>
      <c r="T36" s="23"/>
    </row>
    <row r="37" spans="1:20" ht="15" customHeight="1" x14ac:dyDescent="0.25">
      <c r="A37" s="8">
        <v>10</v>
      </c>
      <c r="B37" s="154" t="s">
        <v>43</v>
      </c>
      <c r="C37" s="122">
        <v>18</v>
      </c>
      <c r="D37" s="70">
        <v>4.04</v>
      </c>
      <c r="E37" s="70">
        <v>4.1111111111111107</v>
      </c>
      <c r="F37" s="186">
        <v>37</v>
      </c>
      <c r="G37" s="122">
        <v>21</v>
      </c>
      <c r="H37" s="70">
        <v>4</v>
      </c>
      <c r="I37" s="70">
        <v>4.4285714285714288</v>
      </c>
      <c r="J37" s="186">
        <v>7</v>
      </c>
      <c r="K37" s="122">
        <v>26</v>
      </c>
      <c r="L37" s="70">
        <v>4.0999999999999996</v>
      </c>
      <c r="M37" s="70">
        <v>3.9615384615384617</v>
      </c>
      <c r="N37" s="186">
        <v>67</v>
      </c>
      <c r="O37" s="155">
        <f t="shared" si="2"/>
        <v>111</v>
      </c>
      <c r="Q37" s="23"/>
      <c r="R37" s="23"/>
      <c r="T37" s="23"/>
    </row>
    <row r="38" spans="1:20" ht="15" customHeight="1" x14ac:dyDescent="0.25">
      <c r="A38" s="8">
        <v>11</v>
      </c>
      <c r="B38" s="162" t="s">
        <v>156</v>
      </c>
      <c r="C38" s="126">
        <v>15</v>
      </c>
      <c r="D38" s="74">
        <v>4.04</v>
      </c>
      <c r="E38" s="74">
        <v>3.6</v>
      </c>
      <c r="F38" s="188">
        <v>91</v>
      </c>
      <c r="G38" s="126">
        <v>17</v>
      </c>
      <c r="H38" s="74">
        <v>4</v>
      </c>
      <c r="I38" s="74">
        <v>3.5882352941176472</v>
      </c>
      <c r="J38" s="188">
        <v>89</v>
      </c>
      <c r="K38" s="126">
        <v>24</v>
      </c>
      <c r="L38" s="74">
        <v>4.0999999999999996</v>
      </c>
      <c r="M38" s="74">
        <v>3.7916666666666665</v>
      </c>
      <c r="N38" s="188">
        <v>87</v>
      </c>
      <c r="O38" s="155">
        <f t="shared" si="2"/>
        <v>267</v>
      </c>
      <c r="Q38" s="23"/>
      <c r="R38" s="23"/>
      <c r="T38" s="23"/>
    </row>
    <row r="39" spans="1:20" ht="15" customHeight="1" x14ac:dyDescent="0.25">
      <c r="A39" s="8">
        <v>12</v>
      </c>
      <c r="B39" s="154" t="s">
        <v>61</v>
      </c>
      <c r="C39" s="122">
        <v>20</v>
      </c>
      <c r="D39" s="70">
        <v>4.04</v>
      </c>
      <c r="E39" s="70">
        <v>3.5</v>
      </c>
      <c r="F39" s="186">
        <v>96</v>
      </c>
      <c r="G39" s="122">
        <v>17</v>
      </c>
      <c r="H39" s="70">
        <v>4</v>
      </c>
      <c r="I39" s="70">
        <v>3.7058823529411766</v>
      </c>
      <c r="J39" s="186">
        <v>77</v>
      </c>
      <c r="K39" s="122">
        <v>28</v>
      </c>
      <c r="L39" s="70">
        <v>4.0999999999999996</v>
      </c>
      <c r="M39" s="70">
        <v>3.6071428571428572</v>
      </c>
      <c r="N39" s="186">
        <v>94</v>
      </c>
      <c r="O39" s="155">
        <f t="shared" si="2"/>
        <v>267</v>
      </c>
      <c r="Q39" s="23"/>
      <c r="R39" s="23"/>
      <c r="T39" s="23"/>
    </row>
    <row r="40" spans="1:20" ht="15" customHeight="1" x14ac:dyDescent="0.25">
      <c r="A40" s="8">
        <v>13</v>
      </c>
      <c r="B40" s="154" t="s">
        <v>157</v>
      </c>
      <c r="C40" s="122">
        <v>16</v>
      </c>
      <c r="D40" s="70">
        <v>4.04</v>
      </c>
      <c r="E40" s="70">
        <v>3.75</v>
      </c>
      <c r="F40" s="186">
        <v>79</v>
      </c>
      <c r="G40" s="122">
        <v>23</v>
      </c>
      <c r="H40" s="70">
        <v>4</v>
      </c>
      <c r="I40" s="70">
        <v>3.6086956521739131</v>
      </c>
      <c r="J40" s="186">
        <v>87</v>
      </c>
      <c r="K40" s="122">
        <v>15</v>
      </c>
      <c r="L40" s="70">
        <v>4.0999999999999996</v>
      </c>
      <c r="M40" s="70">
        <v>3.8666666666666667</v>
      </c>
      <c r="N40" s="186">
        <v>79</v>
      </c>
      <c r="O40" s="155">
        <f t="shared" si="2"/>
        <v>245</v>
      </c>
      <c r="Q40" s="23"/>
      <c r="R40" s="23"/>
      <c r="T40" s="23"/>
    </row>
    <row r="41" spans="1:20" ht="15" customHeight="1" x14ac:dyDescent="0.25">
      <c r="A41" s="8">
        <v>14</v>
      </c>
      <c r="B41" s="162" t="s">
        <v>35</v>
      </c>
      <c r="C41" s="126">
        <v>30</v>
      </c>
      <c r="D41" s="74">
        <v>4.04</v>
      </c>
      <c r="E41" s="74">
        <v>3.9</v>
      </c>
      <c r="F41" s="188">
        <v>62</v>
      </c>
      <c r="G41" s="126">
        <v>41</v>
      </c>
      <c r="H41" s="74">
        <v>4</v>
      </c>
      <c r="I41" s="74">
        <v>3.7317073170731709</v>
      </c>
      <c r="J41" s="188">
        <v>76</v>
      </c>
      <c r="K41" s="126">
        <v>40</v>
      </c>
      <c r="L41" s="74">
        <v>4.0999999999999996</v>
      </c>
      <c r="M41" s="74">
        <v>3.95</v>
      </c>
      <c r="N41" s="188">
        <v>70</v>
      </c>
      <c r="O41" s="155">
        <f t="shared" si="2"/>
        <v>208</v>
      </c>
      <c r="Q41" s="23"/>
      <c r="R41" s="23"/>
      <c r="T41" s="23"/>
    </row>
    <row r="42" spans="1:20" ht="15" customHeight="1" thickBot="1" x14ac:dyDescent="0.3">
      <c r="A42" s="8">
        <v>15</v>
      </c>
      <c r="B42" s="154" t="s">
        <v>41</v>
      </c>
      <c r="C42" s="122">
        <v>28</v>
      </c>
      <c r="D42" s="70">
        <v>4.04</v>
      </c>
      <c r="E42" s="70">
        <v>3.5714285714285716</v>
      </c>
      <c r="F42" s="186">
        <v>93</v>
      </c>
      <c r="G42" s="122">
        <v>48</v>
      </c>
      <c r="H42" s="70">
        <v>4</v>
      </c>
      <c r="I42" s="70">
        <v>3.7916666666666665</v>
      </c>
      <c r="J42" s="186">
        <v>69</v>
      </c>
      <c r="K42" s="122">
        <v>33</v>
      </c>
      <c r="L42" s="70">
        <v>4.0999999999999996</v>
      </c>
      <c r="M42" s="70">
        <v>3.9393939393939394</v>
      </c>
      <c r="N42" s="186">
        <v>71</v>
      </c>
      <c r="O42" s="155">
        <f t="shared" si="2"/>
        <v>233</v>
      </c>
      <c r="Q42" s="23"/>
      <c r="R42" s="23"/>
      <c r="T42" s="23"/>
    </row>
    <row r="43" spans="1:20" ht="15" customHeight="1" thickBot="1" x14ac:dyDescent="0.3">
      <c r="A43" s="158"/>
      <c r="B43" s="159" t="s">
        <v>118</v>
      </c>
      <c r="C43" s="213">
        <f>SUM(C44:C62)</f>
        <v>438</v>
      </c>
      <c r="D43" s="219">
        <v>4.04</v>
      </c>
      <c r="E43" s="219">
        <f>AVERAGE(E44:E62)</f>
        <v>3.9790048502353224</v>
      </c>
      <c r="F43" s="187"/>
      <c r="G43" s="213">
        <f>SUM(G44:G62)</f>
        <v>458</v>
      </c>
      <c r="H43" s="219">
        <v>4</v>
      </c>
      <c r="I43" s="219">
        <f>AVERAGE(I44:I62)</f>
        <v>4.1073957188725956</v>
      </c>
      <c r="J43" s="187"/>
      <c r="K43" s="213">
        <f>SUM(K44:K62)</f>
        <v>490</v>
      </c>
      <c r="L43" s="219">
        <v>4.0999999999999996</v>
      </c>
      <c r="M43" s="219">
        <f>AVERAGE(M44:M62)</f>
        <v>4.1689973445588233</v>
      </c>
      <c r="N43" s="187"/>
      <c r="O43" s="180"/>
      <c r="Q43" s="23"/>
      <c r="R43" s="23"/>
      <c r="T43" s="23"/>
    </row>
    <row r="44" spans="1:20" ht="15" customHeight="1" x14ac:dyDescent="0.25">
      <c r="A44" s="13">
        <v>1</v>
      </c>
      <c r="B44" s="154" t="s">
        <v>74</v>
      </c>
      <c r="C44" s="122">
        <v>66</v>
      </c>
      <c r="D44" s="70">
        <v>4.04</v>
      </c>
      <c r="E44" s="70">
        <v>4.0757575757575761</v>
      </c>
      <c r="F44" s="186">
        <v>39</v>
      </c>
      <c r="G44" s="122">
        <v>95</v>
      </c>
      <c r="H44" s="70">
        <v>4</v>
      </c>
      <c r="I44" s="70">
        <v>4.3157894736842106</v>
      </c>
      <c r="J44" s="186">
        <v>17</v>
      </c>
      <c r="K44" s="122">
        <v>87</v>
      </c>
      <c r="L44" s="70">
        <v>4.0999999999999996</v>
      </c>
      <c r="M44" s="70">
        <v>4.333333333333333</v>
      </c>
      <c r="N44" s="186">
        <v>26</v>
      </c>
      <c r="O44" s="161">
        <f t="shared" ref="O44:O62" si="3">N44+J44+F44</f>
        <v>82</v>
      </c>
      <c r="Q44" s="23"/>
      <c r="R44" s="23"/>
      <c r="T44" s="23"/>
    </row>
    <row r="45" spans="1:20" ht="15" customHeight="1" x14ac:dyDescent="0.25">
      <c r="A45" s="13">
        <v>2</v>
      </c>
      <c r="B45" s="154" t="s">
        <v>158</v>
      </c>
      <c r="C45" s="122">
        <v>29</v>
      </c>
      <c r="D45" s="70">
        <v>4.04</v>
      </c>
      <c r="E45" s="70">
        <v>4.3103448275862073</v>
      </c>
      <c r="F45" s="186">
        <v>14</v>
      </c>
      <c r="G45" s="122">
        <v>28</v>
      </c>
      <c r="H45" s="70">
        <v>4</v>
      </c>
      <c r="I45" s="70">
        <v>4.3571428571428568</v>
      </c>
      <c r="J45" s="186">
        <v>12</v>
      </c>
      <c r="K45" s="122">
        <v>34</v>
      </c>
      <c r="L45" s="70">
        <v>4.0999999999999996</v>
      </c>
      <c r="M45" s="70">
        <v>4.0882352941176467</v>
      </c>
      <c r="N45" s="186">
        <v>55</v>
      </c>
      <c r="O45" s="155">
        <f t="shared" si="3"/>
        <v>81</v>
      </c>
      <c r="Q45" s="23"/>
      <c r="R45" s="23"/>
      <c r="T45" s="23"/>
    </row>
    <row r="46" spans="1:20" ht="15" customHeight="1" x14ac:dyDescent="0.25">
      <c r="A46" s="8">
        <v>3</v>
      </c>
      <c r="B46" s="179" t="s">
        <v>75</v>
      </c>
      <c r="C46" s="189">
        <v>39</v>
      </c>
      <c r="D46" s="220">
        <v>4.04</v>
      </c>
      <c r="E46" s="220">
        <v>4.1282051282051286</v>
      </c>
      <c r="F46" s="190">
        <v>35</v>
      </c>
      <c r="G46" s="189">
        <v>52</v>
      </c>
      <c r="H46" s="220">
        <v>4</v>
      </c>
      <c r="I46" s="220">
        <v>4.2692307692307692</v>
      </c>
      <c r="J46" s="190">
        <v>20</v>
      </c>
      <c r="K46" s="189">
        <v>43</v>
      </c>
      <c r="L46" s="220">
        <v>4.0999999999999996</v>
      </c>
      <c r="M46" s="220">
        <v>4.3720930232558137</v>
      </c>
      <c r="N46" s="190">
        <v>19</v>
      </c>
      <c r="O46" s="155">
        <f t="shared" si="3"/>
        <v>74</v>
      </c>
      <c r="Q46" s="23"/>
      <c r="R46" s="23"/>
      <c r="T46" s="23"/>
    </row>
    <row r="47" spans="1:20" ht="15" customHeight="1" x14ac:dyDescent="0.25">
      <c r="A47" s="8">
        <v>4</v>
      </c>
      <c r="B47" s="154" t="s">
        <v>97</v>
      </c>
      <c r="C47" s="122">
        <v>63</v>
      </c>
      <c r="D47" s="70">
        <v>4.04</v>
      </c>
      <c r="E47" s="70">
        <v>4.0634920634920633</v>
      </c>
      <c r="F47" s="186">
        <v>41</v>
      </c>
      <c r="G47" s="122">
        <v>63</v>
      </c>
      <c r="H47" s="70">
        <v>4</v>
      </c>
      <c r="I47" s="70">
        <v>4.2222222222222223</v>
      </c>
      <c r="J47" s="186">
        <v>23</v>
      </c>
      <c r="K47" s="122">
        <v>80</v>
      </c>
      <c r="L47" s="70">
        <v>4.0999999999999996</v>
      </c>
      <c r="M47" s="70">
        <v>4.1375000000000002</v>
      </c>
      <c r="N47" s="186">
        <v>45</v>
      </c>
      <c r="O47" s="155">
        <f t="shared" si="3"/>
        <v>109</v>
      </c>
      <c r="Q47" s="23"/>
      <c r="R47" s="23"/>
      <c r="T47" s="23"/>
    </row>
    <row r="48" spans="1:20" ht="15" customHeight="1" x14ac:dyDescent="0.25">
      <c r="A48" s="8">
        <v>5</v>
      </c>
      <c r="B48" s="154" t="s">
        <v>32</v>
      </c>
      <c r="C48" s="122">
        <v>22</v>
      </c>
      <c r="D48" s="70">
        <v>4.04</v>
      </c>
      <c r="E48" s="70">
        <v>4.0454545454545459</v>
      </c>
      <c r="F48" s="186">
        <v>43</v>
      </c>
      <c r="G48" s="122">
        <v>28</v>
      </c>
      <c r="H48" s="70">
        <v>4</v>
      </c>
      <c r="I48" s="70">
        <v>4.1785714285714288</v>
      </c>
      <c r="J48" s="186">
        <v>28</v>
      </c>
      <c r="K48" s="122">
        <v>21</v>
      </c>
      <c r="L48" s="70">
        <v>4.0999999999999996</v>
      </c>
      <c r="M48" s="70">
        <v>4.2857142857142856</v>
      </c>
      <c r="N48" s="186">
        <v>27</v>
      </c>
      <c r="O48" s="155">
        <f t="shared" si="3"/>
        <v>98</v>
      </c>
      <c r="Q48" s="23"/>
      <c r="R48" s="23"/>
      <c r="T48" s="23"/>
    </row>
    <row r="49" spans="1:20" ht="15" customHeight="1" x14ac:dyDescent="0.25">
      <c r="A49" s="8">
        <v>6</v>
      </c>
      <c r="B49" s="154" t="s">
        <v>31</v>
      </c>
      <c r="C49" s="122">
        <v>16</v>
      </c>
      <c r="D49" s="70">
        <v>4.04</v>
      </c>
      <c r="E49" s="70">
        <v>3.75</v>
      </c>
      <c r="F49" s="186">
        <v>80</v>
      </c>
      <c r="G49" s="122">
        <v>12</v>
      </c>
      <c r="H49" s="70">
        <v>4</v>
      </c>
      <c r="I49" s="70">
        <v>3.9166666666666665</v>
      </c>
      <c r="J49" s="186">
        <v>55</v>
      </c>
      <c r="K49" s="122">
        <v>24</v>
      </c>
      <c r="L49" s="70">
        <v>4.0999999999999996</v>
      </c>
      <c r="M49" s="70">
        <v>3.9583333333333335</v>
      </c>
      <c r="N49" s="186">
        <v>68</v>
      </c>
      <c r="O49" s="155">
        <f t="shared" si="3"/>
        <v>203</v>
      </c>
      <c r="Q49" s="23"/>
      <c r="R49" s="23"/>
      <c r="T49" s="23"/>
    </row>
    <row r="50" spans="1:20" ht="15" customHeight="1" x14ac:dyDescent="0.25">
      <c r="A50" s="8">
        <v>7</v>
      </c>
      <c r="B50" s="154" t="s">
        <v>148</v>
      </c>
      <c r="C50" s="122">
        <v>15</v>
      </c>
      <c r="D50" s="70">
        <v>4.04</v>
      </c>
      <c r="E50" s="70">
        <v>4.333333333333333</v>
      </c>
      <c r="F50" s="186">
        <v>10</v>
      </c>
      <c r="G50" s="122">
        <v>15</v>
      </c>
      <c r="H50" s="70">
        <v>4</v>
      </c>
      <c r="I50" s="70">
        <v>4.2</v>
      </c>
      <c r="J50" s="186">
        <v>25</v>
      </c>
      <c r="K50" s="122">
        <v>16</v>
      </c>
      <c r="L50" s="70">
        <v>4.0999999999999996</v>
      </c>
      <c r="M50" s="70">
        <v>4.375</v>
      </c>
      <c r="N50" s="186">
        <v>18</v>
      </c>
      <c r="O50" s="155">
        <f t="shared" si="3"/>
        <v>53</v>
      </c>
      <c r="Q50" s="23"/>
      <c r="R50" s="23"/>
      <c r="T50" s="23"/>
    </row>
    <row r="51" spans="1:20" ht="15" customHeight="1" x14ac:dyDescent="0.25">
      <c r="A51" s="8">
        <v>8</v>
      </c>
      <c r="B51" s="154" t="s">
        <v>192</v>
      </c>
      <c r="C51" s="122">
        <v>8</v>
      </c>
      <c r="D51" s="70">
        <v>4.04</v>
      </c>
      <c r="E51" s="70">
        <v>4.125</v>
      </c>
      <c r="F51" s="186">
        <v>36</v>
      </c>
      <c r="G51" s="122">
        <v>14</v>
      </c>
      <c r="H51" s="70">
        <v>4</v>
      </c>
      <c r="I51" s="70">
        <v>4.3571428571428568</v>
      </c>
      <c r="J51" s="186">
        <v>13</v>
      </c>
      <c r="K51" s="122">
        <v>13</v>
      </c>
      <c r="L51" s="70">
        <v>4.0999999999999996</v>
      </c>
      <c r="M51" s="70">
        <v>4.615384615384615</v>
      </c>
      <c r="N51" s="186">
        <v>2</v>
      </c>
      <c r="O51" s="155">
        <f t="shared" si="3"/>
        <v>51</v>
      </c>
      <c r="Q51" s="23"/>
      <c r="R51" s="23"/>
      <c r="T51" s="23"/>
    </row>
    <row r="52" spans="1:20" ht="15" customHeight="1" x14ac:dyDescent="0.25">
      <c r="A52" s="8">
        <v>9</v>
      </c>
      <c r="B52" s="154" t="s">
        <v>71</v>
      </c>
      <c r="C52" s="122">
        <v>20</v>
      </c>
      <c r="D52" s="70">
        <v>4.04</v>
      </c>
      <c r="E52" s="70">
        <v>3.75</v>
      </c>
      <c r="F52" s="186">
        <v>81</v>
      </c>
      <c r="G52" s="122">
        <v>17</v>
      </c>
      <c r="H52" s="70">
        <v>4</v>
      </c>
      <c r="I52" s="70">
        <v>3.8235294117647061</v>
      </c>
      <c r="J52" s="186">
        <v>66</v>
      </c>
      <c r="K52" s="122">
        <v>13</v>
      </c>
      <c r="L52" s="70">
        <v>4.0999999999999996</v>
      </c>
      <c r="M52" s="70">
        <v>3.4615384615384617</v>
      </c>
      <c r="N52" s="186">
        <v>99</v>
      </c>
      <c r="O52" s="155">
        <f t="shared" si="3"/>
        <v>246</v>
      </c>
      <c r="Q52" s="23"/>
      <c r="R52" s="23"/>
      <c r="T52" s="23"/>
    </row>
    <row r="53" spans="1:20" ht="15" customHeight="1" x14ac:dyDescent="0.25">
      <c r="A53" s="8">
        <v>10</v>
      </c>
      <c r="B53" s="154" t="s">
        <v>200</v>
      </c>
      <c r="C53" s="122">
        <v>13</v>
      </c>
      <c r="D53" s="70">
        <v>4.04</v>
      </c>
      <c r="E53" s="70">
        <v>3.6923076923076925</v>
      </c>
      <c r="F53" s="186">
        <v>86</v>
      </c>
      <c r="G53" s="122"/>
      <c r="H53" s="70">
        <v>4</v>
      </c>
      <c r="I53" s="70"/>
      <c r="J53" s="186">
        <v>101</v>
      </c>
      <c r="K53" s="122"/>
      <c r="L53" s="70">
        <v>4.0999999999999996</v>
      </c>
      <c r="M53" s="70"/>
      <c r="N53" s="186">
        <v>103</v>
      </c>
      <c r="O53" s="155">
        <f t="shared" si="3"/>
        <v>290</v>
      </c>
      <c r="Q53" s="23"/>
      <c r="R53" s="23"/>
      <c r="T53" s="23"/>
    </row>
    <row r="54" spans="1:20" ht="15" customHeight="1" x14ac:dyDescent="0.25">
      <c r="A54" s="8">
        <v>11</v>
      </c>
      <c r="B54" s="154" t="s">
        <v>58</v>
      </c>
      <c r="C54" s="122">
        <v>19</v>
      </c>
      <c r="D54" s="70">
        <v>4.04</v>
      </c>
      <c r="E54" s="70">
        <v>3.6315789473684212</v>
      </c>
      <c r="F54" s="186">
        <v>89</v>
      </c>
      <c r="G54" s="122">
        <v>11</v>
      </c>
      <c r="H54" s="70">
        <v>4</v>
      </c>
      <c r="I54" s="70">
        <v>3.9090909090909092</v>
      </c>
      <c r="J54" s="186">
        <v>57</v>
      </c>
      <c r="K54" s="122">
        <v>21</v>
      </c>
      <c r="L54" s="70">
        <v>4.0999999999999996</v>
      </c>
      <c r="M54" s="70">
        <v>4.2380952380952381</v>
      </c>
      <c r="N54" s="186">
        <v>31</v>
      </c>
      <c r="O54" s="155">
        <f t="shared" si="3"/>
        <v>177</v>
      </c>
      <c r="Q54" s="23"/>
      <c r="R54" s="23"/>
      <c r="T54" s="23"/>
    </row>
    <row r="55" spans="1:20" ht="15" customHeight="1" x14ac:dyDescent="0.25">
      <c r="A55" s="8">
        <v>12</v>
      </c>
      <c r="B55" s="162" t="s">
        <v>193</v>
      </c>
      <c r="C55" s="126">
        <v>25</v>
      </c>
      <c r="D55" s="74">
        <v>4.04</v>
      </c>
      <c r="E55" s="74">
        <v>4.32</v>
      </c>
      <c r="F55" s="188">
        <v>11</v>
      </c>
      <c r="G55" s="126">
        <v>26</v>
      </c>
      <c r="H55" s="74">
        <v>4</v>
      </c>
      <c r="I55" s="74">
        <v>3.8461538461538463</v>
      </c>
      <c r="J55" s="188">
        <v>62</v>
      </c>
      <c r="K55" s="126">
        <v>25</v>
      </c>
      <c r="L55" s="74">
        <v>4.0999999999999996</v>
      </c>
      <c r="M55" s="74">
        <v>4.3600000000000003</v>
      </c>
      <c r="N55" s="188">
        <v>21</v>
      </c>
      <c r="O55" s="155">
        <f t="shared" si="3"/>
        <v>94</v>
      </c>
      <c r="Q55" s="23"/>
      <c r="R55" s="23"/>
      <c r="T55" s="23"/>
    </row>
    <row r="56" spans="1:20" ht="15" customHeight="1" x14ac:dyDescent="0.25">
      <c r="A56" s="8">
        <v>13</v>
      </c>
      <c r="B56" s="154" t="s">
        <v>72</v>
      </c>
      <c r="C56" s="122"/>
      <c r="D56" s="70">
        <v>4.04</v>
      </c>
      <c r="E56" s="70"/>
      <c r="F56" s="186">
        <v>102</v>
      </c>
      <c r="G56" s="122"/>
      <c r="H56" s="70">
        <v>4</v>
      </c>
      <c r="I56" s="70"/>
      <c r="J56" s="186">
        <v>101</v>
      </c>
      <c r="K56" s="122">
        <v>6</v>
      </c>
      <c r="L56" s="70">
        <v>4.0999999999999996</v>
      </c>
      <c r="M56" s="70">
        <v>4</v>
      </c>
      <c r="N56" s="186">
        <v>60</v>
      </c>
      <c r="O56" s="155">
        <f t="shared" si="3"/>
        <v>263</v>
      </c>
      <c r="Q56" s="23"/>
      <c r="R56" s="23"/>
      <c r="T56" s="23"/>
    </row>
    <row r="57" spans="1:20" ht="15" customHeight="1" x14ac:dyDescent="0.25">
      <c r="A57" s="8">
        <v>14</v>
      </c>
      <c r="B57" s="154" t="s">
        <v>159</v>
      </c>
      <c r="C57" s="122">
        <v>14</v>
      </c>
      <c r="D57" s="70">
        <v>4.04</v>
      </c>
      <c r="E57" s="70">
        <v>4</v>
      </c>
      <c r="F57" s="186">
        <v>48</v>
      </c>
      <c r="G57" s="122">
        <v>15</v>
      </c>
      <c r="H57" s="70">
        <v>4</v>
      </c>
      <c r="I57" s="70">
        <v>4.2</v>
      </c>
      <c r="J57" s="186">
        <v>26</v>
      </c>
      <c r="K57" s="122">
        <v>8</v>
      </c>
      <c r="L57" s="70">
        <v>4.0999999999999996</v>
      </c>
      <c r="M57" s="70">
        <v>3.875</v>
      </c>
      <c r="N57" s="186">
        <v>78</v>
      </c>
      <c r="O57" s="155">
        <f t="shared" si="3"/>
        <v>152</v>
      </c>
      <c r="Q57" s="23"/>
      <c r="R57" s="23"/>
      <c r="T57" s="23"/>
    </row>
    <row r="58" spans="1:20" ht="15" customHeight="1" x14ac:dyDescent="0.25">
      <c r="A58" s="8">
        <v>15</v>
      </c>
      <c r="B58" s="154" t="s">
        <v>30</v>
      </c>
      <c r="C58" s="122">
        <v>12</v>
      </c>
      <c r="D58" s="70">
        <v>4.04</v>
      </c>
      <c r="E58" s="70">
        <v>4.166666666666667</v>
      </c>
      <c r="F58" s="186">
        <v>27</v>
      </c>
      <c r="G58" s="122">
        <v>16</v>
      </c>
      <c r="H58" s="70">
        <v>4</v>
      </c>
      <c r="I58" s="70">
        <v>3.75</v>
      </c>
      <c r="J58" s="186">
        <v>74</v>
      </c>
      <c r="K58" s="122">
        <v>12</v>
      </c>
      <c r="L58" s="70">
        <v>4.0999999999999996</v>
      </c>
      <c r="M58" s="70">
        <v>4.5</v>
      </c>
      <c r="N58" s="186">
        <v>8</v>
      </c>
      <c r="O58" s="155">
        <f t="shared" si="3"/>
        <v>109</v>
      </c>
      <c r="Q58" s="23"/>
      <c r="R58" s="23"/>
      <c r="T58" s="23"/>
    </row>
    <row r="59" spans="1:20" ht="15" customHeight="1" x14ac:dyDescent="0.25">
      <c r="A59" s="8">
        <v>16</v>
      </c>
      <c r="B59" s="154" t="s">
        <v>73</v>
      </c>
      <c r="C59" s="122">
        <v>9</v>
      </c>
      <c r="D59" s="70">
        <v>4.04</v>
      </c>
      <c r="E59" s="70">
        <v>3.5555555555555554</v>
      </c>
      <c r="F59" s="186">
        <v>94</v>
      </c>
      <c r="G59" s="122">
        <v>13</v>
      </c>
      <c r="H59" s="70">
        <v>4</v>
      </c>
      <c r="I59" s="70">
        <v>4.384615384615385</v>
      </c>
      <c r="J59" s="186">
        <v>10</v>
      </c>
      <c r="K59" s="122">
        <v>20</v>
      </c>
      <c r="L59" s="70">
        <v>4.0999999999999996</v>
      </c>
      <c r="M59" s="70">
        <v>4</v>
      </c>
      <c r="N59" s="186">
        <v>61</v>
      </c>
      <c r="O59" s="155">
        <f t="shared" si="3"/>
        <v>165</v>
      </c>
      <c r="Q59" s="23"/>
      <c r="R59" s="23"/>
      <c r="T59" s="23"/>
    </row>
    <row r="60" spans="1:20" ht="15" customHeight="1" x14ac:dyDescent="0.25">
      <c r="A60" s="8">
        <v>17</v>
      </c>
      <c r="B60" s="154" t="s">
        <v>33</v>
      </c>
      <c r="C60" s="122">
        <v>18</v>
      </c>
      <c r="D60" s="70">
        <v>4.04</v>
      </c>
      <c r="E60" s="70">
        <v>4.1111111111111107</v>
      </c>
      <c r="F60" s="186">
        <v>38</v>
      </c>
      <c r="G60" s="122">
        <v>16</v>
      </c>
      <c r="H60" s="70">
        <v>4</v>
      </c>
      <c r="I60" s="70">
        <v>4.3125</v>
      </c>
      <c r="J60" s="186">
        <v>18</v>
      </c>
      <c r="K60" s="122">
        <v>22</v>
      </c>
      <c r="L60" s="70">
        <v>4.0999999999999996</v>
      </c>
      <c r="M60" s="70">
        <v>4.2727272727272725</v>
      </c>
      <c r="N60" s="186">
        <v>29</v>
      </c>
      <c r="O60" s="155">
        <f t="shared" si="3"/>
        <v>85</v>
      </c>
      <c r="Q60" s="23"/>
      <c r="R60" s="23"/>
      <c r="T60" s="23"/>
    </row>
    <row r="61" spans="1:20" ht="15" customHeight="1" x14ac:dyDescent="0.25">
      <c r="A61" s="8">
        <v>18</v>
      </c>
      <c r="B61" s="163" t="s">
        <v>27</v>
      </c>
      <c r="C61" s="128">
        <v>33</v>
      </c>
      <c r="D61" s="167">
        <v>4.04</v>
      </c>
      <c r="E61" s="167">
        <v>4.1515151515151514</v>
      </c>
      <c r="F61" s="191">
        <v>32</v>
      </c>
      <c r="G61" s="128">
        <v>37</v>
      </c>
      <c r="H61" s="167">
        <v>4</v>
      </c>
      <c r="I61" s="167">
        <v>3.6756756756756759</v>
      </c>
      <c r="J61" s="191">
        <v>82</v>
      </c>
      <c r="K61" s="128">
        <v>45</v>
      </c>
      <c r="L61" s="167">
        <v>4.0999999999999996</v>
      </c>
      <c r="M61" s="167">
        <v>4</v>
      </c>
      <c r="N61" s="191">
        <v>62</v>
      </c>
      <c r="O61" s="155">
        <f t="shared" si="3"/>
        <v>176</v>
      </c>
      <c r="Q61" s="23"/>
      <c r="R61" s="23"/>
      <c r="T61" s="23"/>
    </row>
    <row r="62" spans="1:20" ht="15" customHeight="1" thickBot="1" x14ac:dyDescent="0.3">
      <c r="A62" s="8">
        <v>19</v>
      </c>
      <c r="B62" s="154" t="s">
        <v>199</v>
      </c>
      <c r="C62" s="122">
        <v>17</v>
      </c>
      <c r="D62" s="70">
        <v>4.04</v>
      </c>
      <c r="E62" s="70">
        <v>3.4117647058823528</v>
      </c>
      <c r="F62" s="186">
        <v>99</v>
      </c>
      <c r="G62" s="122"/>
      <c r="H62" s="70">
        <v>4</v>
      </c>
      <c r="I62" s="70"/>
      <c r="J62" s="186">
        <v>101</v>
      </c>
      <c r="K62" s="123"/>
      <c r="L62" s="73">
        <v>4.0999999999999996</v>
      </c>
      <c r="M62" s="73"/>
      <c r="N62" s="194">
        <v>103</v>
      </c>
      <c r="O62" s="155">
        <f t="shared" si="3"/>
        <v>303</v>
      </c>
      <c r="Q62" s="23"/>
      <c r="R62" s="23"/>
      <c r="T62" s="23"/>
    </row>
    <row r="63" spans="1:20" ht="15" customHeight="1" thickBot="1" x14ac:dyDescent="0.3">
      <c r="A63" s="158"/>
      <c r="B63" s="159" t="s">
        <v>119</v>
      </c>
      <c r="C63" s="213">
        <f>SUM(C64:C77)</f>
        <v>323</v>
      </c>
      <c r="D63" s="219">
        <v>4.04</v>
      </c>
      <c r="E63" s="219">
        <f>AVERAGE(E64:E77)</f>
        <v>3.9403555021976078</v>
      </c>
      <c r="F63" s="187"/>
      <c r="G63" s="213">
        <f>SUM(G64:G77)</f>
        <v>364</v>
      </c>
      <c r="H63" s="219">
        <v>4</v>
      </c>
      <c r="I63" s="219">
        <f>AVERAGE(I64:I77)</f>
        <v>4.0606092450915705</v>
      </c>
      <c r="J63" s="187"/>
      <c r="K63" s="266">
        <f>SUM(K64:K77)</f>
        <v>380</v>
      </c>
      <c r="L63" s="219">
        <v>4.0999999999999996</v>
      </c>
      <c r="M63" s="219">
        <f>AVERAGE(M64:M77)</f>
        <v>3.9872782678500229</v>
      </c>
      <c r="N63" s="187"/>
      <c r="O63" s="180"/>
      <c r="Q63" s="23"/>
      <c r="R63" s="23"/>
      <c r="T63" s="23"/>
    </row>
    <row r="64" spans="1:20" x14ac:dyDescent="0.25">
      <c r="A64" s="13">
        <v>1</v>
      </c>
      <c r="B64" s="154" t="s">
        <v>77</v>
      </c>
      <c r="C64" s="122">
        <v>27</v>
      </c>
      <c r="D64" s="70">
        <v>4.04</v>
      </c>
      <c r="E64" s="70">
        <v>3.8148148148148149</v>
      </c>
      <c r="F64" s="186">
        <v>70</v>
      </c>
      <c r="G64" s="122">
        <v>28</v>
      </c>
      <c r="H64" s="70">
        <v>4</v>
      </c>
      <c r="I64" s="70">
        <v>4</v>
      </c>
      <c r="J64" s="186">
        <v>48</v>
      </c>
      <c r="K64" s="230">
        <v>32</v>
      </c>
      <c r="L64" s="70">
        <v>4.0999999999999996</v>
      </c>
      <c r="M64" s="70">
        <v>4.28125</v>
      </c>
      <c r="N64" s="186">
        <v>28</v>
      </c>
      <c r="O64" s="161">
        <f t="shared" ref="O64:O77" si="4">N64+J64+F64</f>
        <v>146</v>
      </c>
      <c r="Q64" s="23"/>
      <c r="R64" s="23"/>
      <c r="T64" s="23"/>
    </row>
    <row r="65" spans="1:20" x14ac:dyDescent="0.25">
      <c r="A65" s="8">
        <v>2</v>
      </c>
      <c r="B65" s="154" t="s">
        <v>98</v>
      </c>
      <c r="C65" s="122">
        <v>14</v>
      </c>
      <c r="D65" s="70">
        <v>4.04</v>
      </c>
      <c r="E65" s="70">
        <v>4.0714285714285712</v>
      </c>
      <c r="F65" s="186">
        <v>40</v>
      </c>
      <c r="G65" s="122">
        <v>39</v>
      </c>
      <c r="H65" s="70">
        <v>4</v>
      </c>
      <c r="I65" s="70">
        <v>4.2820512820512819</v>
      </c>
      <c r="J65" s="186">
        <v>19</v>
      </c>
      <c r="K65" s="230">
        <v>35</v>
      </c>
      <c r="L65" s="70">
        <v>4.0999999999999996</v>
      </c>
      <c r="M65" s="70">
        <v>4.2</v>
      </c>
      <c r="N65" s="186">
        <v>35</v>
      </c>
      <c r="O65" s="172">
        <f t="shared" si="4"/>
        <v>94</v>
      </c>
      <c r="Q65" s="23"/>
      <c r="R65" s="23"/>
      <c r="T65" s="23"/>
    </row>
    <row r="66" spans="1:20" x14ac:dyDescent="0.25">
      <c r="A66" s="8">
        <v>3</v>
      </c>
      <c r="B66" s="154" t="s">
        <v>160</v>
      </c>
      <c r="C66" s="122">
        <v>38</v>
      </c>
      <c r="D66" s="70">
        <v>4.04</v>
      </c>
      <c r="E66" s="70">
        <v>4.1578947368421053</v>
      </c>
      <c r="F66" s="186">
        <v>29</v>
      </c>
      <c r="G66" s="122">
        <v>32</v>
      </c>
      <c r="H66" s="70">
        <v>4</v>
      </c>
      <c r="I66" s="70">
        <v>4.4375</v>
      </c>
      <c r="J66" s="186">
        <v>6</v>
      </c>
      <c r="K66" s="230">
        <v>26</v>
      </c>
      <c r="L66" s="70">
        <v>4.0999999999999996</v>
      </c>
      <c r="M66" s="70">
        <v>4.4615384615384617</v>
      </c>
      <c r="N66" s="186">
        <v>10</v>
      </c>
      <c r="O66" s="155">
        <f t="shared" si="4"/>
        <v>45</v>
      </c>
      <c r="Q66" s="23"/>
      <c r="R66" s="23"/>
      <c r="T66" s="23"/>
    </row>
    <row r="67" spans="1:20" x14ac:dyDescent="0.25">
      <c r="A67" s="8">
        <v>4</v>
      </c>
      <c r="B67" s="154" t="s">
        <v>161</v>
      </c>
      <c r="C67" s="122">
        <v>14</v>
      </c>
      <c r="D67" s="70">
        <v>4.04</v>
      </c>
      <c r="E67" s="70">
        <v>3.7857142857142856</v>
      </c>
      <c r="F67" s="186">
        <v>75</v>
      </c>
      <c r="G67" s="122">
        <v>15</v>
      </c>
      <c r="H67" s="70">
        <v>4</v>
      </c>
      <c r="I67" s="70">
        <v>4.1333333333333337</v>
      </c>
      <c r="J67" s="186">
        <v>33</v>
      </c>
      <c r="K67" s="230">
        <v>20</v>
      </c>
      <c r="L67" s="70">
        <v>4.0999999999999996</v>
      </c>
      <c r="M67" s="70">
        <v>3.9</v>
      </c>
      <c r="N67" s="186">
        <v>76</v>
      </c>
      <c r="O67" s="155">
        <f t="shared" si="4"/>
        <v>184</v>
      </c>
      <c r="Q67" s="23"/>
      <c r="R67" s="23"/>
      <c r="T67" s="23"/>
    </row>
    <row r="68" spans="1:20" x14ac:dyDescent="0.25">
      <c r="A68" s="8">
        <v>5</v>
      </c>
      <c r="B68" s="154" t="s">
        <v>101</v>
      </c>
      <c r="C68" s="122">
        <v>24</v>
      </c>
      <c r="D68" s="70">
        <v>4.04</v>
      </c>
      <c r="E68" s="70">
        <v>3.7083333333333335</v>
      </c>
      <c r="F68" s="186">
        <v>84</v>
      </c>
      <c r="G68" s="122">
        <v>28</v>
      </c>
      <c r="H68" s="70">
        <v>4</v>
      </c>
      <c r="I68" s="70">
        <v>3.9285714285714284</v>
      </c>
      <c r="J68" s="186">
        <v>53</v>
      </c>
      <c r="K68" s="230">
        <v>22</v>
      </c>
      <c r="L68" s="70">
        <v>4.0999999999999996</v>
      </c>
      <c r="M68" s="70">
        <v>4</v>
      </c>
      <c r="N68" s="186">
        <v>63</v>
      </c>
      <c r="O68" s="155">
        <f t="shared" si="4"/>
        <v>200</v>
      </c>
      <c r="Q68" s="23"/>
      <c r="R68" s="23"/>
      <c r="T68" s="23"/>
    </row>
    <row r="69" spans="1:20" x14ac:dyDescent="0.25">
      <c r="A69" s="8">
        <v>6</v>
      </c>
      <c r="B69" s="154" t="s">
        <v>162</v>
      </c>
      <c r="C69" s="122">
        <v>18</v>
      </c>
      <c r="D69" s="70">
        <v>4.04</v>
      </c>
      <c r="E69" s="70">
        <v>3.7777777777777777</v>
      </c>
      <c r="F69" s="186">
        <v>76</v>
      </c>
      <c r="G69" s="122">
        <v>12</v>
      </c>
      <c r="H69" s="70">
        <v>4</v>
      </c>
      <c r="I69" s="70">
        <v>3.8333333333333335</v>
      </c>
      <c r="J69" s="186">
        <v>64</v>
      </c>
      <c r="K69" s="230">
        <v>32</v>
      </c>
      <c r="L69" s="70">
        <v>4.0999999999999996</v>
      </c>
      <c r="M69" s="70">
        <v>3.4375</v>
      </c>
      <c r="N69" s="186">
        <v>100</v>
      </c>
      <c r="O69" s="166">
        <f t="shared" si="4"/>
        <v>240</v>
      </c>
      <c r="Q69" s="23"/>
      <c r="R69" s="23"/>
      <c r="T69" s="23"/>
    </row>
    <row r="70" spans="1:20" x14ac:dyDescent="0.25">
      <c r="A70" s="8">
        <v>7</v>
      </c>
      <c r="B70" s="154" t="s">
        <v>163</v>
      </c>
      <c r="C70" s="122"/>
      <c r="D70" s="70">
        <v>4.04</v>
      </c>
      <c r="E70" s="70"/>
      <c r="F70" s="186">
        <v>102</v>
      </c>
      <c r="G70" s="122">
        <v>18</v>
      </c>
      <c r="H70" s="70">
        <v>4</v>
      </c>
      <c r="I70" s="70">
        <v>4.4444444444444446</v>
      </c>
      <c r="J70" s="186">
        <v>5</v>
      </c>
      <c r="K70" s="230">
        <v>26</v>
      </c>
      <c r="L70" s="70">
        <v>4.0999999999999996</v>
      </c>
      <c r="M70" s="70">
        <v>3.9230769230769229</v>
      </c>
      <c r="N70" s="186">
        <v>74</v>
      </c>
      <c r="O70" s="155">
        <f t="shared" si="4"/>
        <v>181</v>
      </c>
      <c r="Q70" s="23"/>
      <c r="R70" s="23"/>
      <c r="T70" s="23"/>
    </row>
    <row r="71" spans="1:20" x14ac:dyDescent="0.25">
      <c r="A71" s="8">
        <v>8</v>
      </c>
      <c r="B71" s="154" t="s">
        <v>164</v>
      </c>
      <c r="C71" s="122">
        <v>14</v>
      </c>
      <c r="D71" s="70">
        <v>4.04</v>
      </c>
      <c r="E71" s="70">
        <v>4.5</v>
      </c>
      <c r="F71" s="186">
        <v>3</v>
      </c>
      <c r="G71" s="122">
        <v>23</v>
      </c>
      <c r="H71" s="70">
        <v>4</v>
      </c>
      <c r="I71" s="70">
        <v>3.8695652173913042</v>
      </c>
      <c r="J71" s="186">
        <v>59</v>
      </c>
      <c r="K71" s="230">
        <v>29</v>
      </c>
      <c r="L71" s="70">
        <v>4.0999999999999996</v>
      </c>
      <c r="M71" s="70">
        <v>3.896551724137931</v>
      </c>
      <c r="N71" s="186">
        <v>77</v>
      </c>
      <c r="O71" s="155">
        <f t="shared" si="4"/>
        <v>139</v>
      </c>
      <c r="Q71" s="23"/>
      <c r="R71" s="23"/>
      <c r="T71" s="23"/>
    </row>
    <row r="72" spans="1:20" x14ac:dyDescent="0.25">
      <c r="A72" s="8">
        <v>9</v>
      </c>
      <c r="B72" s="154" t="s">
        <v>23</v>
      </c>
      <c r="C72" s="122">
        <v>11</v>
      </c>
      <c r="D72" s="70">
        <v>4.04</v>
      </c>
      <c r="E72" s="70">
        <v>3.8181818181818183</v>
      </c>
      <c r="F72" s="186">
        <v>69</v>
      </c>
      <c r="G72" s="122">
        <v>12</v>
      </c>
      <c r="H72" s="70">
        <v>4</v>
      </c>
      <c r="I72" s="70">
        <v>4.083333333333333</v>
      </c>
      <c r="J72" s="186">
        <v>37</v>
      </c>
      <c r="K72" s="230">
        <v>29</v>
      </c>
      <c r="L72" s="70">
        <v>4.0999999999999996</v>
      </c>
      <c r="M72" s="70">
        <v>3.5862068965517242</v>
      </c>
      <c r="N72" s="186">
        <v>95</v>
      </c>
      <c r="O72" s="155">
        <f t="shared" si="4"/>
        <v>201</v>
      </c>
      <c r="Q72" s="23"/>
      <c r="R72" s="23"/>
      <c r="T72" s="23"/>
    </row>
    <row r="73" spans="1:20" x14ac:dyDescent="0.25">
      <c r="A73" s="8">
        <v>10</v>
      </c>
      <c r="B73" s="162" t="s">
        <v>165</v>
      </c>
      <c r="C73" s="126">
        <v>35</v>
      </c>
      <c r="D73" s="74">
        <v>4.04</v>
      </c>
      <c r="E73" s="74">
        <v>3.9714285714285715</v>
      </c>
      <c r="F73" s="188">
        <v>52</v>
      </c>
      <c r="G73" s="126">
        <v>40</v>
      </c>
      <c r="H73" s="74">
        <v>4</v>
      </c>
      <c r="I73" s="74">
        <v>4.1500000000000004</v>
      </c>
      <c r="J73" s="188">
        <v>31</v>
      </c>
      <c r="K73" s="232">
        <v>34</v>
      </c>
      <c r="L73" s="74">
        <v>4.0999999999999996</v>
      </c>
      <c r="M73" s="74">
        <v>4.382352941176471</v>
      </c>
      <c r="N73" s="188">
        <v>17</v>
      </c>
      <c r="O73" s="155">
        <f t="shared" si="4"/>
        <v>100</v>
      </c>
      <c r="Q73" s="23"/>
      <c r="R73" s="23"/>
      <c r="T73" s="23"/>
    </row>
    <row r="74" spans="1:20" x14ac:dyDescent="0.25">
      <c r="A74" s="8">
        <v>11</v>
      </c>
      <c r="B74" s="154" t="s">
        <v>167</v>
      </c>
      <c r="C74" s="122">
        <v>21</v>
      </c>
      <c r="D74" s="70">
        <v>4.04</v>
      </c>
      <c r="E74" s="70">
        <v>3.4761904761904763</v>
      </c>
      <c r="F74" s="186">
        <v>97</v>
      </c>
      <c r="G74" s="122">
        <v>16</v>
      </c>
      <c r="H74" s="70">
        <v>4</v>
      </c>
      <c r="I74" s="70">
        <v>3.375</v>
      </c>
      <c r="J74" s="186">
        <v>98</v>
      </c>
      <c r="K74" s="230">
        <v>13</v>
      </c>
      <c r="L74" s="70">
        <v>4.0999999999999996</v>
      </c>
      <c r="M74" s="70">
        <v>2.8461538461538463</v>
      </c>
      <c r="N74" s="186">
        <v>102</v>
      </c>
      <c r="O74" s="155">
        <f t="shared" si="4"/>
        <v>297</v>
      </c>
      <c r="Q74" s="23"/>
      <c r="R74" s="23"/>
      <c r="T74" s="23"/>
    </row>
    <row r="75" spans="1:20" x14ac:dyDescent="0.25">
      <c r="A75" s="8">
        <v>12</v>
      </c>
      <c r="B75" s="154" t="s">
        <v>166</v>
      </c>
      <c r="C75" s="122">
        <v>21</v>
      </c>
      <c r="D75" s="70">
        <v>4.04</v>
      </c>
      <c r="E75" s="70">
        <v>3.9047619047619047</v>
      </c>
      <c r="F75" s="186">
        <v>60</v>
      </c>
      <c r="G75" s="122">
        <v>17</v>
      </c>
      <c r="H75" s="70">
        <v>4</v>
      </c>
      <c r="I75" s="70">
        <v>4.117647058823529</v>
      </c>
      <c r="J75" s="186">
        <v>34</v>
      </c>
      <c r="K75" s="230">
        <v>20</v>
      </c>
      <c r="L75" s="70">
        <v>4.0999999999999996</v>
      </c>
      <c r="M75" s="70">
        <v>4.2</v>
      </c>
      <c r="N75" s="186">
        <v>36</v>
      </c>
      <c r="O75" s="155">
        <f t="shared" si="4"/>
        <v>130</v>
      </c>
      <c r="Q75" s="23"/>
      <c r="R75" s="23"/>
      <c r="T75" s="23"/>
    </row>
    <row r="76" spans="1:20" x14ac:dyDescent="0.25">
      <c r="A76" s="8">
        <v>13</v>
      </c>
      <c r="B76" s="154" t="s">
        <v>100</v>
      </c>
      <c r="C76" s="122">
        <v>21</v>
      </c>
      <c r="D76" s="70">
        <v>4.04</v>
      </c>
      <c r="E76" s="70">
        <v>4.2380952380952381</v>
      </c>
      <c r="F76" s="186">
        <v>22</v>
      </c>
      <c r="G76" s="122">
        <v>20</v>
      </c>
      <c r="H76" s="70">
        <v>4</v>
      </c>
      <c r="I76" s="70">
        <v>4.3499999999999996</v>
      </c>
      <c r="J76" s="186">
        <v>14</v>
      </c>
      <c r="K76" s="230">
        <v>26</v>
      </c>
      <c r="L76" s="70">
        <v>4.0999999999999996</v>
      </c>
      <c r="M76" s="70">
        <v>4.3461538461538458</v>
      </c>
      <c r="N76" s="186">
        <v>24</v>
      </c>
      <c r="O76" s="178">
        <f t="shared" si="4"/>
        <v>60</v>
      </c>
      <c r="Q76" s="23"/>
      <c r="R76" s="23"/>
      <c r="T76" s="23"/>
    </row>
    <row r="77" spans="1:20" ht="15.75" thickBot="1" x14ac:dyDescent="0.3">
      <c r="A77" s="8">
        <v>14</v>
      </c>
      <c r="B77" s="154" t="s">
        <v>168</v>
      </c>
      <c r="C77" s="122">
        <v>65</v>
      </c>
      <c r="D77" s="70">
        <v>4.04</v>
      </c>
      <c r="E77" s="70">
        <v>4</v>
      </c>
      <c r="F77" s="186">
        <v>49</v>
      </c>
      <c r="G77" s="122">
        <v>64</v>
      </c>
      <c r="H77" s="70">
        <v>4</v>
      </c>
      <c r="I77" s="70">
        <v>3.84375</v>
      </c>
      <c r="J77" s="186">
        <v>63</v>
      </c>
      <c r="K77" s="230">
        <v>36</v>
      </c>
      <c r="L77" s="70">
        <v>4.0999999999999996</v>
      </c>
      <c r="M77" s="70">
        <v>4.3611111111111107</v>
      </c>
      <c r="N77" s="186">
        <v>20</v>
      </c>
      <c r="O77" s="166">
        <f t="shared" si="4"/>
        <v>132</v>
      </c>
      <c r="Q77" s="23"/>
      <c r="R77" s="23"/>
      <c r="T77" s="23"/>
    </row>
    <row r="78" spans="1:20" ht="16.5" thickBot="1" x14ac:dyDescent="0.3">
      <c r="A78" s="158"/>
      <c r="B78" s="159" t="s">
        <v>120</v>
      </c>
      <c r="C78" s="213">
        <f>SUM(C79:C108)</f>
        <v>988</v>
      </c>
      <c r="D78" s="219">
        <v>4.04</v>
      </c>
      <c r="E78" s="219">
        <f>AVERAGE(E79:E108)</f>
        <v>3.9690327716604603</v>
      </c>
      <c r="F78" s="187"/>
      <c r="G78" s="213">
        <f>SUM(G79:G108)</f>
        <v>1074</v>
      </c>
      <c r="H78" s="219">
        <v>4</v>
      </c>
      <c r="I78" s="219">
        <f>AVERAGE(I79:I108)</f>
        <v>3.8755563747608486</v>
      </c>
      <c r="J78" s="187"/>
      <c r="K78" s="266">
        <f>SUM(K79:K108)</f>
        <v>974</v>
      </c>
      <c r="L78" s="219">
        <v>4.0999999999999996</v>
      </c>
      <c r="M78" s="219">
        <f>AVERAGE(M79:M108)</f>
        <v>4.0374461483403401</v>
      </c>
      <c r="N78" s="187"/>
      <c r="O78" s="160"/>
      <c r="Q78" s="23"/>
      <c r="R78" s="23"/>
      <c r="T78" s="23"/>
    </row>
    <row r="79" spans="1:20" x14ac:dyDescent="0.25">
      <c r="A79" s="13">
        <v>1</v>
      </c>
      <c r="B79" s="154" t="s">
        <v>169</v>
      </c>
      <c r="C79" s="122">
        <v>20</v>
      </c>
      <c r="D79" s="70">
        <v>4.04</v>
      </c>
      <c r="E79" s="70">
        <v>3.7</v>
      </c>
      <c r="F79" s="186">
        <v>85</v>
      </c>
      <c r="G79" s="122">
        <v>30</v>
      </c>
      <c r="H79" s="70">
        <v>4</v>
      </c>
      <c r="I79" s="70">
        <v>3.6666666666666665</v>
      </c>
      <c r="J79" s="186">
        <v>83</v>
      </c>
      <c r="K79" s="230">
        <v>24</v>
      </c>
      <c r="L79" s="70">
        <v>4.0999999999999996</v>
      </c>
      <c r="M79" s="70">
        <v>3.9583333333333335</v>
      </c>
      <c r="N79" s="186">
        <v>69</v>
      </c>
      <c r="O79" s="155">
        <f t="shared" ref="O79:O88" si="5">N79+J79+F79</f>
        <v>237</v>
      </c>
      <c r="Q79" s="23"/>
      <c r="R79" s="23"/>
      <c r="T79" s="23"/>
    </row>
    <row r="80" spans="1:20" x14ac:dyDescent="0.25">
      <c r="A80" s="8">
        <v>2</v>
      </c>
      <c r="B80" s="154" t="s">
        <v>189</v>
      </c>
      <c r="C80" s="122">
        <v>13</v>
      </c>
      <c r="D80" s="70">
        <v>4.04</v>
      </c>
      <c r="E80" s="70">
        <v>3.38</v>
      </c>
      <c r="F80" s="186">
        <v>100</v>
      </c>
      <c r="G80" s="122">
        <v>13</v>
      </c>
      <c r="H80" s="70">
        <v>4</v>
      </c>
      <c r="I80" s="70">
        <v>3.23</v>
      </c>
      <c r="J80" s="186">
        <v>100</v>
      </c>
      <c r="K80" s="230"/>
      <c r="L80" s="70">
        <v>4.0999999999999996</v>
      </c>
      <c r="M80" s="70"/>
      <c r="N80" s="186">
        <v>103</v>
      </c>
      <c r="O80" s="155">
        <f t="shared" si="5"/>
        <v>303</v>
      </c>
      <c r="Q80" s="23"/>
      <c r="R80" s="23"/>
      <c r="T80" s="23"/>
    </row>
    <row r="81" spans="1:20" x14ac:dyDescent="0.25">
      <c r="A81" s="8">
        <v>3</v>
      </c>
      <c r="B81" s="154" t="s">
        <v>170</v>
      </c>
      <c r="C81" s="122">
        <v>30</v>
      </c>
      <c r="D81" s="70">
        <v>4.04</v>
      </c>
      <c r="E81" s="70">
        <v>3.8333333333333335</v>
      </c>
      <c r="F81" s="186">
        <v>68</v>
      </c>
      <c r="G81" s="122">
        <v>36</v>
      </c>
      <c r="H81" s="70">
        <v>4</v>
      </c>
      <c r="I81" s="70">
        <v>3.6666666666666665</v>
      </c>
      <c r="J81" s="186">
        <v>84</v>
      </c>
      <c r="K81" s="230">
        <v>32</v>
      </c>
      <c r="L81" s="70">
        <v>4.0999999999999996</v>
      </c>
      <c r="M81" s="70">
        <v>3.71875</v>
      </c>
      <c r="N81" s="186">
        <v>90</v>
      </c>
      <c r="O81" s="155">
        <f t="shared" si="5"/>
        <v>242</v>
      </c>
      <c r="Q81" s="23"/>
      <c r="R81" s="23"/>
      <c r="T81" s="23"/>
    </row>
    <row r="82" spans="1:20" x14ac:dyDescent="0.25">
      <c r="A82" s="8">
        <v>4</v>
      </c>
      <c r="B82" s="154" t="s">
        <v>171</v>
      </c>
      <c r="C82" s="122">
        <v>23</v>
      </c>
      <c r="D82" s="70">
        <v>4.04</v>
      </c>
      <c r="E82" s="70">
        <v>4.1304347826086953</v>
      </c>
      <c r="F82" s="186">
        <v>34</v>
      </c>
      <c r="G82" s="122">
        <v>26</v>
      </c>
      <c r="H82" s="70">
        <v>4</v>
      </c>
      <c r="I82" s="70">
        <v>4.0384615384615383</v>
      </c>
      <c r="J82" s="186">
        <v>45</v>
      </c>
      <c r="K82" s="230">
        <v>27</v>
      </c>
      <c r="L82" s="70">
        <v>4.0999999999999996</v>
      </c>
      <c r="M82" s="70">
        <v>4.1481481481481479</v>
      </c>
      <c r="N82" s="186">
        <v>44</v>
      </c>
      <c r="O82" s="155">
        <f t="shared" si="5"/>
        <v>123</v>
      </c>
      <c r="Q82" s="23"/>
      <c r="R82" s="23"/>
      <c r="T82" s="23"/>
    </row>
    <row r="83" spans="1:20" x14ac:dyDescent="0.25">
      <c r="A83" s="8">
        <v>5</v>
      </c>
      <c r="B83" s="154" t="s">
        <v>172</v>
      </c>
      <c r="C83" s="122">
        <v>19</v>
      </c>
      <c r="D83" s="70">
        <v>4.04</v>
      </c>
      <c r="E83" s="70">
        <v>3.9473684210526314</v>
      </c>
      <c r="F83" s="186">
        <v>54</v>
      </c>
      <c r="G83" s="122">
        <v>27</v>
      </c>
      <c r="H83" s="70">
        <v>4</v>
      </c>
      <c r="I83" s="70">
        <v>3.5185185185185186</v>
      </c>
      <c r="J83" s="186">
        <v>94</v>
      </c>
      <c r="K83" s="230">
        <v>32</v>
      </c>
      <c r="L83" s="70">
        <v>4.0999999999999996</v>
      </c>
      <c r="M83" s="70">
        <v>3.71875</v>
      </c>
      <c r="N83" s="186">
        <v>91</v>
      </c>
      <c r="O83" s="155">
        <f t="shared" si="5"/>
        <v>239</v>
      </c>
      <c r="Q83" s="23"/>
      <c r="R83" s="23"/>
      <c r="T83" s="23"/>
    </row>
    <row r="84" spans="1:20" x14ac:dyDescent="0.25">
      <c r="A84" s="8">
        <v>6</v>
      </c>
      <c r="B84" s="154" t="s">
        <v>173</v>
      </c>
      <c r="C84" s="122">
        <v>40</v>
      </c>
      <c r="D84" s="70">
        <v>4.04</v>
      </c>
      <c r="E84" s="70">
        <v>3.9</v>
      </c>
      <c r="F84" s="186">
        <v>63</v>
      </c>
      <c r="G84" s="122">
        <v>51</v>
      </c>
      <c r="H84" s="70">
        <v>4</v>
      </c>
      <c r="I84" s="70">
        <v>4.1372549019607847</v>
      </c>
      <c r="J84" s="186">
        <v>32</v>
      </c>
      <c r="K84" s="230">
        <v>45</v>
      </c>
      <c r="L84" s="70">
        <v>4.0999999999999996</v>
      </c>
      <c r="M84" s="70">
        <v>3.9777777777777779</v>
      </c>
      <c r="N84" s="186">
        <v>64</v>
      </c>
      <c r="O84" s="155">
        <f t="shared" si="5"/>
        <v>159</v>
      </c>
      <c r="Q84" s="23"/>
      <c r="R84" s="23"/>
      <c r="T84" s="23"/>
    </row>
    <row r="85" spans="1:20" x14ac:dyDescent="0.25">
      <c r="A85" s="8">
        <v>7</v>
      </c>
      <c r="B85" s="154" t="s">
        <v>21</v>
      </c>
      <c r="C85" s="122"/>
      <c r="D85" s="70">
        <v>4.04</v>
      </c>
      <c r="E85" s="70"/>
      <c r="F85" s="186">
        <v>102</v>
      </c>
      <c r="G85" s="122">
        <v>13</v>
      </c>
      <c r="H85" s="70">
        <v>4</v>
      </c>
      <c r="I85" s="70">
        <v>4.0769230769230766</v>
      </c>
      <c r="J85" s="186">
        <v>38</v>
      </c>
      <c r="K85" s="230">
        <v>15</v>
      </c>
      <c r="L85" s="70">
        <v>4.0999999999999996</v>
      </c>
      <c r="M85" s="70">
        <v>4.1333333333333337</v>
      </c>
      <c r="N85" s="186">
        <v>47</v>
      </c>
      <c r="O85" s="155">
        <f t="shared" si="5"/>
        <v>187</v>
      </c>
      <c r="Q85" s="23"/>
      <c r="R85" s="23"/>
      <c r="T85" s="23"/>
    </row>
    <row r="86" spans="1:20" x14ac:dyDescent="0.25">
      <c r="A86" s="8">
        <v>8</v>
      </c>
      <c r="B86" s="154" t="s">
        <v>174</v>
      </c>
      <c r="C86" s="122">
        <v>13</v>
      </c>
      <c r="D86" s="70">
        <v>4.04</v>
      </c>
      <c r="E86" s="70">
        <v>3.6923076923076925</v>
      </c>
      <c r="F86" s="186">
        <v>87</v>
      </c>
      <c r="G86" s="122">
        <v>12</v>
      </c>
      <c r="H86" s="70">
        <v>4</v>
      </c>
      <c r="I86" s="70">
        <v>3.8333333333333335</v>
      </c>
      <c r="J86" s="186">
        <v>65</v>
      </c>
      <c r="K86" s="230">
        <v>12</v>
      </c>
      <c r="L86" s="70">
        <v>4.0999999999999996</v>
      </c>
      <c r="M86" s="70">
        <v>4.666666666666667</v>
      </c>
      <c r="N86" s="186">
        <v>1</v>
      </c>
      <c r="O86" s="155">
        <f t="shared" si="5"/>
        <v>153</v>
      </c>
      <c r="Q86" s="23"/>
      <c r="R86" s="23"/>
      <c r="T86" s="23"/>
    </row>
    <row r="87" spans="1:20" x14ac:dyDescent="0.25">
      <c r="A87" s="8">
        <v>9</v>
      </c>
      <c r="B87" s="154" t="s">
        <v>175</v>
      </c>
      <c r="C87" s="122">
        <v>12</v>
      </c>
      <c r="D87" s="70">
        <v>4.04</v>
      </c>
      <c r="E87" s="70">
        <v>4.25</v>
      </c>
      <c r="F87" s="186">
        <v>17</v>
      </c>
      <c r="G87" s="122">
        <v>20</v>
      </c>
      <c r="H87" s="70">
        <v>4</v>
      </c>
      <c r="I87" s="70">
        <v>3.7</v>
      </c>
      <c r="J87" s="186">
        <v>79</v>
      </c>
      <c r="K87" s="230">
        <v>16</v>
      </c>
      <c r="L87" s="70">
        <v>4.0999999999999996</v>
      </c>
      <c r="M87" s="70">
        <v>3.9375</v>
      </c>
      <c r="N87" s="186">
        <v>72</v>
      </c>
      <c r="O87" s="155">
        <f t="shared" si="5"/>
        <v>168</v>
      </c>
      <c r="Q87" s="23"/>
      <c r="R87" s="23"/>
      <c r="T87" s="23"/>
    </row>
    <row r="88" spans="1:20" x14ac:dyDescent="0.25">
      <c r="A88" s="8">
        <v>10</v>
      </c>
      <c r="B88" s="154" t="s">
        <v>176</v>
      </c>
      <c r="C88" s="122">
        <v>28</v>
      </c>
      <c r="D88" s="70">
        <v>4.04</v>
      </c>
      <c r="E88" s="70">
        <v>3.75</v>
      </c>
      <c r="F88" s="186">
        <v>82</v>
      </c>
      <c r="G88" s="122">
        <v>28</v>
      </c>
      <c r="H88" s="70">
        <v>4</v>
      </c>
      <c r="I88" s="70">
        <v>3.8571428571428572</v>
      </c>
      <c r="J88" s="186">
        <v>60</v>
      </c>
      <c r="K88" s="230">
        <v>25</v>
      </c>
      <c r="L88" s="70">
        <v>4.0999999999999996</v>
      </c>
      <c r="M88" s="70">
        <v>4.12</v>
      </c>
      <c r="N88" s="186">
        <v>51</v>
      </c>
      <c r="O88" s="155">
        <f t="shared" si="5"/>
        <v>193</v>
      </c>
      <c r="Q88" s="23"/>
      <c r="R88" s="23"/>
      <c r="T88" s="23"/>
    </row>
    <row r="89" spans="1:20" x14ac:dyDescent="0.25">
      <c r="A89" s="8">
        <v>11</v>
      </c>
      <c r="B89" s="154" t="s">
        <v>194</v>
      </c>
      <c r="C89" s="122">
        <v>20</v>
      </c>
      <c r="D89" s="70">
        <v>4.04</v>
      </c>
      <c r="E89" s="70">
        <v>4.25</v>
      </c>
      <c r="F89" s="186">
        <v>18</v>
      </c>
      <c r="G89" s="122">
        <v>10</v>
      </c>
      <c r="H89" s="70">
        <v>4</v>
      </c>
      <c r="I89" s="70">
        <v>4</v>
      </c>
      <c r="J89" s="186">
        <v>49</v>
      </c>
      <c r="K89" s="230">
        <v>16</v>
      </c>
      <c r="L89" s="70">
        <v>4.0999999999999996</v>
      </c>
      <c r="M89" s="70">
        <v>4.1875</v>
      </c>
      <c r="N89" s="186">
        <v>39</v>
      </c>
      <c r="O89" s="155">
        <f t="shared" ref="O89:O108" si="6">N89+J89+F89</f>
        <v>106</v>
      </c>
      <c r="Q89" s="23"/>
      <c r="R89" s="23"/>
      <c r="T89" s="23"/>
    </row>
    <row r="90" spans="1:20" x14ac:dyDescent="0.25">
      <c r="A90" s="8">
        <v>12</v>
      </c>
      <c r="B90" s="154" t="s">
        <v>195</v>
      </c>
      <c r="C90" s="122">
        <v>15</v>
      </c>
      <c r="D90" s="70">
        <v>4.04</v>
      </c>
      <c r="E90" s="70">
        <v>3.8</v>
      </c>
      <c r="F90" s="186">
        <v>74</v>
      </c>
      <c r="G90" s="122">
        <v>28</v>
      </c>
      <c r="H90" s="70">
        <v>4</v>
      </c>
      <c r="I90" s="70">
        <v>3.7857142857142856</v>
      </c>
      <c r="J90" s="186">
        <v>70</v>
      </c>
      <c r="K90" s="230">
        <v>21</v>
      </c>
      <c r="L90" s="70">
        <v>4.0999999999999996</v>
      </c>
      <c r="M90" s="70">
        <v>4.0476190476190474</v>
      </c>
      <c r="N90" s="186">
        <v>58</v>
      </c>
      <c r="O90" s="155">
        <f t="shared" si="6"/>
        <v>202</v>
      </c>
      <c r="Q90" s="23"/>
      <c r="R90" s="23"/>
      <c r="T90" s="23"/>
    </row>
    <row r="91" spans="1:20" x14ac:dyDescent="0.25">
      <c r="A91" s="8">
        <v>13</v>
      </c>
      <c r="B91" s="154" t="s">
        <v>177</v>
      </c>
      <c r="C91" s="122">
        <v>25</v>
      </c>
      <c r="D91" s="70">
        <v>4.04</v>
      </c>
      <c r="E91" s="70">
        <v>4.28</v>
      </c>
      <c r="F91" s="186">
        <v>16</v>
      </c>
      <c r="G91" s="122">
        <v>41</v>
      </c>
      <c r="H91" s="70">
        <v>4</v>
      </c>
      <c r="I91" s="70">
        <v>3.7804878048780486</v>
      </c>
      <c r="J91" s="186">
        <v>71</v>
      </c>
      <c r="K91" s="230">
        <v>35</v>
      </c>
      <c r="L91" s="70">
        <v>4.0999999999999996</v>
      </c>
      <c r="M91" s="70">
        <v>4.2285714285714286</v>
      </c>
      <c r="N91" s="186">
        <v>32</v>
      </c>
      <c r="O91" s="161">
        <f t="shared" si="6"/>
        <v>119</v>
      </c>
      <c r="Q91" s="23"/>
      <c r="R91" s="23"/>
      <c r="T91" s="23"/>
    </row>
    <row r="92" spans="1:20" x14ac:dyDescent="0.25">
      <c r="A92" s="8">
        <v>14</v>
      </c>
      <c r="B92" s="154" t="s">
        <v>178</v>
      </c>
      <c r="C92" s="122">
        <v>16</v>
      </c>
      <c r="D92" s="70">
        <v>4.04</v>
      </c>
      <c r="E92" s="70">
        <v>3.8125</v>
      </c>
      <c r="F92" s="186">
        <v>71</v>
      </c>
      <c r="G92" s="122">
        <v>26</v>
      </c>
      <c r="H92" s="70">
        <v>4</v>
      </c>
      <c r="I92" s="70">
        <v>4.1538461538461542</v>
      </c>
      <c r="J92" s="186">
        <v>30</v>
      </c>
      <c r="K92" s="230">
        <v>24</v>
      </c>
      <c r="L92" s="70">
        <v>4.0999999999999996</v>
      </c>
      <c r="M92" s="70">
        <v>3.75</v>
      </c>
      <c r="N92" s="186">
        <v>88</v>
      </c>
      <c r="O92" s="157">
        <f t="shared" si="6"/>
        <v>189</v>
      </c>
      <c r="Q92" s="23"/>
      <c r="R92" s="23"/>
      <c r="T92" s="23"/>
    </row>
    <row r="93" spans="1:20" x14ac:dyDescent="0.25">
      <c r="A93" s="8">
        <v>15</v>
      </c>
      <c r="B93" s="154" t="s">
        <v>179</v>
      </c>
      <c r="C93" s="122">
        <v>20</v>
      </c>
      <c r="D93" s="70">
        <v>4.04</v>
      </c>
      <c r="E93" s="70">
        <v>3.6</v>
      </c>
      <c r="F93" s="186">
        <v>92</v>
      </c>
      <c r="G93" s="122">
        <v>19</v>
      </c>
      <c r="H93" s="70">
        <v>4</v>
      </c>
      <c r="I93" s="70">
        <v>3.5263157894736841</v>
      </c>
      <c r="J93" s="186">
        <v>91</v>
      </c>
      <c r="K93" s="230">
        <v>20</v>
      </c>
      <c r="L93" s="70">
        <v>4.0999999999999996</v>
      </c>
      <c r="M93" s="70">
        <v>3.55</v>
      </c>
      <c r="N93" s="186">
        <v>96</v>
      </c>
      <c r="O93" s="155">
        <f t="shared" si="6"/>
        <v>279</v>
      </c>
      <c r="Q93" s="23"/>
      <c r="R93" s="23"/>
      <c r="T93" s="23"/>
    </row>
    <row r="94" spans="1:20" x14ac:dyDescent="0.25">
      <c r="A94" s="8">
        <v>16</v>
      </c>
      <c r="B94" s="154" t="s">
        <v>196</v>
      </c>
      <c r="C94" s="122">
        <v>17</v>
      </c>
      <c r="D94" s="70">
        <v>4.04</v>
      </c>
      <c r="E94" s="70">
        <v>3.8823529411764706</v>
      </c>
      <c r="F94" s="186">
        <v>65</v>
      </c>
      <c r="G94" s="122">
        <v>14</v>
      </c>
      <c r="H94" s="70">
        <v>4</v>
      </c>
      <c r="I94" s="70">
        <v>4.0714285714285712</v>
      </c>
      <c r="J94" s="186">
        <v>39</v>
      </c>
      <c r="K94" s="230">
        <v>10</v>
      </c>
      <c r="L94" s="70">
        <v>4.0999999999999996</v>
      </c>
      <c r="M94" s="70">
        <v>3.5</v>
      </c>
      <c r="N94" s="186">
        <v>97</v>
      </c>
      <c r="O94" s="155">
        <f t="shared" si="6"/>
        <v>201</v>
      </c>
      <c r="Q94" s="23"/>
      <c r="R94" s="23"/>
      <c r="T94" s="23"/>
    </row>
    <row r="95" spans="1:20" x14ac:dyDescent="0.25">
      <c r="A95" s="8">
        <v>17</v>
      </c>
      <c r="B95" s="154" t="s">
        <v>180</v>
      </c>
      <c r="C95" s="122">
        <v>24</v>
      </c>
      <c r="D95" s="70">
        <v>4.04</v>
      </c>
      <c r="E95" s="70">
        <v>3.5416666666666665</v>
      </c>
      <c r="F95" s="186">
        <v>95</v>
      </c>
      <c r="G95" s="122">
        <v>22</v>
      </c>
      <c r="H95" s="70">
        <v>4</v>
      </c>
      <c r="I95" s="70">
        <v>3.5</v>
      </c>
      <c r="J95" s="186">
        <v>95</v>
      </c>
      <c r="K95" s="230">
        <v>32</v>
      </c>
      <c r="L95" s="70">
        <v>4.0999999999999996</v>
      </c>
      <c r="M95" s="70">
        <v>3.75</v>
      </c>
      <c r="N95" s="186">
        <v>89</v>
      </c>
      <c r="O95" s="155">
        <f t="shared" si="6"/>
        <v>279</v>
      </c>
      <c r="Q95" s="23"/>
      <c r="R95" s="23"/>
      <c r="T95" s="23"/>
    </row>
    <row r="96" spans="1:20" x14ac:dyDescent="0.25">
      <c r="A96" s="8">
        <v>18</v>
      </c>
      <c r="B96" s="154" t="s">
        <v>181</v>
      </c>
      <c r="C96" s="122">
        <v>26</v>
      </c>
      <c r="D96" s="70">
        <v>4.04</v>
      </c>
      <c r="E96" s="70">
        <v>3.8076923076923075</v>
      </c>
      <c r="F96" s="186">
        <v>72</v>
      </c>
      <c r="G96" s="122">
        <v>21</v>
      </c>
      <c r="H96" s="70">
        <v>4</v>
      </c>
      <c r="I96" s="70">
        <v>3.5238095238095237</v>
      </c>
      <c r="J96" s="186">
        <v>92</v>
      </c>
      <c r="K96" s="230">
        <v>11</v>
      </c>
      <c r="L96" s="70">
        <v>4.0999999999999996</v>
      </c>
      <c r="M96" s="70">
        <v>3.9090909090909092</v>
      </c>
      <c r="N96" s="186">
        <v>75</v>
      </c>
      <c r="O96" s="155">
        <f t="shared" si="6"/>
        <v>239</v>
      </c>
      <c r="Q96" s="23"/>
      <c r="R96" s="23"/>
      <c r="T96" s="23"/>
    </row>
    <row r="97" spans="1:20" x14ac:dyDescent="0.25">
      <c r="A97" s="8">
        <v>19</v>
      </c>
      <c r="B97" s="154" t="s">
        <v>182</v>
      </c>
      <c r="C97" s="122">
        <v>16</v>
      </c>
      <c r="D97" s="70">
        <v>4.04</v>
      </c>
      <c r="E97" s="70">
        <v>3.9375</v>
      </c>
      <c r="F97" s="186">
        <v>55</v>
      </c>
      <c r="G97" s="122">
        <v>23</v>
      </c>
      <c r="H97" s="70">
        <v>4</v>
      </c>
      <c r="I97" s="70">
        <v>4.0869565217391308</v>
      </c>
      <c r="J97" s="186">
        <v>36</v>
      </c>
      <c r="K97" s="230">
        <v>35</v>
      </c>
      <c r="L97" s="70">
        <v>4.0999999999999996</v>
      </c>
      <c r="M97" s="70">
        <v>4.2285714285714286</v>
      </c>
      <c r="N97" s="186">
        <v>33</v>
      </c>
      <c r="O97" s="155">
        <f t="shared" si="6"/>
        <v>124</v>
      </c>
      <c r="Q97" s="23"/>
      <c r="R97" s="23"/>
      <c r="T97" s="23"/>
    </row>
    <row r="98" spans="1:20" x14ac:dyDescent="0.25">
      <c r="A98" s="8">
        <v>20</v>
      </c>
      <c r="B98" s="154" t="s">
        <v>139</v>
      </c>
      <c r="C98" s="122">
        <v>65</v>
      </c>
      <c r="D98" s="70">
        <v>4.04</v>
      </c>
      <c r="E98" s="70">
        <v>3.953846153846154</v>
      </c>
      <c r="F98" s="186">
        <v>53</v>
      </c>
      <c r="G98" s="122">
        <v>60</v>
      </c>
      <c r="H98" s="70">
        <v>4</v>
      </c>
      <c r="I98" s="70">
        <v>3.6833333333333331</v>
      </c>
      <c r="J98" s="186">
        <v>80</v>
      </c>
      <c r="K98" s="230">
        <v>50</v>
      </c>
      <c r="L98" s="70">
        <v>4.0999999999999996</v>
      </c>
      <c r="M98" s="70">
        <v>4.16</v>
      </c>
      <c r="N98" s="186">
        <v>42</v>
      </c>
      <c r="O98" s="155">
        <f t="shared" si="6"/>
        <v>175</v>
      </c>
      <c r="Q98" s="23"/>
      <c r="R98" s="23"/>
      <c r="T98" s="23"/>
    </row>
    <row r="99" spans="1:20" x14ac:dyDescent="0.25">
      <c r="A99" s="8">
        <v>21</v>
      </c>
      <c r="B99" s="154" t="s">
        <v>183</v>
      </c>
      <c r="C99" s="122">
        <v>92</v>
      </c>
      <c r="D99" s="70">
        <v>4.04</v>
      </c>
      <c r="E99" s="70">
        <v>4.4456521739130439</v>
      </c>
      <c r="F99" s="186">
        <v>5</v>
      </c>
      <c r="G99" s="122">
        <v>78</v>
      </c>
      <c r="H99" s="70">
        <v>4</v>
      </c>
      <c r="I99" s="70">
        <v>4.5256410256410255</v>
      </c>
      <c r="J99" s="186">
        <v>2</v>
      </c>
      <c r="K99" s="230">
        <v>107</v>
      </c>
      <c r="L99" s="70">
        <v>4.0999999999999996</v>
      </c>
      <c r="M99" s="70">
        <v>4.5514018691588785</v>
      </c>
      <c r="N99" s="186">
        <v>5</v>
      </c>
      <c r="O99" s="155">
        <f t="shared" si="6"/>
        <v>12</v>
      </c>
      <c r="Q99" s="23"/>
      <c r="R99" s="23"/>
      <c r="T99" s="23"/>
    </row>
    <row r="100" spans="1:20" x14ac:dyDescent="0.25">
      <c r="A100" s="8">
        <v>22</v>
      </c>
      <c r="B100" s="154" t="s">
        <v>136</v>
      </c>
      <c r="C100" s="122">
        <v>51</v>
      </c>
      <c r="D100" s="70">
        <v>4.04</v>
      </c>
      <c r="E100" s="70">
        <v>4.0588235294117645</v>
      </c>
      <c r="F100" s="186">
        <v>42</v>
      </c>
      <c r="G100" s="122">
        <v>47</v>
      </c>
      <c r="H100" s="70">
        <v>4</v>
      </c>
      <c r="I100" s="70">
        <v>3.6595744680851063</v>
      </c>
      <c r="J100" s="186">
        <v>86</v>
      </c>
      <c r="K100" s="230">
        <v>36</v>
      </c>
      <c r="L100" s="70">
        <v>4.0999999999999996</v>
      </c>
      <c r="M100" s="70">
        <v>3.9722222222222223</v>
      </c>
      <c r="N100" s="186">
        <v>66</v>
      </c>
      <c r="O100" s="155">
        <f t="shared" si="6"/>
        <v>194</v>
      </c>
      <c r="Q100" s="23"/>
      <c r="R100" s="23"/>
      <c r="T100" s="23"/>
    </row>
    <row r="101" spans="1:20" x14ac:dyDescent="0.25">
      <c r="A101" s="8">
        <v>23</v>
      </c>
      <c r="B101" s="154" t="s">
        <v>197</v>
      </c>
      <c r="C101" s="122">
        <v>27</v>
      </c>
      <c r="D101" s="70">
        <v>4.04</v>
      </c>
      <c r="E101" s="70">
        <v>3.6296296296296298</v>
      </c>
      <c r="F101" s="186">
        <v>90</v>
      </c>
      <c r="G101" s="122">
        <v>31</v>
      </c>
      <c r="H101" s="70">
        <v>4</v>
      </c>
      <c r="I101" s="70">
        <v>3.806451612903226</v>
      </c>
      <c r="J101" s="186">
        <v>67</v>
      </c>
      <c r="K101" s="230">
        <v>25</v>
      </c>
      <c r="L101" s="70">
        <v>4.0999999999999996</v>
      </c>
      <c r="M101" s="70">
        <v>4.2</v>
      </c>
      <c r="N101" s="186">
        <v>37</v>
      </c>
      <c r="O101" s="155">
        <f t="shared" si="6"/>
        <v>194</v>
      </c>
      <c r="Q101" s="23"/>
      <c r="R101" s="23"/>
      <c r="T101" s="23"/>
    </row>
    <row r="102" spans="1:20" x14ac:dyDescent="0.25">
      <c r="A102" s="8">
        <v>24</v>
      </c>
      <c r="B102" s="154" t="s">
        <v>137</v>
      </c>
      <c r="C102" s="122">
        <v>61</v>
      </c>
      <c r="D102" s="70">
        <v>4.04</v>
      </c>
      <c r="E102" s="70">
        <v>4.1803278688524594</v>
      </c>
      <c r="F102" s="186">
        <v>26</v>
      </c>
      <c r="G102" s="122">
        <v>49</v>
      </c>
      <c r="H102" s="70">
        <v>4</v>
      </c>
      <c r="I102" s="70">
        <v>4.1836734693877551</v>
      </c>
      <c r="J102" s="186">
        <v>27</v>
      </c>
      <c r="K102" s="230">
        <v>51</v>
      </c>
      <c r="L102" s="70">
        <v>4.0999999999999996</v>
      </c>
      <c r="M102" s="70">
        <v>4.1960784313725492</v>
      </c>
      <c r="N102" s="186">
        <v>38</v>
      </c>
      <c r="O102" s="155">
        <f t="shared" si="6"/>
        <v>91</v>
      </c>
      <c r="Q102" s="23"/>
      <c r="R102" s="23"/>
      <c r="T102" s="23"/>
    </row>
    <row r="103" spans="1:20" x14ac:dyDescent="0.25">
      <c r="A103" s="8">
        <v>25</v>
      </c>
      <c r="B103" s="154" t="s">
        <v>138</v>
      </c>
      <c r="C103" s="122">
        <v>85</v>
      </c>
      <c r="D103" s="70">
        <v>4.04</v>
      </c>
      <c r="E103" s="70">
        <v>3.9058823529411764</v>
      </c>
      <c r="F103" s="186">
        <v>59</v>
      </c>
      <c r="G103" s="122">
        <v>95</v>
      </c>
      <c r="H103" s="70">
        <v>4</v>
      </c>
      <c r="I103" s="70">
        <v>3.9368421052631577</v>
      </c>
      <c r="J103" s="186">
        <v>52</v>
      </c>
      <c r="K103" s="230">
        <v>70</v>
      </c>
      <c r="L103" s="70">
        <v>4.0999999999999996</v>
      </c>
      <c r="M103" s="70">
        <v>4.1857142857142859</v>
      </c>
      <c r="N103" s="186">
        <v>40</v>
      </c>
      <c r="O103" s="155">
        <f t="shared" si="6"/>
        <v>151</v>
      </c>
      <c r="Q103" s="23"/>
      <c r="R103" s="23"/>
      <c r="T103" s="23"/>
    </row>
    <row r="104" spans="1:20" x14ac:dyDescent="0.25">
      <c r="A104" s="8">
        <v>26</v>
      </c>
      <c r="B104" s="154" t="s">
        <v>14</v>
      </c>
      <c r="C104" s="122">
        <v>79</v>
      </c>
      <c r="D104" s="70">
        <v>4.04</v>
      </c>
      <c r="E104" s="70">
        <v>4.2405063291139244</v>
      </c>
      <c r="F104" s="186">
        <v>19</v>
      </c>
      <c r="G104" s="122">
        <v>65</v>
      </c>
      <c r="H104" s="70">
        <v>4</v>
      </c>
      <c r="I104" s="70">
        <v>4.1076923076923073</v>
      </c>
      <c r="J104" s="186">
        <v>35</v>
      </c>
      <c r="K104" s="230">
        <v>96</v>
      </c>
      <c r="L104" s="70">
        <v>4.0999999999999996</v>
      </c>
      <c r="M104" s="70">
        <v>4.21875</v>
      </c>
      <c r="N104" s="186">
        <v>34</v>
      </c>
      <c r="O104" s="155">
        <f t="shared" si="6"/>
        <v>88</v>
      </c>
      <c r="Q104" s="23"/>
      <c r="R104" s="23"/>
      <c r="T104" s="23"/>
    </row>
    <row r="105" spans="1:20" x14ac:dyDescent="0.25">
      <c r="A105" s="8">
        <v>27</v>
      </c>
      <c r="B105" s="154" t="s">
        <v>102</v>
      </c>
      <c r="C105" s="122">
        <v>53</v>
      </c>
      <c r="D105" s="70">
        <v>4.04</v>
      </c>
      <c r="E105" s="70">
        <v>4.5471698113207548</v>
      </c>
      <c r="F105" s="186">
        <v>2</v>
      </c>
      <c r="G105" s="122">
        <v>28</v>
      </c>
      <c r="H105" s="70">
        <v>4</v>
      </c>
      <c r="I105" s="70">
        <v>4.6785714285714288</v>
      </c>
      <c r="J105" s="186">
        <v>1</v>
      </c>
      <c r="K105" s="230">
        <v>23</v>
      </c>
      <c r="L105" s="70">
        <v>4.0999999999999996</v>
      </c>
      <c r="M105" s="70">
        <v>4.3478260869565215</v>
      </c>
      <c r="N105" s="186">
        <v>23</v>
      </c>
      <c r="O105" s="155">
        <f t="shared" si="6"/>
        <v>26</v>
      </c>
      <c r="Q105" s="23"/>
      <c r="R105" s="23"/>
      <c r="T105" s="23"/>
    </row>
    <row r="106" spans="1:20" x14ac:dyDescent="0.25">
      <c r="A106" s="8">
        <v>28</v>
      </c>
      <c r="B106" s="154" t="s">
        <v>140</v>
      </c>
      <c r="C106" s="122">
        <v>31</v>
      </c>
      <c r="D106" s="70">
        <v>4.04</v>
      </c>
      <c r="E106" s="70">
        <v>4.161290322580645</v>
      </c>
      <c r="F106" s="186">
        <v>28</v>
      </c>
      <c r="G106" s="122">
        <v>66</v>
      </c>
      <c r="H106" s="70">
        <v>4</v>
      </c>
      <c r="I106" s="70">
        <v>3.9242424242424243</v>
      </c>
      <c r="J106" s="186">
        <v>54</v>
      </c>
      <c r="K106" s="230">
        <v>24</v>
      </c>
      <c r="L106" s="70">
        <v>4.0999999999999996</v>
      </c>
      <c r="M106" s="70">
        <v>4.083333333333333</v>
      </c>
      <c r="N106" s="186">
        <v>56</v>
      </c>
      <c r="O106" s="161">
        <f t="shared" si="6"/>
        <v>138</v>
      </c>
      <c r="Q106" s="23"/>
      <c r="R106" s="23"/>
      <c r="T106" s="23"/>
    </row>
    <row r="107" spans="1:20" x14ac:dyDescent="0.25">
      <c r="A107" s="8">
        <v>29</v>
      </c>
      <c r="B107" s="154" t="s">
        <v>145</v>
      </c>
      <c r="C107" s="122">
        <v>29</v>
      </c>
      <c r="D107" s="70">
        <v>4.04</v>
      </c>
      <c r="E107" s="70">
        <v>3.9310344827586206</v>
      </c>
      <c r="F107" s="186">
        <v>56</v>
      </c>
      <c r="G107" s="122">
        <v>32</v>
      </c>
      <c r="H107" s="70">
        <v>4</v>
      </c>
      <c r="I107" s="70">
        <v>3.75</v>
      </c>
      <c r="J107" s="186">
        <v>75</v>
      </c>
      <c r="K107" s="230">
        <v>35</v>
      </c>
      <c r="L107" s="70">
        <v>4.0999999999999996</v>
      </c>
      <c r="M107" s="70">
        <v>3.8</v>
      </c>
      <c r="N107" s="186">
        <v>86</v>
      </c>
      <c r="O107" s="161">
        <f t="shared" si="6"/>
        <v>217</v>
      </c>
      <c r="Q107" s="23"/>
      <c r="R107" s="23"/>
      <c r="T107" s="23"/>
    </row>
    <row r="108" spans="1:20" ht="15.75" thickBot="1" x14ac:dyDescent="0.3">
      <c r="A108" s="8">
        <v>30</v>
      </c>
      <c r="B108" s="154" t="s">
        <v>146</v>
      </c>
      <c r="C108" s="122">
        <v>38</v>
      </c>
      <c r="D108" s="70">
        <v>4.04</v>
      </c>
      <c r="E108" s="70">
        <v>4.5526315789473681</v>
      </c>
      <c r="F108" s="186">
        <v>1</v>
      </c>
      <c r="G108" s="122">
        <v>63</v>
      </c>
      <c r="H108" s="70">
        <v>4</v>
      </c>
      <c r="I108" s="70">
        <v>3.8571428571428572</v>
      </c>
      <c r="J108" s="186">
        <v>61</v>
      </c>
      <c r="K108" s="230">
        <v>25</v>
      </c>
      <c r="L108" s="70">
        <v>4.0999999999999996</v>
      </c>
      <c r="M108" s="70">
        <v>3.84</v>
      </c>
      <c r="N108" s="186">
        <v>82</v>
      </c>
      <c r="O108" s="155">
        <f t="shared" si="6"/>
        <v>144</v>
      </c>
      <c r="Q108" s="23"/>
      <c r="R108" s="23"/>
      <c r="T108" s="23"/>
    </row>
    <row r="109" spans="1:20" ht="16.5" thickBot="1" x14ac:dyDescent="0.3">
      <c r="A109" s="158"/>
      <c r="B109" s="159" t="s">
        <v>121</v>
      </c>
      <c r="C109" s="213">
        <f>SUM(C110:C118)</f>
        <v>245</v>
      </c>
      <c r="D109" s="219">
        <v>4.04</v>
      </c>
      <c r="E109" s="219">
        <f>AVERAGE(E110:E118)</f>
        <v>4.176795489398998</v>
      </c>
      <c r="F109" s="187"/>
      <c r="G109" s="213">
        <f>SUM(G110:G118)</f>
        <v>316</v>
      </c>
      <c r="H109" s="219">
        <v>4</v>
      </c>
      <c r="I109" s="219">
        <f>AVERAGE(I110:I118)</f>
        <v>3.9631606326741227</v>
      </c>
      <c r="J109" s="187"/>
      <c r="K109" s="266">
        <f>SUM(K110:K118)</f>
        <v>321</v>
      </c>
      <c r="L109" s="219">
        <v>4.0999999999999996</v>
      </c>
      <c r="M109" s="219">
        <f>AVERAGE(M110:M118)</f>
        <v>4.1597347614318192</v>
      </c>
      <c r="N109" s="187"/>
      <c r="O109" s="160"/>
      <c r="Q109" s="23"/>
      <c r="R109" s="23"/>
      <c r="T109" s="23"/>
    </row>
    <row r="110" spans="1:20" x14ac:dyDescent="0.25">
      <c r="A110" s="6">
        <v>1</v>
      </c>
      <c r="B110" s="192" t="s">
        <v>82</v>
      </c>
      <c r="C110" s="121">
        <v>36</v>
      </c>
      <c r="D110" s="69">
        <v>4.04</v>
      </c>
      <c r="E110" s="69">
        <v>4.3888888888888893</v>
      </c>
      <c r="F110" s="193">
        <v>7</v>
      </c>
      <c r="G110" s="121">
        <v>49</v>
      </c>
      <c r="H110" s="69">
        <v>4</v>
      </c>
      <c r="I110" s="69">
        <v>4.4489795918367347</v>
      </c>
      <c r="J110" s="193">
        <v>4</v>
      </c>
      <c r="K110" s="229">
        <v>47</v>
      </c>
      <c r="L110" s="69">
        <v>4.0999999999999996</v>
      </c>
      <c r="M110" s="69">
        <v>4.5319148936170217</v>
      </c>
      <c r="N110" s="193">
        <v>6</v>
      </c>
      <c r="O110" s="151">
        <f t="shared" ref="O110:O117" si="7">N110+J110+F110</f>
        <v>17</v>
      </c>
      <c r="Q110" s="23"/>
      <c r="R110" s="23"/>
      <c r="T110" s="23"/>
    </row>
    <row r="111" spans="1:20" x14ac:dyDescent="0.25">
      <c r="A111" s="8">
        <v>2</v>
      </c>
      <c r="B111" s="154" t="s">
        <v>103</v>
      </c>
      <c r="C111" s="122">
        <v>31</v>
      </c>
      <c r="D111" s="70">
        <v>4.04</v>
      </c>
      <c r="E111" s="70">
        <v>4.032258064516129</v>
      </c>
      <c r="F111" s="186">
        <v>46</v>
      </c>
      <c r="G111" s="122">
        <v>43</v>
      </c>
      <c r="H111" s="70">
        <v>4</v>
      </c>
      <c r="I111" s="70">
        <v>4</v>
      </c>
      <c r="J111" s="186">
        <v>50</v>
      </c>
      <c r="K111" s="230">
        <v>46</v>
      </c>
      <c r="L111" s="70">
        <v>4.0999999999999996</v>
      </c>
      <c r="M111" s="70">
        <v>4.1304347826086953</v>
      </c>
      <c r="N111" s="186">
        <v>49</v>
      </c>
      <c r="O111" s="155">
        <f t="shared" si="7"/>
        <v>145</v>
      </c>
      <c r="Q111" s="23"/>
      <c r="R111" s="23"/>
      <c r="T111" s="23"/>
    </row>
    <row r="112" spans="1:20" x14ac:dyDescent="0.25">
      <c r="A112" s="13">
        <v>3</v>
      </c>
      <c r="B112" s="154" t="s">
        <v>81</v>
      </c>
      <c r="C112" s="122">
        <v>40</v>
      </c>
      <c r="D112" s="70">
        <v>4.04</v>
      </c>
      <c r="E112" s="70">
        <v>4.3499999999999996</v>
      </c>
      <c r="F112" s="186">
        <v>9</v>
      </c>
      <c r="G112" s="122">
        <v>25</v>
      </c>
      <c r="H112" s="70">
        <v>4</v>
      </c>
      <c r="I112" s="70">
        <v>4.24</v>
      </c>
      <c r="J112" s="186">
        <v>22</v>
      </c>
      <c r="K112" s="230">
        <v>35</v>
      </c>
      <c r="L112" s="70">
        <v>4.0999999999999996</v>
      </c>
      <c r="M112" s="70">
        <v>4.4000000000000004</v>
      </c>
      <c r="N112" s="186">
        <v>15</v>
      </c>
      <c r="O112" s="155">
        <f t="shared" si="7"/>
        <v>46</v>
      </c>
      <c r="Q112" s="23"/>
      <c r="R112" s="23"/>
      <c r="T112" s="23"/>
    </row>
    <row r="113" spans="1:20" x14ac:dyDescent="0.25">
      <c r="A113" s="13">
        <v>4</v>
      </c>
      <c r="B113" s="154" t="s">
        <v>57</v>
      </c>
      <c r="C113" s="122">
        <v>19</v>
      </c>
      <c r="D113" s="70">
        <v>4.04</v>
      </c>
      <c r="E113" s="70">
        <v>4.1578947368421053</v>
      </c>
      <c r="F113" s="186">
        <v>30</v>
      </c>
      <c r="G113" s="122">
        <v>12</v>
      </c>
      <c r="H113" s="70">
        <v>4</v>
      </c>
      <c r="I113" s="70">
        <v>3.6666666666666665</v>
      </c>
      <c r="J113" s="186">
        <v>85</v>
      </c>
      <c r="K113" s="230">
        <v>14</v>
      </c>
      <c r="L113" s="70">
        <v>4.0999999999999996</v>
      </c>
      <c r="M113" s="70">
        <v>4.4285714285714288</v>
      </c>
      <c r="N113" s="186">
        <v>11</v>
      </c>
      <c r="O113" s="155">
        <f t="shared" si="7"/>
        <v>126</v>
      </c>
      <c r="Q113" s="23"/>
      <c r="R113" s="23"/>
      <c r="T113" s="23"/>
    </row>
    <row r="114" spans="1:20" x14ac:dyDescent="0.25">
      <c r="A114" s="13">
        <v>5</v>
      </c>
      <c r="B114" s="154" t="s">
        <v>113</v>
      </c>
      <c r="C114" s="122">
        <v>20</v>
      </c>
      <c r="D114" s="70">
        <v>4.04</v>
      </c>
      <c r="E114" s="70">
        <v>4.4000000000000004</v>
      </c>
      <c r="F114" s="186">
        <v>6</v>
      </c>
      <c r="G114" s="122">
        <v>45</v>
      </c>
      <c r="H114" s="70">
        <v>4</v>
      </c>
      <c r="I114" s="70">
        <v>4.2666666666666666</v>
      </c>
      <c r="J114" s="186">
        <v>21</v>
      </c>
      <c r="K114" s="230">
        <v>31</v>
      </c>
      <c r="L114" s="70">
        <v>4.0999999999999996</v>
      </c>
      <c r="M114" s="70">
        <v>4.096774193548387</v>
      </c>
      <c r="N114" s="186">
        <v>54</v>
      </c>
      <c r="O114" s="161">
        <f t="shared" si="7"/>
        <v>81</v>
      </c>
      <c r="Q114" s="23"/>
      <c r="R114" s="23"/>
      <c r="T114" s="23"/>
    </row>
    <row r="115" spans="1:20" x14ac:dyDescent="0.25">
      <c r="A115" s="13">
        <v>6</v>
      </c>
      <c r="B115" s="154" t="s">
        <v>83</v>
      </c>
      <c r="C115" s="122">
        <v>11</v>
      </c>
      <c r="D115" s="70">
        <v>4.04</v>
      </c>
      <c r="E115" s="70">
        <v>4.1818181818181817</v>
      </c>
      <c r="F115" s="186">
        <v>25</v>
      </c>
      <c r="G115" s="122">
        <v>17</v>
      </c>
      <c r="H115" s="70">
        <v>4</v>
      </c>
      <c r="I115" s="70">
        <v>3.5882352941176472</v>
      </c>
      <c r="J115" s="186">
        <v>90</v>
      </c>
      <c r="K115" s="230">
        <v>32</v>
      </c>
      <c r="L115" s="70">
        <v>4.0999999999999996</v>
      </c>
      <c r="M115" s="70">
        <v>3.9375</v>
      </c>
      <c r="N115" s="186">
        <v>73</v>
      </c>
      <c r="O115" s="155">
        <f t="shared" si="7"/>
        <v>188</v>
      </c>
      <c r="Q115" s="23"/>
      <c r="R115" s="23"/>
      <c r="T115" s="23"/>
    </row>
    <row r="116" spans="1:20" x14ac:dyDescent="0.25">
      <c r="A116" s="13">
        <v>7</v>
      </c>
      <c r="B116" s="154" t="s">
        <v>56</v>
      </c>
      <c r="C116" s="122"/>
      <c r="D116" s="70">
        <v>4.04</v>
      </c>
      <c r="E116" s="70"/>
      <c r="F116" s="186">
        <v>102</v>
      </c>
      <c r="G116" s="122"/>
      <c r="H116" s="70">
        <v>4</v>
      </c>
      <c r="I116" s="70"/>
      <c r="J116" s="186">
        <v>101</v>
      </c>
      <c r="K116" s="230">
        <v>16</v>
      </c>
      <c r="L116" s="70">
        <v>4.0999999999999996</v>
      </c>
      <c r="M116" s="70">
        <v>4.125</v>
      </c>
      <c r="N116" s="186">
        <v>50</v>
      </c>
      <c r="O116" s="155">
        <f t="shared" si="7"/>
        <v>253</v>
      </c>
      <c r="Q116" s="23"/>
      <c r="R116" s="23"/>
      <c r="T116" s="23"/>
    </row>
    <row r="117" spans="1:20" ht="15" customHeight="1" x14ac:dyDescent="0.25">
      <c r="A117" s="13">
        <v>8</v>
      </c>
      <c r="B117" s="154" t="s">
        <v>125</v>
      </c>
      <c r="C117" s="122">
        <v>53</v>
      </c>
      <c r="D117" s="70">
        <v>4.04</v>
      </c>
      <c r="E117" s="70">
        <v>4.132075471698113</v>
      </c>
      <c r="F117" s="186">
        <v>33</v>
      </c>
      <c r="G117" s="122">
        <v>95</v>
      </c>
      <c r="H117" s="70">
        <v>4</v>
      </c>
      <c r="I117" s="70">
        <v>3.8947368421052633</v>
      </c>
      <c r="J117" s="186">
        <v>58</v>
      </c>
      <c r="K117" s="230">
        <v>73</v>
      </c>
      <c r="L117" s="70">
        <v>4.0999999999999996</v>
      </c>
      <c r="M117" s="70">
        <v>3.9726027397260273</v>
      </c>
      <c r="N117" s="186">
        <v>65</v>
      </c>
      <c r="O117" s="155">
        <f t="shared" si="7"/>
        <v>156</v>
      </c>
      <c r="R117" s="23"/>
    </row>
    <row r="118" spans="1:20" ht="15.75" thickBot="1" x14ac:dyDescent="0.3">
      <c r="A118" s="9">
        <v>9</v>
      </c>
      <c r="B118" s="168" t="s">
        <v>184</v>
      </c>
      <c r="C118" s="123">
        <v>35</v>
      </c>
      <c r="D118" s="73">
        <v>4.04</v>
      </c>
      <c r="E118" s="73">
        <v>3.7714285714285714</v>
      </c>
      <c r="F118" s="194">
        <v>77</v>
      </c>
      <c r="G118" s="123">
        <v>30</v>
      </c>
      <c r="H118" s="73">
        <v>4</v>
      </c>
      <c r="I118" s="73">
        <v>3.6</v>
      </c>
      <c r="J118" s="194">
        <v>88</v>
      </c>
      <c r="K118" s="231">
        <v>27</v>
      </c>
      <c r="L118" s="73">
        <v>4.0999999999999996</v>
      </c>
      <c r="M118" s="73">
        <v>3.8148148148148149</v>
      </c>
      <c r="N118" s="194">
        <v>85</v>
      </c>
      <c r="O118" s="164">
        <f>N118+J118+F118</f>
        <v>250</v>
      </c>
      <c r="R118" s="23"/>
    </row>
    <row r="119" spans="1:20" x14ac:dyDescent="0.25">
      <c r="A119" s="169" t="s">
        <v>134</v>
      </c>
      <c r="E119" s="223">
        <f>$E$4</f>
        <v>3.9764103242734317</v>
      </c>
      <c r="I119" s="223">
        <f>$I$4</f>
        <v>3.9668130736014673</v>
      </c>
      <c r="M119" s="223">
        <f>$M$4</f>
        <v>4.0737161714980603</v>
      </c>
    </row>
    <row r="120" spans="1:20" x14ac:dyDescent="0.25">
      <c r="A120" s="170" t="s">
        <v>135</v>
      </c>
      <c r="E120" s="224">
        <v>4.04</v>
      </c>
      <c r="I120" s="224">
        <v>4</v>
      </c>
      <c r="M120" s="224">
        <v>4.0999999999999996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M4:M5 M14">
    <cfRule type="containsBlanks" dxfId="42" priority="44">
      <formula>LEN(TRIM(M4))=0</formula>
    </cfRule>
  </conditionalFormatting>
  <conditionalFormatting sqref="I6:I13">
    <cfRule type="containsBlanks" dxfId="41" priority="32" stopIfTrue="1">
      <formula>LEN(TRIM(I6))=0</formula>
    </cfRule>
    <cfRule type="cellIs" dxfId="40" priority="33" stopIfTrue="1" operator="equal">
      <formula>$J$125</formula>
    </cfRule>
    <cfRule type="cellIs" dxfId="39" priority="34" stopIfTrue="1" operator="lessThan">
      <formula>3.5</formula>
    </cfRule>
    <cfRule type="cellIs" dxfId="38" priority="35" stopIfTrue="1" operator="between">
      <formula>3.5</formula>
      <formula>$J$125</formula>
    </cfRule>
    <cfRule type="cellIs" dxfId="37" priority="36" stopIfTrue="1" operator="between">
      <formula>$J$125</formula>
      <formula>4.495</formula>
    </cfRule>
    <cfRule type="cellIs" dxfId="36" priority="37" stopIfTrue="1" operator="greaterThanOrEqual">
      <formula>4.5</formula>
    </cfRule>
  </conditionalFormatting>
  <conditionalFormatting sqref="M6:M13">
    <cfRule type="containsBlanks" dxfId="35" priority="38" stopIfTrue="1">
      <formula>LEN(TRIM(M6))=0</formula>
    </cfRule>
    <cfRule type="cellIs" dxfId="34" priority="39" stopIfTrue="1" operator="equal">
      <formula>$N$125</formula>
    </cfRule>
    <cfRule type="cellIs" dxfId="33" priority="40" stopIfTrue="1" operator="lessThan">
      <formula>3.5</formula>
    </cfRule>
    <cfRule type="cellIs" dxfId="32" priority="41" stopIfTrue="1" operator="between">
      <formula>3.5</formula>
      <formula>$N$125</formula>
    </cfRule>
    <cfRule type="cellIs" dxfId="31" priority="42" stopIfTrue="1" operator="between">
      <formula>$N$125</formula>
      <formula>4.495</formula>
    </cfRule>
    <cfRule type="cellIs" dxfId="30" priority="43" stopIfTrue="1" operator="greaterThanOrEqual">
      <formula>4.5</formula>
    </cfRule>
  </conditionalFormatting>
  <conditionalFormatting sqref="I15:I26">
    <cfRule type="containsBlanks" dxfId="29" priority="20" stopIfTrue="1">
      <formula>LEN(TRIM(I15))=0</formula>
    </cfRule>
    <cfRule type="cellIs" dxfId="28" priority="21" stopIfTrue="1" operator="equal">
      <formula>$J$125</formula>
    </cfRule>
    <cfRule type="cellIs" dxfId="27" priority="22" stopIfTrue="1" operator="lessThan">
      <formula>3.5</formula>
    </cfRule>
    <cfRule type="cellIs" dxfId="26" priority="23" stopIfTrue="1" operator="between">
      <formula>3.5</formula>
      <formula>$J$125</formula>
    </cfRule>
    <cfRule type="cellIs" dxfId="25" priority="24" stopIfTrue="1" operator="between">
      <formula>$J$125</formula>
      <formula>4.495</formula>
    </cfRule>
    <cfRule type="cellIs" dxfId="24" priority="25" stopIfTrue="1" operator="greaterThanOrEqual">
      <formula>4.5</formula>
    </cfRule>
  </conditionalFormatting>
  <conditionalFormatting sqref="M15:M26">
    <cfRule type="containsBlanks" dxfId="23" priority="26" stopIfTrue="1">
      <formula>LEN(TRIM(M15))=0</formula>
    </cfRule>
    <cfRule type="cellIs" dxfId="22" priority="27" stopIfTrue="1" operator="equal">
      <formula>$N$125</formula>
    </cfRule>
    <cfRule type="cellIs" dxfId="21" priority="28" stopIfTrue="1" operator="lessThan">
      <formula>3.5</formula>
    </cfRule>
    <cfRule type="cellIs" dxfId="20" priority="29" stopIfTrue="1" operator="between">
      <formula>3.5</formula>
      <formula>$N$125</formula>
    </cfRule>
    <cfRule type="cellIs" dxfId="19" priority="30" stopIfTrue="1" operator="between">
      <formula>$N$125</formula>
      <formula>4.495</formula>
    </cfRule>
    <cfRule type="cellIs" dxfId="18" priority="31" stopIfTrue="1" operator="greaterThanOrEqual">
      <formula>4.5</formula>
    </cfRule>
  </conditionalFormatting>
  <conditionalFormatting sqref="I4:I120">
    <cfRule type="containsBlanks" dxfId="17" priority="45">
      <formula>LEN(TRIM(I4))=0</formula>
    </cfRule>
    <cfRule type="cellIs" dxfId="16" priority="46" operator="equal">
      <formula>$I$119</formula>
    </cfRule>
    <cfRule type="cellIs" dxfId="15" priority="47" operator="lessThan">
      <formula>3.5</formula>
    </cfRule>
    <cfRule type="cellIs" dxfId="14" priority="48" operator="between">
      <formula>$I$119</formula>
      <formula>3.5</formula>
    </cfRule>
    <cfRule type="cellIs" dxfId="13" priority="49" operator="between">
      <formula>4.495</formula>
      <formula>$I$119</formula>
    </cfRule>
    <cfRule type="cellIs" dxfId="12" priority="50" operator="greaterThanOrEqual">
      <formula>4.5</formula>
    </cfRule>
  </conditionalFormatting>
  <conditionalFormatting sqref="M4:M120">
    <cfRule type="containsBlanks" dxfId="11" priority="19">
      <formula>LEN(TRIM(M4))=0</formula>
    </cfRule>
    <cfRule type="cellIs" dxfId="10" priority="51" operator="equal">
      <formula>$M$119</formula>
    </cfRule>
    <cfRule type="cellIs" dxfId="9" priority="52" operator="lessThan">
      <formula>3.5</formula>
    </cfRule>
    <cfRule type="cellIs" dxfId="8" priority="53" operator="between">
      <formula>$M$119</formula>
      <formula>3.5</formula>
    </cfRule>
    <cfRule type="cellIs" dxfId="7" priority="54" operator="between">
      <formula>4.495</formula>
      <formula>$M$119</formula>
    </cfRule>
    <cfRule type="cellIs" dxfId="6" priority="55" operator="greaterThanOrEqual">
      <formula>4.5</formula>
    </cfRule>
  </conditionalFormatting>
  <conditionalFormatting sqref="E4:E120">
    <cfRule type="containsBlanks" dxfId="5" priority="13">
      <formula>LEN(TRIM(E4))=0</formula>
    </cfRule>
    <cfRule type="cellIs" dxfId="0" priority="14" operator="between">
      <formula>$E$119</formula>
      <formula>3.976</formula>
    </cfRule>
    <cfRule type="cellIs" dxfId="4" priority="15" operator="lessThan">
      <formula>3.5</formula>
    </cfRule>
    <cfRule type="cellIs" dxfId="1" priority="16" operator="between">
      <formula>$E$119</formula>
      <formula>3.5</formula>
    </cfRule>
    <cfRule type="cellIs" dxfId="2" priority="17" operator="between">
      <formula>4.495</formula>
      <formula>$E$119</formula>
    </cfRule>
    <cfRule type="cellIs" dxfId="3" priority="18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zoomScale="90" zoomScaleNormal="90" workbookViewId="0">
      <selection activeCell="N74" sqref="N74"/>
    </sheetView>
  </sheetViews>
  <sheetFormatPr defaultRowHeight="15" x14ac:dyDescent="0.25"/>
  <cols>
    <col min="1" max="1" width="4.85546875" customWidth="1"/>
    <col min="2" max="2" width="33.5703125" customWidth="1"/>
    <col min="3" max="15" width="8.7109375" customWidth="1"/>
    <col min="16" max="16" width="7.7109375" customWidth="1"/>
    <col min="17" max="17" width="8.7109375" customWidth="1"/>
  </cols>
  <sheetData>
    <row r="1" spans="1:20" ht="405" customHeight="1" thickBot="1" x14ac:dyDescent="0.3"/>
    <row r="2" spans="1:20" ht="15" customHeight="1" x14ac:dyDescent="0.25">
      <c r="A2" s="274" t="s">
        <v>55</v>
      </c>
      <c r="B2" s="276" t="s">
        <v>130</v>
      </c>
      <c r="C2" s="278">
        <v>2024</v>
      </c>
      <c r="D2" s="279"/>
      <c r="E2" s="279"/>
      <c r="F2" s="280"/>
      <c r="G2" s="278">
        <v>2023</v>
      </c>
      <c r="H2" s="279"/>
      <c r="I2" s="279"/>
      <c r="J2" s="280"/>
      <c r="K2" s="278">
        <v>2022</v>
      </c>
      <c r="L2" s="279"/>
      <c r="M2" s="279"/>
      <c r="N2" s="280"/>
      <c r="O2" s="281" t="s">
        <v>84</v>
      </c>
    </row>
    <row r="3" spans="1:20" ht="46.5" customHeight="1" thickBot="1" x14ac:dyDescent="0.3">
      <c r="A3" s="275"/>
      <c r="B3" s="277"/>
      <c r="C3" s="183" t="s">
        <v>131</v>
      </c>
      <c r="D3" s="270" t="s">
        <v>106</v>
      </c>
      <c r="E3" s="270" t="s">
        <v>132</v>
      </c>
      <c r="F3" s="268" t="s">
        <v>133</v>
      </c>
      <c r="G3" s="183" t="s">
        <v>131</v>
      </c>
      <c r="H3" s="149" t="s">
        <v>106</v>
      </c>
      <c r="I3" s="149" t="s">
        <v>132</v>
      </c>
      <c r="J3" s="225" t="s">
        <v>133</v>
      </c>
      <c r="K3" s="183" t="s">
        <v>131</v>
      </c>
      <c r="L3" s="149" t="s">
        <v>106</v>
      </c>
      <c r="M3" s="149" t="s">
        <v>132</v>
      </c>
      <c r="N3" s="181" t="s">
        <v>133</v>
      </c>
      <c r="O3" s="282"/>
    </row>
    <row r="4" spans="1:20" ht="15.75" customHeight="1" thickBot="1" x14ac:dyDescent="0.3">
      <c r="A4" s="37"/>
      <c r="B4" s="150" t="s">
        <v>114</v>
      </c>
      <c r="C4" s="174">
        <f>C5+C14+C27+C43+C63+C78+C109</f>
        <v>2815</v>
      </c>
      <c r="D4" s="217">
        <v>4.04</v>
      </c>
      <c r="E4" s="217">
        <f>AVERAGE(E6:E13,E15:E26,E28:E42,E44:E62,E64:E77,E79:E108,E110:E118)</f>
        <v>3.9764103242734317</v>
      </c>
      <c r="F4" s="175"/>
      <c r="G4" s="174">
        <f>G5+G14+G27+G43+G63+G78+G109</f>
        <v>3046</v>
      </c>
      <c r="H4" s="217">
        <v>4</v>
      </c>
      <c r="I4" s="217">
        <f>AVERAGE(I6:I13,I15:I26,I28:I42,I44:I62,I64:I77,I79:I108,I110:I118)</f>
        <v>3.9668130736014682</v>
      </c>
      <c r="J4" s="175"/>
      <c r="K4" s="174">
        <f>K5+K14+K27+K43+K63+K78+K109</f>
        <v>3142</v>
      </c>
      <c r="L4" s="217">
        <v>4.0999999999999996</v>
      </c>
      <c r="M4" s="217">
        <f>AVERAGE(M6:M13,M15:M26,M28:M42,M44:M62,M64:M77,M79:M108,M110:M118)</f>
        <v>4.0737161714980603</v>
      </c>
      <c r="N4" s="175"/>
      <c r="O4" s="138"/>
      <c r="Q4" s="44"/>
      <c r="R4" s="22" t="s">
        <v>104</v>
      </c>
    </row>
    <row r="5" spans="1:20" ht="15" customHeight="1" thickBot="1" x14ac:dyDescent="0.3">
      <c r="A5" s="37"/>
      <c r="B5" s="152" t="s">
        <v>115</v>
      </c>
      <c r="C5" s="211">
        <f>SUM(C6:C13)</f>
        <v>226</v>
      </c>
      <c r="D5" s="218">
        <v>4.04</v>
      </c>
      <c r="E5" s="218">
        <f>AVERAGE(E6:E13)</f>
        <v>3.932069728373456</v>
      </c>
      <c r="F5" s="212"/>
      <c r="G5" s="211">
        <f>SUM(G6:G13)</f>
        <v>207</v>
      </c>
      <c r="H5" s="218">
        <v>4</v>
      </c>
      <c r="I5" s="218">
        <f>AVERAGE(I6:I13)</f>
        <v>4.0261322011322012</v>
      </c>
      <c r="J5" s="212"/>
      <c r="K5" s="211">
        <f>SUM(K6:K13)</f>
        <v>235</v>
      </c>
      <c r="L5" s="218">
        <v>4.0999999999999996</v>
      </c>
      <c r="M5" s="218">
        <f>AVERAGE(M6:M13)</f>
        <v>4.1474412627101573</v>
      </c>
      <c r="N5" s="212"/>
      <c r="O5" s="153"/>
      <c r="Q5" s="43"/>
      <c r="R5" s="22" t="s">
        <v>108</v>
      </c>
    </row>
    <row r="6" spans="1:20" x14ac:dyDescent="0.25">
      <c r="A6" s="6">
        <v>1</v>
      </c>
      <c r="B6" s="130" t="s">
        <v>65</v>
      </c>
      <c r="C6" s="121">
        <v>44</v>
      </c>
      <c r="D6" s="69">
        <v>4.04</v>
      </c>
      <c r="E6" s="238">
        <v>4.4772727272727275</v>
      </c>
      <c r="F6" s="252">
        <v>4</v>
      </c>
      <c r="G6" s="121">
        <v>23</v>
      </c>
      <c r="H6" s="69">
        <v>4</v>
      </c>
      <c r="I6" s="238">
        <v>4.4782608695652177</v>
      </c>
      <c r="J6" s="252">
        <v>3</v>
      </c>
      <c r="K6" s="121">
        <v>25</v>
      </c>
      <c r="L6" s="69">
        <v>4.0999999999999996</v>
      </c>
      <c r="M6" s="238">
        <v>4.5199999999999996</v>
      </c>
      <c r="N6" s="234">
        <v>7</v>
      </c>
      <c r="O6" s="176">
        <f t="shared" ref="O6:O62" si="0">N6+J6+F6</f>
        <v>14</v>
      </c>
      <c r="Q6" s="41"/>
      <c r="R6" s="22" t="s">
        <v>109</v>
      </c>
      <c r="T6" s="23"/>
    </row>
    <row r="7" spans="1:20" x14ac:dyDescent="0.25">
      <c r="A7" s="8">
        <v>2</v>
      </c>
      <c r="B7" s="131" t="s">
        <v>142</v>
      </c>
      <c r="C7" s="122">
        <v>25</v>
      </c>
      <c r="D7" s="70">
        <v>4.04</v>
      </c>
      <c r="E7" s="242">
        <v>4.24</v>
      </c>
      <c r="F7" s="253">
        <v>20</v>
      </c>
      <c r="G7" s="122">
        <v>20</v>
      </c>
      <c r="H7" s="70">
        <v>4</v>
      </c>
      <c r="I7" s="242">
        <v>3.7</v>
      </c>
      <c r="J7" s="253">
        <v>78</v>
      </c>
      <c r="K7" s="122">
        <v>30</v>
      </c>
      <c r="L7" s="70">
        <v>4.0999999999999996</v>
      </c>
      <c r="M7" s="242">
        <v>4.166666666666667</v>
      </c>
      <c r="N7" s="235">
        <v>41</v>
      </c>
      <c r="O7" s="155">
        <f t="shared" si="0"/>
        <v>139</v>
      </c>
      <c r="Q7" s="42"/>
      <c r="R7" s="22" t="s">
        <v>105</v>
      </c>
      <c r="T7" s="23"/>
    </row>
    <row r="8" spans="1:20" x14ac:dyDescent="0.25">
      <c r="A8" s="8">
        <v>3</v>
      </c>
      <c r="B8" s="131" t="s">
        <v>149</v>
      </c>
      <c r="C8" s="122">
        <v>41</v>
      </c>
      <c r="D8" s="70">
        <v>4.04</v>
      </c>
      <c r="E8" s="242">
        <v>3.9760975609756</v>
      </c>
      <c r="F8" s="253">
        <v>50</v>
      </c>
      <c r="G8" s="122">
        <v>32</v>
      </c>
      <c r="H8" s="70">
        <v>4</v>
      </c>
      <c r="I8" s="242">
        <v>4.375</v>
      </c>
      <c r="J8" s="253">
        <v>11</v>
      </c>
      <c r="K8" s="122">
        <v>48</v>
      </c>
      <c r="L8" s="70">
        <v>4.0999999999999996</v>
      </c>
      <c r="M8" s="242">
        <v>4.395833333333333</v>
      </c>
      <c r="N8" s="235">
        <v>16</v>
      </c>
      <c r="O8" s="155">
        <f t="shared" si="0"/>
        <v>77</v>
      </c>
      <c r="T8" s="23"/>
    </row>
    <row r="9" spans="1:20" x14ac:dyDescent="0.25">
      <c r="A9" s="8">
        <v>4</v>
      </c>
      <c r="B9" s="131" t="s">
        <v>68</v>
      </c>
      <c r="C9" s="122">
        <v>38</v>
      </c>
      <c r="D9" s="70">
        <v>4.04</v>
      </c>
      <c r="E9" s="242">
        <v>3.9736842105263159</v>
      </c>
      <c r="F9" s="253">
        <v>51</v>
      </c>
      <c r="G9" s="122">
        <v>50</v>
      </c>
      <c r="H9" s="70">
        <v>4</v>
      </c>
      <c r="I9" s="242">
        <v>4.2</v>
      </c>
      <c r="J9" s="253">
        <v>24</v>
      </c>
      <c r="K9" s="122">
        <v>43</v>
      </c>
      <c r="L9" s="70">
        <v>4.0999999999999996</v>
      </c>
      <c r="M9" s="242">
        <v>4.4883720930232558</v>
      </c>
      <c r="N9" s="235">
        <v>9</v>
      </c>
      <c r="O9" s="155">
        <f t="shared" si="0"/>
        <v>84</v>
      </c>
      <c r="T9" s="23"/>
    </row>
    <row r="10" spans="1:20" x14ac:dyDescent="0.25">
      <c r="A10" s="8">
        <v>5</v>
      </c>
      <c r="B10" s="131" t="s">
        <v>69</v>
      </c>
      <c r="C10" s="122">
        <v>31</v>
      </c>
      <c r="D10" s="70">
        <v>4.04</v>
      </c>
      <c r="E10" s="242">
        <v>3.838709677419355</v>
      </c>
      <c r="F10" s="253">
        <v>67</v>
      </c>
      <c r="G10" s="122">
        <v>33</v>
      </c>
      <c r="H10" s="70">
        <v>4</v>
      </c>
      <c r="I10" s="242">
        <v>3.4848484848484849</v>
      </c>
      <c r="J10" s="253">
        <v>96</v>
      </c>
      <c r="K10" s="122">
        <v>21</v>
      </c>
      <c r="L10" s="70">
        <v>4.0999999999999996</v>
      </c>
      <c r="M10" s="242">
        <v>3.3333333333333335</v>
      </c>
      <c r="N10" s="235">
        <v>101</v>
      </c>
      <c r="O10" s="155">
        <f t="shared" si="0"/>
        <v>264</v>
      </c>
      <c r="Q10" s="156"/>
      <c r="R10" s="23"/>
      <c r="T10" s="23"/>
    </row>
    <row r="11" spans="1:20" x14ac:dyDescent="0.25">
      <c r="A11" s="8">
        <v>6</v>
      </c>
      <c r="B11" s="131" t="s">
        <v>190</v>
      </c>
      <c r="C11" s="122">
        <v>15</v>
      </c>
      <c r="D11" s="70">
        <v>4.04</v>
      </c>
      <c r="E11" s="242">
        <v>3.8</v>
      </c>
      <c r="F11" s="253">
        <v>73</v>
      </c>
      <c r="G11" s="122">
        <v>26</v>
      </c>
      <c r="H11" s="70">
        <v>4</v>
      </c>
      <c r="I11" s="242">
        <v>4.4230769230769234</v>
      </c>
      <c r="J11" s="253">
        <v>8</v>
      </c>
      <c r="K11" s="122">
        <v>25</v>
      </c>
      <c r="L11" s="70">
        <v>4.0999999999999996</v>
      </c>
      <c r="M11" s="242">
        <v>4.5999999999999996</v>
      </c>
      <c r="N11" s="235">
        <v>3</v>
      </c>
      <c r="O11" s="155">
        <f t="shared" si="0"/>
        <v>84</v>
      </c>
      <c r="Q11" s="156"/>
      <c r="R11" s="23"/>
      <c r="T11" s="23"/>
    </row>
    <row r="12" spans="1:20" x14ac:dyDescent="0.25">
      <c r="A12" s="8">
        <v>7</v>
      </c>
      <c r="B12" s="131" t="s">
        <v>110</v>
      </c>
      <c r="C12" s="122">
        <v>18</v>
      </c>
      <c r="D12" s="70">
        <v>4.04</v>
      </c>
      <c r="E12" s="243">
        <v>3.7222222222222223</v>
      </c>
      <c r="F12" s="254">
        <v>83</v>
      </c>
      <c r="G12" s="122"/>
      <c r="H12" s="70">
        <v>4</v>
      </c>
      <c r="I12" s="243"/>
      <c r="J12" s="254">
        <v>101</v>
      </c>
      <c r="K12" s="122">
        <v>22</v>
      </c>
      <c r="L12" s="70">
        <v>4.0999999999999996</v>
      </c>
      <c r="M12" s="243">
        <v>3.8181818181818183</v>
      </c>
      <c r="N12" s="235">
        <v>83</v>
      </c>
      <c r="O12" s="155">
        <f t="shared" si="0"/>
        <v>267</v>
      </c>
      <c r="Q12" s="156"/>
      <c r="R12" s="23"/>
      <c r="T12" s="23"/>
    </row>
    <row r="13" spans="1:20" ht="15.75" thickBot="1" x14ac:dyDescent="0.3">
      <c r="A13" s="11">
        <v>8</v>
      </c>
      <c r="B13" s="131" t="s">
        <v>141</v>
      </c>
      <c r="C13" s="122">
        <v>14</v>
      </c>
      <c r="D13" s="70">
        <v>4.04</v>
      </c>
      <c r="E13" s="242">
        <v>3.4285714285714284</v>
      </c>
      <c r="F13" s="253">
        <v>98</v>
      </c>
      <c r="G13" s="122">
        <v>23</v>
      </c>
      <c r="H13" s="70">
        <v>4</v>
      </c>
      <c r="I13" s="242">
        <v>3.5217391304347827</v>
      </c>
      <c r="J13" s="253">
        <v>93</v>
      </c>
      <c r="K13" s="122">
        <v>21</v>
      </c>
      <c r="L13" s="70">
        <v>4.0999999999999996</v>
      </c>
      <c r="M13" s="242">
        <v>3.8571428571428572</v>
      </c>
      <c r="N13" s="235">
        <v>80</v>
      </c>
      <c r="O13" s="157">
        <f t="shared" si="0"/>
        <v>271</v>
      </c>
      <c r="Q13" s="156"/>
      <c r="R13" s="23"/>
      <c r="T13" s="23"/>
    </row>
    <row r="14" spans="1:20" ht="16.5" thickBot="1" x14ac:dyDescent="0.3">
      <c r="A14" s="158"/>
      <c r="B14" s="159" t="s">
        <v>116</v>
      </c>
      <c r="C14" s="213">
        <f>SUM(C15:C26)</f>
        <v>253</v>
      </c>
      <c r="D14" s="219">
        <v>4.04</v>
      </c>
      <c r="E14" s="219">
        <f>AVERAGE(E15:E26)</f>
        <v>4.1213784884070925</v>
      </c>
      <c r="F14" s="214"/>
      <c r="G14" s="213">
        <f>SUM(G15:G26)</f>
        <v>271</v>
      </c>
      <c r="H14" s="219">
        <v>4</v>
      </c>
      <c r="I14" s="219">
        <f>AVERAGE(I15:I26)</f>
        <v>4.0073359176476799</v>
      </c>
      <c r="J14" s="214"/>
      <c r="K14" s="213">
        <f>SUM(K15:K26)</f>
        <v>345</v>
      </c>
      <c r="L14" s="219">
        <v>4.0999999999999996</v>
      </c>
      <c r="M14" s="219">
        <f>AVERAGE(M15:M26)</f>
        <v>4.1315215761405781</v>
      </c>
      <c r="N14" s="214"/>
      <c r="O14" s="215"/>
      <c r="Q14" s="156"/>
      <c r="R14" s="23"/>
      <c r="T14" s="23"/>
    </row>
    <row r="15" spans="1:20" x14ac:dyDescent="0.25">
      <c r="A15" s="13">
        <v>1</v>
      </c>
      <c r="B15" s="131" t="s">
        <v>50</v>
      </c>
      <c r="C15" s="122">
        <v>38</v>
      </c>
      <c r="D15" s="70">
        <v>4.04</v>
      </c>
      <c r="E15" s="243">
        <v>4.3157894736842106</v>
      </c>
      <c r="F15" s="254">
        <v>12</v>
      </c>
      <c r="G15" s="122">
        <v>32</v>
      </c>
      <c r="H15" s="70">
        <v>4</v>
      </c>
      <c r="I15" s="243">
        <v>4.40625</v>
      </c>
      <c r="J15" s="254">
        <v>9</v>
      </c>
      <c r="K15" s="122">
        <v>20</v>
      </c>
      <c r="L15" s="70">
        <v>4.0999999999999996</v>
      </c>
      <c r="M15" s="243">
        <v>4.1500000000000004</v>
      </c>
      <c r="N15" s="235">
        <v>43</v>
      </c>
      <c r="O15" s="161">
        <f t="shared" si="0"/>
        <v>64</v>
      </c>
      <c r="Q15" s="23"/>
      <c r="R15" s="23"/>
      <c r="T15" s="23"/>
    </row>
    <row r="16" spans="1:20" ht="15" customHeight="1" x14ac:dyDescent="0.25">
      <c r="A16" s="8">
        <v>2</v>
      </c>
      <c r="B16" s="131" t="s">
        <v>49</v>
      </c>
      <c r="C16" s="122">
        <v>45</v>
      </c>
      <c r="D16" s="70">
        <v>4.04</v>
      </c>
      <c r="E16" s="242">
        <v>4.3111111111111109</v>
      </c>
      <c r="F16" s="256">
        <v>13</v>
      </c>
      <c r="G16" s="122">
        <v>18</v>
      </c>
      <c r="H16" s="70">
        <v>4</v>
      </c>
      <c r="I16" s="242">
        <v>4.0555555555555554</v>
      </c>
      <c r="J16" s="256">
        <v>42</v>
      </c>
      <c r="K16" s="122">
        <v>40</v>
      </c>
      <c r="L16" s="70">
        <v>4.0999999999999996</v>
      </c>
      <c r="M16" s="242">
        <v>4.4000000000000004</v>
      </c>
      <c r="N16" s="237">
        <v>14</v>
      </c>
      <c r="O16" s="155">
        <f t="shared" si="0"/>
        <v>69</v>
      </c>
      <c r="Q16" s="23"/>
      <c r="R16" s="23"/>
      <c r="T16" s="23"/>
    </row>
    <row r="17" spans="1:20" x14ac:dyDescent="0.25">
      <c r="A17" s="8">
        <v>3</v>
      </c>
      <c r="B17" s="133" t="s">
        <v>47</v>
      </c>
      <c r="C17" s="124">
        <v>24</v>
      </c>
      <c r="D17" s="71">
        <v>4.04</v>
      </c>
      <c r="E17" s="239">
        <v>4.291666666666667</v>
      </c>
      <c r="F17" s="253">
        <v>15</v>
      </c>
      <c r="G17" s="124">
        <v>19</v>
      </c>
      <c r="H17" s="71">
        <v>4</v>
      </c>
      <c r="I17" s="239">
        <v>4.3157894736842106</v>
      </c>
      <c r="J17" s="253">
        <v>16</v>
      </c>
      <c r="K17" s="124">
        <v>34</v>
      </c>
      <c r="L17" s="71">
        <v>4.0999999999999996</v>
      </c>
      <c r="M17" s="239">
        <v>4.4117647058823533</v>
      </c>
      <c r="N17" s="235">
        <v>13</v>
      </c>
      <c r="O17" s="155">
        <f t="shared" si="0"/>
        <v>44</v>
      </c>
      <c r="Q17" s="23"/>
      <c r="R17" s="23"/>
      <c r="T17" s="23"/>
    </row>
    <row r="18" spans="1:20" x14ac:dyDescent="0.25">
      <c r="A18" s="8">
        <v>4</v>
      </c>
      <c r="B18" s="133" t="s">
        <v>51</v>
      </c>
      <c r="C18" s="124">
        <v>21</v>
      </c>
      <c r="D18" s="71">
        <v>4.04</v>
      </c>
      <c r="E18" s="242">
        <v>4.2380952380952381</v>
      </c>
      <c r="F18" s="253">
        <v>21</v>
      </c>
      <c r="G18" s="124">
        <v>18</v>
      </c>
      <c r="H18" s="71">
        <v>4</v>
      </c>
      <c r="I18" s="242">
        <v>4.0555555555555554</v>
      </c>
      <c r="J18" s="253">
        <v>43</v>
      </c>
      <c r="K18" s="124">
        <v>28</v>
      </c>
      <c r="L18" s="71">
        <v>4.0999999999999996</v>
      </c>
      <c r="M18" s="242">
        <v>4.3571428571428568</v>
      </c>
      <c r="N18" s="235">
        <v>22</v>
      </c>
      <c r="O18" s="155">
        <f t="shared" si="0"/>
        <v>86</v>
      </c>
      <c r="Q18" s="23"/>
      <c r="R18" s="23"/>
      <c r="T18" s="23"/>
    </row>
    <row r="19" spans="1:20" x14ac:dyDescent="0.25">
      <c r="A19" s="8">
        <v>5</v>
      </c>
      <c r="B19" s="131" t="s">
        <v>151</v>
      </c>
      <c r="C19" s="122">
        <v>11</v>
      </c>
      <c r="D19" s="70">
        <v>4.04</v>
      </c>
      <c r="E19" s="242">
        <v>4.1818181818181817</v>
      </c>
      <c r="F19" s="253">
        <v>24</v>
      </c>
      <c r="G19" s="122"/>
      <c r="H19" s="70">
        <v>4</v>
      </c>
      <c r="I19" s="242"/>
      <c r="J19" s="253">
        <v>101</v>
      </c>
      <c r="K19" s="122">
        <v>25</v>
      </c>
      <c r="L19" s="70">
        <v>4.0999999999999996</v>
      </c>
      <c r="M19" s="242">
        <v>3.48</v>
      </c>
      <c r="N19" s="235">
        <v>98</v>
      </c>
      <c r="O19" s="155">
        <f t="shared" si="0"/>
        <v>223</v>
      </c>
      <c r="Q19" s="23"/>
      <c r="R19" s="23"/>
      <c r="T19" s="23"/>
    </row>
    <row r="20" spans="1:20" x14ac:dyDescent="0.25">
      <c r="A20" s="8">
        <v>6</v>
      </c>
      <c r="B20" s="131" t="s">
        <v>48</v>
      </c>
      <c r="C20" s="122">
        <v>26</v>
      </c>
      <c r="D20" s="70">
        <v>4.04</v>
      </c>
      <c r="E20" s="242">
        <v>4.1538461538461542</v>
      </c>
      <c r="F20" s="253">
        <v>31</v>
      </c>
      <c r="G20" s="122">
        <v>59</v>
      </c>
      <c r="H20" s="70">
        <v>4</v>
      </c>
      <c r="I20" s="242">
        <v>4.0677966101694913</v>
      </c>
      <c r="J20" s="253">
        <v>40</v>
      </c>
      <c r="K20" s="122">
        <v>64</v>
      </c>
      <c r="L20" s="70">
        <v>4.0999999999999996</v>
      </c>
      <c r="M20" s="242">
        <v>4.046875</v>
      </c>
      <c r="N20" s="235">
        <v>59</v>
      </c>
      <c r="O20" s="155">
        <f t="shared" si="0"/>
        <v>130</v>
      </c>
      <c r="Q20" s="23"/>
      <c r="R20" s="23"/>
      <c r="T20" s="23"/>
    </row>
    <row r="21" spans="1:20" x14ac:dyDescent="0.25">
      <c r="A21" s="8">
        <v>7</v>
      </c>
      <c r="B21" s="131" t="s">
        <v>150</v>
      </c>
      <c r="C21" s="122">
        <v>23</v>
      </c>
      <c r="D21" s="70">
        <v>4.04</v>
      </c>
      <c r="E21" s="242">
        <v>4.0434782608695654</v>
      </c>
      <c r="F21" s="253">
        <v>44</v>
      </c>
      <c r="G21" s="122">
        <v>34</v>
      </c>
      <c r="H21" s="70">
        <v>4</v>
      </c>
      <c r="I21" s="242">
        <v>3.9411764705882355</v>
      </c>
      <c r="J21" s="253">
        <v>51</v>
      </c>
      <c r="K21" s="122">
        <v>52</v>
      </c>
      <c r="L21" s="70">
        <v>4.0999999999999996</v>
      </c>
      <c r="M21" s="242">
        <v>3.7115384615384617</v>
      </c>
      <c r="N21" s="235">
        <v>92</v>
      </c>
      <c r="O21" s="161">
        <f t="shared" si="0"/>
        <v>187</v>
      </c>
      <c r="Q21" s="23"/>
      <c r="R21" s="23"/>
      <c r="T21" s="23"/>
    </row>
    <row r="22" spans="1:20" x14ac:dyDescent="0.25">
      <c r="A22" s="8">
        <v>8</v>
      </c>
      <c r="B22" s="131" t="s">
        <v>188</v>
      </c>
      <c r="C22" s="122">
        <v>22</v>
      </c>
      <c r="D22" s="70">
        <v>4.04</v>
      </c>
      <c r="E22" s="242">
        <v>3.9090909090909092</v>
      </c>
      <c r="F22" s="253">
        <v>58</v>
      </c>
      <c r="G22" s="122">
        <v>17</v>
      </c>
      <c r="H22" s="70">
        <v>4</v>
      </c>
      <c r="I22" s="242">
        <v>4</v>
      </c>
      <c r="J22" s="253">
        <v>46</v>
      </c>
      <c r="K22" s="122">
        <v>19</v>
      </c>
      <c r="L22" s="70">
        <v>4.0999999999999996</v>
      </c>
      <c r="M22" s="242">
        <v>4.0526315789473681</v>
      </c>
      <c r="N22" s="235">
        <v>57</v>
      </c>
      <c r="O22" s="155">
        <f t="shared" si="0"/>
        <v>161</v>
      </c>
      <c r="Q22" s="23"/>
      <c r="R22" s="23"/>
      <c r="T22" s="23"/>
    </row>
    <row r="23" spans="1:20" x14ac:dyDescent="0.25">
      <c r="A23" s="8">
        <v>9</v>
      </c>
      <c r="B23" s="131" t="s">
        <v>153</v>
      </c>
      <c r="C23" s="122">
        <v>18</v>
      </c>
      <c r="D23" s="70">
        <v>4.04</v>
      </c>
      <c r="E23" s="242">
        <v>3.8888888888888888</v>
      </c>
      <c r="F23" s="253">
        <v>64</v>
      </c>
      <c r="G23" s="122">
        <v>25</v>
      </c>
      <c r="H23" s="70">
        <v>4</v>
      </c>
      <c r="I23" s="242">
        <v>4.04</v>
      </c>
      <c r="J23" s="253">
        <v>44</v>
      </c>
      <c r="K23" s="122">
        <v>25</v>
      </c>
      <c r="L23" s="70">
        <v>4.0999999999999996</v>
      </c>
      <c r="M23" s="242">
        <v>4.5999999999999996</v>
      </c>
      <c r="N23" s="235">
        <v>4</v>
      </c>
      <c r="O23" s="155">
        <f t="shared" si="0"/>
        <v>112</v>
      </c>
      <c r="Q23" s="23"/>
      <c r="R23" s="23"/>
      <c r="T23" s="23"/>
    </row>
    <row r="24" spans="1:20" x14ac:dyDescent="0.25">
      <c r="A24" s="8">
        <v>10</v>
      </c>
      <c r="B24" s="131" t="s">
        <v>152</v>
      </c>
      <c r="C24" s="122">
        <v>25</v>
      </c>
      <c r="D24" s="70">
        <v>4.04</v>
      </c>
      <c r="E24" s="242">
        <v>3.88</v>
      </c>
      <c r="F24" s="253">
        <v>66</v>
      </c>
      <c r="G24" s="122">
        <v>28</v>
      </c>
      <c r="H24" s="70">
        <v>4</v>
      </c>
      <c r="I24" s="242">
        <v>3.6785714285714284</v>
      </c>
      <c r="J24" s="253">
        <v>81</v>
      </c>
      <c r="K24" s="122">
        <v>38</v>
      </c>
      <c r="L24" s="70">
        <v>4.0999999999999996</v>
      </c>
      <c r="M24" s="242">
        <v>4.1052631578947372</v>
      </c>
      <c r="N24" s="235">
        <v>52</v>
      </c>
      <c r="O24" s="155">
        <f t="shared" si="0"/>
        <v>199</v>
      </c>
      <c r="Q24" s="23"/>
      <c r="R24" s="23"/>
      <c r="T24" s="23"/>
    </row>
    <row r="25" spans="1:20" x14ac:dyDescent="0.25">
      <c r="A25" s="8">
        <v>11</v>
      </c>
      <c r="B25" s="133" t="s">
        <v>185</v>
      </c>
      <c r="C25" s="124"/>
      <c r="D25" s="71">
        <v>4.04</v>
      </c>
      <c r="E25" s="242"/>
      <c r="F25" s="253">
        <v>102</v>
      </c>
      <c r="G25" s="124">
        <v>13</v>
      </c>
      <c r="H25" s="71">
        <v>4</v>
      </c>
      <c r="I25" s="242">
        <v>3.77</v>
      </c>
      <c r="J25" s="253">
        <v>72</v>
      </c>
      <c r="K25" s="124"/>
      <c r="L25" s="71">
        <v>4.0999999999999996</v>
      </c>
      <c r="M25" s="242"/>
      <c r="N25" s="235">
        <v>103</v>
      </c>
      <c r="O25" s="155">
        <f t="shared" si="0"/>
        <v>277</v>
      </c>
      <c r="Q25" s="23"/>
      <c r="R25" s="23"/>
      <c r="T25" s="23"/>
    </row>
    <row r="26" spans="1:20" ht="15.75" thickBot="1" x14ac:dyDescent="0.3">
      <c r="A26" s="8">
        <v>12</v>
      </c>
      <c r="B26" s="132" t="s">
        <v>191</v>
      </c>
      <c r="C26" s="123"/>
      <c r="D26" s="73">
        <v>4.04</v>
      </c>
      <c r="E26" s="241"/>
      <c r="F26" s="255">
        <v>102</v>
      </c>
      <c r="G26" s="123">
        <v>8</v>
      </c>
      <c r="H26" s="73">
        <v>4</v>
      </c>
      <c r="I26" s="241">
        <v>3.75</v>
      </c>
      <c r="J26" s="255">
        <v>73</v>
      </c>
      <c r="K26" s="123"/>
      <c r="L26" s="73">
        <v>4.0999999999999996</v>
      </c>
      <c r="M26" s="241"/>
      <c r="N26" s="236">
        <v>103</v>
      </c>
      <c r="O26" s="155">
        <f t="shared" si="0"/>
        <v>278</v>
      </c>
      <c r="Q26" s="23"/>
      <c r="R26" s="23"/>
      <c r="T26" s="23"/>
    </row>
    <row r="27" spans="1:20" ht="16.5" thickBot="1" x14ac:dyDescent="0.3">
      <c r="A27" s="158"/>
      <c r="B27" s="159" t="s">
        <v>117</v>
      </c>
      <c r="C27" s="213">
        <f>SUM(C28:C42)</f>
        <v>342</v>
      </c>
      <c r="D27" s="219">
        <v>4.04</v>
      </c>
      <c r="E27" s="219">
        <f>AVERAGE(E28:E42)</f>
        <v>3.8389384609605322</v>
      </c>
      <c r="F27" s="214"/>
      <c r="G27" s="213">
        <f>SUM(G28:G42)</f>
        <v>356</v>
      </c>
      <c r="H27" s="219">
        <v>4</v>
      </c>
      <c r="I27" s="219">
        <f>AVERAGE(I28:I42)</f>
        <v>3.8484892586167789</v>
      </c>
      <c r="J27" s="214"/>
      <c r="K27" s="213">
        <f>SUM(K28:K42)</f>
        <v>397</v>
      </c>
      <c r="L27" s="219">
        <v>4.0999999999999996</v>
      </c>
      <c r="M27" s="219">
        <f>AVERAGE(M28:M42)</f>
        <v>3.9870601245039023</v>
      </c>
      <c r="N27" s="214"/>
      <c r="O27" s="215"/>
      <c r="Q27" s="23"/>
      <c r="R27" s="23"/>
      <c r="T27" s="23"/>
    </row>
    <row r="28" spans="1:20" ht="15" customHeight="1" x14ac:dyDescent="0.25">
      <c r="A28" s="13">
        <v>1</v>
      </c>
      <c r="B28" s="133" t="s">
        <v>70</v>
      </c>
      <c r="C28" s="124">
        <v>42</v>
      </c>
      <c r="D28" s="71">
        <v>4.04</v>
      </c>
      <c r="E28" s="238">
        <v>4.3571428571428568</v>
      </c>
      <c r="F28" s="253">
        <v>8</v>
      </c>
      <c r="G28" s="124">
        <v>45</v>
      </c>
      <c r="H28" s="71">
        <v>4</v>
      </c>
      <c r="I28" s="238">
        <v>4.333333333333333</v>
      </c>
      <c r="J28" s="253">
        <v>15</v>
      </c>
      <c r="K28" s="124">
        <v>37</v>
      </c>
      <c r="L28" s="71">
        <v>4.0999999999999996</v>
      </c>
      <c r="M28" s="238">
        <v>4.2702702702702702</v>
      </c>
      <c r="N28" s="235">
        <v>30</v>
      </c>
      <c r="O28" s="161">
        <f t="shared" si="0"/>
        <v>53</v>
      </c>
      <c r="Q28" s="23"/>
      <c r="R28" s="23"/>
      <c r="T28" s="23"/>
    </row>
    <row r="29" spans="1:20" ht="15" customHeight="1" x14ac:dyDescent="0.25">
      <c r="A29" s="8">
        <v>2</v>
      </c>
      <c r="B29" s="131" t="s">
        <v>111</v>
      </c>
      <c r="C29" s="122">
        <v>24</v>
      </c>
      <c r="D29" s="70">
        <v>4.04</v>
      </c>
      <c r="E29" s="240">
        <v>4.208333333333333</v>
      </c>
      <c r="F29" s="254">
        <v>23</v>
      </c>
      <c r="G29" s="122">
        <v>24</v>
      </c>
      <c r="H29" s="70">
        <v>4</v>
      </c>
      <c r="I29" s="240">
        <v>4.166666666666667</v>
      </c>
      <c r="J29" s="254">
        <v>29</v>
      </c>
      <c r="K29" s="122">
        <v>26</v>
      </c>
      <c r="L29" s="70">
        <v>4.0999999999999996</v>
      </c>
      <c r="M29" s="240">
        <v>4.4230769230769234</v>
      </c>
      <c r="N29" s="237">
        <v>12</v>
      </c>
      <c r="O29" s="155">
        <f t="shared" si="0"/>
        <v>64</v>
      </c>
      <c r="Q29" s="23"/>
      <c r="R29" s="23"/>
      <c r="T29" s="23"/>
    </row>
    <row r="30" spans="1:20" ht="15" customHeight="1" x14ac:dyDescent="0.25">
      <c r="A30" s="8">
        <v>3</v>
      </c>
      <c r="B30" s="131" t="s">
        <v>43</v>
      </c>
      <c r="C30" s="122">
        <v>18</v>
      </c>
      <c r="D30" s="70">
        <v>4.04</v>
      </c>
      <c r="E30" s="242">
        <v>4.1111111111111107</v>
      </c>
      <c r="F30" s="256">
        <v>37</v>
      </c>
      <c r="G30" s="122">
        <v>21</v>
      </c>
      <c r="H30" s="70">
        <v>4</v>
      </c>
      <c r="I30" s="242">
        <v>4.4285714285714288</v>
      </c>
      <c r="J30" s="256">
        <v>7</v>
      </c>
      <c r="K30" s="122">
        <v>26</v>
      </c>
      <c r="L30" s="70">
        <v>4.0999999999999996</v>
      </c>
      <c r="M30" s="242">
        <v>3.9615384615384617</v>
      </c>
      <c r="N30" s="237">
        <v>67</v>
      </c>
      <c r="O30" s="155">
        <f t="shared" si="0"/>
        <v>111</v>
      </c>
      <c r="Q30" s="23"/>
      <c r="R30" s="23"/>
      <c r="T30" s="23"/>
    </row>
    <row r="31" spans="1:20" ht="15" customHeight="1" x14ac:dyDescent="0.25">
      <c r="A31" s="8">
        <v>4</v>
      </c>
      <c r="B31" s="131" t="s">
        <v>154</v>
      </c>
      <c r="C31" s="122">
        <v>25</v>
      </c>
      <c r="D31" s="70">
        <v>4.04</v>
      </c>
      <c r="E31" s="242">
        <v>4.04</v>
      </c>
      <c r="F31" s="256">
        <v>45</v>
      </c>
      <c r="G31" s="122">
        <v>15</v>
      </c>
      <c r="H31" s="70">
        <v>4</v>
      </c>
      <c r="I31" s="242">
        <v>3.8</v>
      </c>
      <c r="J31" s="256">
        <v>68</v>
      </c>
      <c r="K31" s="122">
        <v>22</v>
      </c>
      <c r="L31" s="70">
        <v>4.0999999999999996</v>
      </c>
      <c r="M31" s="242">
        <v>4.1363636363636367</v>
      </c>
      <c r="N31" s="237">
        <v>46</v>
      </c>
      <c r="O31" s="155">
        <f t="shared" si="0"/>
        <v>159</v>
      </c>
      <c r="Q31" s="23"/>
      <c r="R31" s="23"/>
      <c r="T31" s="23"/>
    </row>
    <row r="32" spans="1:20" ht="15" customHeight="1" x14ac:dyDescent="0.25">
      <c r="A32" s="8">
        <v>5</v>
      </c>
      <c r="B32" s="131" t="s">
        <v>62</v>
      </c>
      <c r="C32" s="122">
        <v>25</v>
      </c>
      <c r="D32" s="70">
        <v>4.04</v>
      </c>
      <c r="E32" s="242">
        <v>4</v>
      </c>
      <c r="F32" s="256">
        <v>47</v>
      </c>
      <c r="G32" s="122">
        <v>32</v>
      </c>
      <c r="H32" s="70">
        <v>4</v>
      </c>
      <c r="I32" s="242">
        <v>4.0625</v>
      </c>
      <c r="J32" s="256">
        <v>41</v>
      </c>
      <c r="K32" s="122">
        <v>24</v>
      </c>
      <c r="L32" s="70">
        <v>4.0999999999999996</v>
      </c>
      <c r="M32" s="242">
        <v>4.333333333333333</v>
      </c>
      <c r="N32" s="237">
        <v>25</v>
      </c>
      <c r="O32" s="155">
        <f t="shared" si="0"/>
        <v>113</v>
      </c>
      <c r="Q32" s="23"/>
      <c r="R32" s="23"/>
      <c r="T32" s="23"/>
    </row>
    <row r="33" spans="1:20" ht="15" customHeight="1" x14ac:dyDescent="0.25">
      <c r="A33" s="8">
        <v>6</v>
      </c>
      <c r="B33" s="131" t="s">
        <v>38</v>
      </c>
      <c r="C33" s="122">
        <v>12</v>
      </c>
      <c r="D33" s="70">
        <v>4.04</v>
      </c>
      <c r="E33" s="242">
        <v>3.9166666666666665</v>
      </c>
      <c r="F33" s="256">
        <v>57</v>
      </c>
      <c r="G33" s="122"/>
      <c r="H33" s="70">
        <v>4</v>
      </c>
      <c r="I33" s="242"/>
      <c r="J33" s="256">
        <v>101</v>
      </c>
      <c r="K33" s="122">
        <v>29</v>
      </c>
      <c r="L33" s="70">
        <v>4.0999999999999996</v>
      </c>
      <c r="M33" s="242">
        <v>3.6206896551724137</v>
      </c>
      <c r="N33" s="237">
        <v>93</v>
      </c>
      <c r="O33" s="155">
        <f t="shared" si="0"/>
        <v>251</v>
      </c>
      <c r="Q33" s="23"/>
      <c r="R33" s="23"/>
      <c r="T33" s="23"/>
    </row>
    <row r="34" spans="1:20" ht="15" customHeight="1" x14ac:dyDescent="0.25">
      <c r="A34" s="8">
        <v>7</v>
      </c>
      <c r="B34" s="131" t="s">
        <v>64</v>
      </c>
      <c r="C34" s="122">
        <v>31</v>
      </c>
      <c r="D34" s="70">
        <v>4.04</v>
      </c>
      <c r="E34" s="242">
        <v>3.903225806451613</v>
      </c>
      <c r="F34" s="256">
        <v>61</v>
      </c>
      <c r="G34" s="122">
        <v>21</v>
      </c>
      <c r="H34" s="70">
        <v>4</v>
      </c>
      <c r="I34" s="242">
        <v>4</v>
      </c>
      <c r="J34" s="256">
        <v>47</v>
      </c>
      <c r="K34" s="122">
        <v>23</v>
      </c>
      <c r="L34" s="70">
        <v>4.0999999999999996</v>
      </c>
      <c r="M34" s="242">
        <v>4.1304347826086953</v>
      </c>
      <c r="N34" s="237">
        <v>48</v>
      </c>
      <c r="O34" s="155">
        <f t="shared" si="0"/>
        <v>156</v>
      </c>
      <c r="Q34" s="23"/>
      <c r="R34" s="23"/>
      <c r="T34" s="23"/>
    </row>
    <row r="35" spans="1:20" ht="15" customHeight="1" x14ac:dyDescent="0.25">
      <c r="A35" s="8">
        <v>8</v>
      </c>
      <c r="B35" s="131" t="s">
        <v>35</v>
      </c>
      <c r="C35" s="122">
        <v>30</v>
      </c>
      <c r="D35" s="70">
        <v>4.04</v>
      </c>
      <c r="E35" s="242">
        <v>3.9</v>
      </c>
      <c r="F35" s="256">
        <v>62</v>
      </c>
      <c r="G35" s="122">
        <v>41</v>
      </c>
      <c r="H35" s="70">
        <v>4</v>
      </c>
      <c r="I35" s="242">
        <v>3.7317073170731709</v>
      </c>
      <c r="J35" s="256">
        <v>76</v>
      </c>
      <c r="K35" s="122">
        <v>40</v>
      </c>
      <c r="L35" s="70">
        <v>4.0999999999999996</v>
      </c>
      <c r="M35" s="242">
        <v>3.95</v>
      </c>
      <c r="N35" s="237">
        <v>70</v>
      </c>
      <c r="O35" s="155">
        <f t="shared" si="0"/>
        <v>208</v>
      </c>
      <c r="Q35" s="23"/>
      <c r="R35" s="23"/>
      <c r="T35" s="23"/>
    </row>
    <row r="36" spans="1:20" ht="15" customHeight="1" x14ac:dyDescent="0.25">
      <c r="A36" s="8">
        <v>9</v>
      </c>
      <c r="B36" s="131" t="s">
        <v>155</v>
      </c>
      <c r="C36" s="122">
        <v>26</v>
      </c>
      <c r="D36" s="70">
        <v>4.04</v>
      </c>
      <c r="E36" s="242">
        <v>3.7692307692307692</v>
      </c>
      <c r="F36" s="256">
        <v>78</v>
      </c>
      <c r="G36" s="122">
        <v>25</v>
      </c>
      <c r="H36" s="70">
        <v>4</v>
      </c>
      <c r="I36" s="242">
        <v>3.44</v>
      </c>
      <c r="J36" s="256">
        <v>97</v>
      </c>
      <c r="K36" s="122">
        <v>28</v>
      </c>
      <c r="L36" s="70">
        <v>4.0999999999999996</v>
      </c>
      <c r="M36" s="242">
        <v>3.8571428571428572</v>
      </c>
      <c r="N36" s="237">
        <v>81</v>
      </c>
      <c r="O36" s="155">
        <f t="shared" si="0"/>
        <v>256</v>
      </c>
      <c r="Q36" s="23"/>
      <c r="R36" s="23"/>
      <c r="T36" s="23"/>
    </row>
    <row r="37" spans="1:20" ht="15" customHeight="1" x14ac:dyDescent="0.25">
      <c r="A37" s="8">
        <v>10</v>
      </c>
      <c r="B37" s="131" t="s">
        <v>157</v>
      </c>
      <c r="C37" s="122">
        <v>16</v>
      </c>
      <c r="D37" s="70">
        <v>4.04</v>
      </c>
      <c r="E37" s="242">
        <v>3.75</v>
      </c>
      <c r="F37" s="256">
        <v>79</v>
      </c>
      <c r="G37" s="122">
        <v>23</v>
      </c>
      <c r="H37" s="70">
        <v>4</v>
      </c>
      <c r="I37" s="242">
        <v>3.6086956521739131</v>
      </c>
      <c r="J37" s="256">
        <v>87</v>
      </c>
      <c r="K37" s="122">
        <v>15</v>
      </c>
      <c r="L37" s="70">
        <v>4.0999999999999996</v>
      </c>
      <c r="M37" s="242">
        <v>3.8666666666666667</v>
      </c>
      <c r="N37" s="237">
        <v>79</v>
      </c>
      <c r="O37" s="155">
        <f t="shared" si="0"/>
        <v>245</v>
      </c>
      <c r="Q37" s="23"/>
      <c r="R37" s="23"/>
      <c r="T37" s="23"/>
    </row>
    <row r="38" spans="1:20" ht="15" customHeight="1" x14ac:dyDescent="0.25">
      <c r="A38" s="8">
        <v>11</v>
      </c>
      <c r="B38" s="125" t="s">
        <v>39</v>
      </c>
      <c r="C38" s="124">
        <v>19</v>
      </c>
      <c r="D38" s="71">
        <v>4.04</v>
      </c>
      <c r="E38" s="239">
        <v>3.6842105263157894</v>
      </c>
      <c r="F38" s="253">
        <v>88</v>
      </c>
      <c r="G38" s="124">
        <v>11</v>
      </c>
      <c r="H38" s="71">
        <v>4</v>
      </c>
      <c r="I38" s="239">
        <v>3.9090909090909092</v>
      </c>
      <c r="J38" s="253">
        <v>56</v>
      </c>
      <c r="K38" s="124">
        <v>20</v>
      </c>
      <c r="L38" s="71">
        <v>4.0999999999999996</v>
      </c>
      <c r="M38" s="239">
        <v>4.0999999999999996</v>
      </c>
      <c r="N38" s="235">
        <v>53</v>
      </c>
      <c r="O38" s="155">
        <f t="shared" si="0"/>
        <v>197</v>
      </c>
      <c r="Q38" s="23"/>
      <c r="R38" s="23"/>
      <c r="T38" s="23"/>
    </row>
    <row r="39" spans="1:20" ht="15" customHeight="1" x14ac:dyDescent="0.25">
      <c r="A39" s="8">
        <v>12</v>
      </c>
      <c r="B39" s="131" t="s">
        <v>156</v>
      </c>
      <c r="C39" s="122">
        <v>15</v>
      </c>
      <c r="D39" s="70">
        <v>4.04</v>
      </c>
      <c r="E39" s="240">
        <v>3.6</v>
      </c>
      <c r="F39" s="254">
        <v>91</v>
      </c>
      <c r="G39" s="122">
        <v>17</v>
      </c>
      <c r="H39" s="70">
        <v>4</v>
      </c>
      <c r="I39" s="240">
        <v>3.5882352941176472</v>
      </c>
      <c r="J39" s="254">
        <v>89</v>
      </c>
      <c r="K39" s="122">
        <v>24</v>
      </c>
      <c r="L39" s="70">
        <v>4.0999999999999996</v>
      </c>
      <c r="M39" s="240">
        <v>3.7916666666666665</v>
      </c>
      <c r="N39" s="237">
        <v>87</v>
      </c>
      <c r="O39" s="155">
        <f t="shared" si="0"/>
        <v>267</v>
      </c>
      <c r="Q39" s="23"/>
      <c r="R39" s="23"/>
      <c r="T39" s="23"/>
    </row>
    <row r="40" spans="1:20" ht="15" customHeight="1" x14ac:dyDescent="0.25">
      <c r="A40" s="8">
        <v>13</v>
      </c>
      <c r="B40" s="131" t="s">
        <v>41</v>
      </c>
      <c r="C40" s="122">
        <v>28</v>
      </c>
      <c r="D40" s="70">
        <v>4.04</v>
      </c>
      <c r="E40" s="242">
        <v>3.5714285714285716</v>
      </c>
      <c r="F40" s="256">
        <v>93</v>
      </c>
      <c r="G40" s="122">
        <v>48</v>
      </c>
      <c r="H40" s="70">
        <v>4</v>
      </c>
      <c r="I40" s="242">
        <v>3.7916666666666665</v>
      </c>
      <c r="J40" s="256">
        <v>69</v>
      </c>
      <c r="K40" s="122">
        <v>33</v>
      </c>
      <c r="L40" s="70">
        <v>4.0999999999999996</v>
      </c>
      <c r="M40" s="242">
        <v>3.9393939393939394</v>
      </c>
      <c r="N40" s="237">
        <v>71</v>
      </c>
      <c r="O40" s="155">
        <f t="shared" si="0"/>
        <v>233</v>
      </c>
      <c r="Q40" s="23"/>
      <c r="R40" s="23"/>
      <c r="T40" s="23"/>
    </row>
    <row r="41" spans="1:20" ht="15" customHeight="1" x14ac:dyDescent="0.25">
      <c r="A41" s="8">
        <v>14</v>
      </c>
      <c r="B41" s="131" t="s">
        <v>61</v>
      </c>
      <c r="C41" s="122">
        <v>20</v>
      </c>
      <c r="D41" s="70">
        <v>4.04</v>
      </c>
      <c r="E41" s="242">
        <v>3.5</v>
      </c>
      <c r="F41" s="256">
        <v>96</v>
      </c>
      <c r="G41" s="122">
        <v>17</v>
      </c>
      <c r="H41" s="70">
        <v>4</v>
      </c>
      <c r="I41" s="242">
        <v>3.7058823529411766</v>
      </c>
      <c r="J41" s="256">
        <v>77</v>
      </c>
      <c r="K41" s="122">
        <v>28</v>
      </c>
      <c r="L41" s="70">
        <v>4.0999999999999996</v>
      </c>
      <c r="M41" s="242">
        <v>3.6071428571428572</v>
      </c>
      <c r="N41" s="237">
        <v>94</v>
      </c>
      <c r="O41" s="155">
        <f t="shared" si="0"/>
        <v>267</v>
      </c>
      <c r="Q41" s="23"/>
      <c r="R41" s="23"/>
      <c r="T41" s="23"/>
    </row>
    <row r="42" spans="1:20" ht="15" customHeight="1" thickBot="1" x14ac:dyDescent="0.3">
      <c r="A42" s="8">
        <v>15</v>
      </c>
      <c r="B42" s="131" t="s">
        <v>40</v>
      </c>
      <c r="C42" s="122">
        <v>11</v>
      </c>
      <c r="D42" s="70">
        <v>4.04</v>
      </c>
      <c r="E42" s="242">
        <v>3.2727272727272729</v>
      </c>
      <c r="F42" s="256">
        <v>101</v>
      </c>
      <c r="G42" s="122">
        <v>16</v>
      </c>
      <c r="H42" s="70">
        <v>4</v>
      </c>
      <c r="I42" s="242">
        <v>3.3125</v>
      </c>
      <c r="J42" s="256">
        <v>99</v>
      </c>
      <c r="K42" s="122">
        <v>22</v>
      </c>
      <c r="L42" s="70">
        <v>4.0999999999999996</v>
      </c>
      <c r="M42" s="242">
        <v>3.8181818181818183</v>
      </c>
      <c r="N42" s="237">
        <v>84</v>
      </c>
      <c r="O42" s="155">
        <f t="shared" si="0"/>
        <v>284</v>
      </c>
      <c r="Q42" s="23"/>
      <c r="R42" s="23"/>
      <c r="T42" s="23"/>
    </row>
    <row r="43" spans="1:20" ht="15" customHeight="1" thickBot="1" x14ac:dyDescent="0.3">
      <c r="A43" s="158"/>
      <c r="B43" s="159" t="s">
        <v>118</v>
      </c>
      <c r="C43" s="213">
        <f>SUM(C44:C62)</f>
        <v>438</v>
      </c>
      <c r="D43" s="219">
        <v>4.04</v>
      </c>
      <c r="E43" s="219">
        <f>AVERAGE(E44:E62)</f>
        <v>3.9790048502353224</v>
      </c>
      <c r="F43" s="214"/>
      <c r="G43" s="213">
        <f>SUM(G44:G62)</f>
        <v>458</v>
      </c>
      <c r="H43" s="219">
        <v>4</v>
      </c>
      <c r="I43" s="219">
        <f>AVERAGE(I44:I62)</f>
        <v>4.1073957188725956</v>
      </c>
      <c r="J43" s="214"/>
      <c r="K43" s="213">
        <f>SUM(K44:K62)</f>
        <v>490</v>
      </c>
      <c r="L43" s="219">
        <v>4.0999999999999996</v>
      </c>
      <c r="M43" s="219">
        <f>AVERAGE(M44:M62)</f>
        <v>4.1689973445588242</v>
      </c>
      <c r="N43" s="214"/>
      <c r="O43" s="215"/>
      <c r="Q43" s="23"/>
      <c r="R43" s="23"/>
      <c r="T43" s="23"/>
    </row>
    <row r="44" spans="1:20" ht="15" customHeight="1" x14ac:dyDescent="0.25">
      <c r="A44" s="13">
        <v>1</v>
      </c>
      <c r="B44" s="154" t="s">
        <v>148</v>
      </c>
      <c r="C44" s="122">
        <v>15</v>
      </c>
      <c r="D44" s="70">
        <v>4.04</v>
      </c>
      <c r="E44" s="70">
        <v>4.333333333333333</v>
      </c>
      <c r="F44" s="186">
        <v>10</v>
      </c>
      <c r="G44" s="122">
        <v>15</v>
      </c>
      <c r="H44" s="70">
        <v>4</v>
      </c>
      <c r="I44" s="70">
        <v>4.2</v>
      </c>
      <c r="J44" s="186">
        <v>25</v>
      </c>
      <c r="K44" s="122">
        <v>16</v>
      </c>
      <c r="L44" s="70">
        <v>4.0999999999999996</v>
      </c>
      <c r="M44" s="70">
        <v>4.375</v>
      </c>
      <c r="N44" s="186">
        <v>18</v>
      </c>
      <c r="O44" s="161">
        <f t="shared" si="0"/>
        <v>53</v>
      </c>
      <c r="Q44" s="23"/>
      <c r="R44" s="23"/>
      <c r="T44" s="23"/>
    </row>
    <row r="45" spans="1:20" ht="15" customHeight="1" x14ac:dyDescent="0.25">
      <c r="A45" s="8">
        <v>2</v>
      </c>
      <c r="B45" s="154" t="s">
        <v>193</v>
      </c>
      <c r="C45" s="122">
        <v>25</v>
      </c>
      <c r="D45" s="70">
        <v>4.04</v>
      </c>
      <c r="E45" s="70">
        <v>4.32</v>
      </c>
      <c r="F45" s="186">
        <v>11</v>
      </c>
      <c r="G45" s="122">
        <v>26</v>
      </c>
      <c r="H45" s="70">
        <v>4</v>
      </c>
      <c r="I45" s="70">
        <v>3.8461538461538463</v>
      </c>
      <c r="J45" s="186">
        <v>62</v>
      </c>
      <c r="K45" s="122">
        <v>25</v>
      </c>
      <c r="L45" s="70">
        <v>4.0999999999999996</v>
      </c>
      <c r="M45" s="70">
        <v>4.3600000000000003</v>
      </c>
      <c r="N45" s="186">
        <v>21</v>
      </c>
      <c r="O45" s="155">
        <f t="shared" si="0"/>
        <v>94</v>
      </c>
      <c r="Q45" s="23"/>
      <c r="R45" s="23"/>
      <c r="T45" s="23"/>
    </row>
    <row r="46" spans="1:20" ht="15" customHeight="1" x14ac:dyDescent="0.25">
      <c r="A46" s="8">
        <v>3</v>
      </c>
      <c r="B46" s="154" t="s">
        <v>158</v>
      </c>
      <c r="C46" s="122">
        <v>29</v>
      </c>
      <c r="D46" s="70">
        <v>4.04</v>
      </c>
      <c r="E46" s="70">
        <v>4.3103448275862073</v>
      </c>
      <c r="F46" s="186">
        <v>14</v>
      </c>
      <c r="G46" s="122">
        <v>28</v>
      </c>
      <c r="H46" s="70">
        <v>4</v>
      </c>
      <c r="I46" s="70">
        <v>4.3571428571428568</v>
      </c>
      <c r="J46" s="186">
        <v>12</v>
      </c>
      <c r="K46" s="122">
        <v>34</v>
      </c>
      <c r="L46" s="70">
        <v>4.0999999999999996</v>
      </c>
      <c r="M46" s="70">
        <v>4.0882352941176467</v>
      </c>
      <c r="N46" s="186">
        <v>55</v>
      </c>
      <c r="O46" s="155">
        <f t="shared" si="0"/>
        <v>81</v>
      </c>
      <c r="Q46" s="23"/>
      <c r="R46" s="23"/>
      <c r="T46" s="23"/>
    </row>
    <row r="47" spans="1:20" ht="15" customHeight="1" x14ac:dyDescent="0.25">
      <c r="A47" s="8">
        <v>4</v>
      </c>
      <c r="B47" s="154" t="s">
        <v>30</v>
      </c>
      <c r="C47" s="122">
        <v>12</v>
      </c>
      <c r="D47" s="70">
        <v>4.04</v>
      </c>
      <c r="E47" s="70">
        <v>4.166666666666667</v>
      </c>
      <c r="F47" s="186">
        <v>27</v>
      </c>
      <c r="G47" s="122">
        <v>16</v>
      </c>
      <c r="H47" s="70">
        <v>4</v>
      </c>
      <c r="I47" s="70">
        <v>3.75</v>
      </c>
      <c r="J47" s="186">
        <v>74</v>
      </c>
      <c r="K47" s="122">
        <v>12</v>
      </c>
      <c r="L47" s="70">
        <v>4.0999999999999996</v>
      </c>
      <c r="M47" s="70">
        <v>4.5</v>
      </c>
      <c r="N47" s="186">
        <v>8</v>
      </c>
      <c r="O47" s="155">
        <f t="shared" si="0"/>
        <v>109</v>
      </c>
      <c r="Q47" s="23"/>
      <c r="R47" s="23"/>
      <c r="T47" s="23"/>
    </row>
    <row r="48" spans="1:20" ht="15" customHeight="1" x14ac:dyDescent="0.25">
      <c r="A48" s="8">
        <v>5</v>
      </c>
      <c r="B48" s="154" t="s">
        <v>27</v>
      </c>
      <c r="C48" s="122">
        <v>33</v>
      </c>
      <c r="D48" s="70">
        <v>4.04</v>
      </c>
      <c r="E48" s="70">
        <v>4.1515151515151514</v>
      </c>
      <c r="F48" s="186">
        <v>32</v>
      </c>
      <c r="G48" s="122">
        <v>37</v>
      </c>
      <c r="H48" s="70">
        <v>4</v>
      </c>
      <c r="I48" s="70">
        <v>3.6756756756756759</v>
      </c>
      <c r="J48" s="186">
        <v>82</v>
      </c>
      <c r="K48" s="122">
        <v>45</v>
      </c>
      <c r="L48" s="70">
        <v>4.0999999999999996</v>
      </c>
      <c r="M48" s="70">
        <v>4</v>
      </c>
      <c r="N48" s="186">
        <v>62</v>
      </c>
      <c r="O48" s="155">
        <f t="shared" si="0"/>
        <v>176</v>
      </c>
      <c r="Q48" s="23"/>
      <c r="R48" s="23"/>
      <c r="T48" s="23"/>
    </row>
    <row r="49" spans="1:20" ht="15" customHeight="1" x14ac:dyDescent="0.25">
      <c r="A49" s="8">
        <v>6</v>
      </c>
      <c r="B49" s="154" t="s">
        <v>75</v>
      </c>
      <c r="C49" s="122">
        <v>39</v>
      </c>
      <c r="D49" s="70">
        <v>4.04</v>
      </c>
      <c r="E49" s="70">
        <v>4.1282051282051286</v>
      </c>
      <c r="F49" s="186">
        <v>35</v>
      </c>
      <c r="G49" s="122">
        <v>52</v>
      </c>
      <c r="H49" s="70">
        <v>4</v>
      </c>
      <c r="I49" s="70">
        <v>4.2692307692307692</v>
      </c>
      <c r="J49" s="186">
        <v>20</v>
      </c>
      <c r="K49" s="122">
        <v>43</v>
      </c>
      <c r="L49" s="70">
        <v>4.0999999999999996</v>
      </c>
      <c r="M49" s="70">
        <v>4.3720930232558137</v>
      </c>
      <c r="N49" s="186">
        <v>19</v>
      </c>
      <c r="O49" s="155">
        <f t="shared" si="0"/>
        <v>74</v>
      </c>
      <c r="Q49" s="23"/>
      <c r="R49" s="23"/>
      <c r="T49" s="23"/>
    </row>
    <row r="50" spans="1:20" ht="15" customHeight="1" x14ac:dyDescent="0.25">
      <c r="A50" s="8">
        <v>7</v>
      </c>
      <c r="B50" s="179" t="s">
        <v>192</v>
      </c>
      <c r="C50" s="189">
        <v>8</v>
      </c>
      <c r="D50" s="220">
        <v>4.04</v>
      </c>
      <c r="E50" s="220">
        <v>4.125</v>
      </c>
      <c r="F50" s="190">
        <v>36</v>
      </c>
      <c r="G50" s="189">
        <v>14</v>
      </c>
      <c r="H50" s="220">
        <v>4</v>
      </c>
      <c r="I50" s="220">
        <v>4.3571428571428568</v>
      </c>
      <c r="J50" s="190">
        <v>13</v>
      </c>
      <c r="K50" s="189">
        <v>13</v>
      </c>
      <c r="L50" s="220">
        <v>4.0999999999999996</v>
      </c>
      <c r="M50" s="220">
        <v>4.615384615384615</v>
      </c>
      <c r="N50" s="190">
        <v>2</v>
      </c>
      <c r="O50" s="155">
        <f t="shared" si="0"/>
        <v>51</v>
      </c>
      <c r="Q50" s="23"/>
      <c r="R50" s="23"/>
      <c r="T50" s="23"/>
    </row>
    <row r="51" spans="1:20" ht="15" customHeight="1" x14ac:dyDescent="0.25">
      <c r="A51" s="8">
        <v>8</v>
      </c>
      <c r="B51" s="154" t="s">
        <v>33</v>
      </c>
      <c r="C51" s="122">
        <v>18</v>
      </c>
      <c r="D51" s="70">
        <v>4.04</v>
      </c>
      <c r="E51" s="70">
        <v>4.1111111111111107</v>
      </c>
      <c r="F51" s="186">
        <v>38</v>
      </c>
      <c r="G51" s="122">
        <v>16</v>
      </c>
      <c r="H51" s="70">
        <v>4</v>
      </c>
      <c r="I51" s="70">
        <v>4.3125</v>
      </c>
      <c r="J51" s="186">
        <v>18</v>
      </c>
      <c r="K51" s="122">
        <v>22</v>
      </c>
      <c r="L51" s="70">
        <v>4.0999999999999996</v>
      </c>
      <c r="M51" s="70">
        <v>4.2727272727272725</v>
      </c>
      <c r="N51" s="186">
        <v>29</v>
      </c>
      <c r="O51" s="155">
        <f t="shared" si="0"/>
        <v>85</v>
      </c>
      <c r="Q51" s="23"/>
      <c r="R51" s="23"/>
      <c r="T51" s="23"/>
    </row>
    <row r="52" spans="1:20" ht="15" customHeight="1" x14ac:dyDescent="0.25">
      <c r="A52" s="8">
        <v>9</v>
      </c>
      <c r="B52" s="154" t="s">
        <v>74</v>
      </c>
      <c r="C52" s="122">
        <v>66</v>
      </c>
      <c r="D52" s="70">
        <v>4.04</v>
      </c>
      <c r="E52" s="70">
        <v>4.0757575757575761</v>
      </c>
      <c r="F52" s="186">
        <v>39</v>
      </c>
      <c r="G52" s="122">
        <v>95</v>
      </c>
      <c r="H52" s="70">
        <v>4</v>
      </c>
      <c r="I52" s="70">
        <v>4.3157894736842106</v>
      </c>
      <c r="J52" s="186">
        <v>17</v>
      </c>
      <c r="K52" s="122">
        <v>87</v>
      </c>
      <c r="L52" s="70">
        <v>4.0999999999999996</v>
      </c>
      <c r="M52" s="70">
        <v>4.333333333333333</v>
      </c>
      <c r="N52" s="186">
        <v>26</v>
      </c>
      <c r="O52" s="155">
        <f t="shared" si="0"/>
        <v>82</v>
      </c>
      <c r="Q52" s="23"/>
      <c r="R52" s="23"/>
      <c r="T52" s="23"/>
    </row>
    <row r="53" spans="1:20" ht="15" customHeight="1" x14ac:dyDescent="0.25">
      <c r="A53" s="8">
        <v>10</v>
      </c>
      <c r="B53" s="154" t="s">
        <v>97</v>
      </c>
      <c r="C53" s="122">
        <v>63</v>
      </c>
      <c r="D53" s="70">
        <v>4.04</v>
      </c>
      <c r="E53" s="70">
        <v>4.0634920634920633</v>
      </c>
      <c r="F53" s="186">
        <v>41</v>
      </c>
      <c r="G53" s="122">
        <v>63</v>
      </c>
      <c r="H53" s="70">
        <v>4</v>
      </c>
      <c r="I53" s="70">
        <v>4.2222222222222223</v>
      </c>
      <c r="J53" s="186">
        <v>23</v>
      </c>
      <c r="K53" s="122">
        <v>80</v>
      </c>
      <c r="L53" s="70">
        <v>4.0999999999999996</v>
      </c>
      <c r="M53" s="70">
        <v>4.1375000000000002</v>
      </c>
      <c r="N53" s="186">
        <v>45</v>
      </c>
      <c r="O53" s="155">
        <f t="shared" si="0"/>
        <v>109</v>
      </c>
      <c r="Q53" s="23"/>
      <c r="R53" s="23"/>
      <c r="T53" s="23"/>
    </row>
    <row r="54" spans="1:20" ht="15" customHeight="1" x14ac:dyDescent="0.25">
      <c r="A54" s="8">
        <v>11</v>
      </c>
      <c r="B54" s="154" t="s">
        <v>32</v>
      </c>
      <c r="C54" s="122">
        <v>22</v>
      </c>
      <c r="D54" s="70">
        <v>4.04</v>
      </c>
      <c r="E54" s="70">
        <v>4.0454545454545459</v>
      </c>
      <c r="F54" s="186">
        <v>43</v>
      </c>
      <c r="G54" s="122">
        <v>28</v>
      </c>
      <c r="H54" s="70">
        <v>4</v>
      </c>
      <c r="I54" s="70">
        <v>4.1785714285714288</v>
      </c>
      <c r="J54" s="186">
        <v>28</v>
      </c>
      <c r="K54" s="122">
        <v>21</v>
      </c>
      <c r="L54" s="70">
        <v>4.0999999999999996</v>
      </c>
      <c r="M54" s="70">
        <v>4.2857142857142856</v>
      </c>
      <c r="N54" s="186">
        <v>27</v>
      </c>
      <c r="O54" s="155">
        <f t="shared" si="0"/>
        <v>98</v>
      </c>
      <c r="Q54" s="23"/>
      <c r="R54" s="23"/>
      <c r="T54" s="23"/>
    </row>
    <row r="55" spans="1:20" ht="15" customHeight="1" x14ac:dyDescent="0.25">
      <c r="A55" s="8">
        <v>12</v>
      </c>
      <c r="B55" s="154" t="s">
        <v>159</v>
      </c>
      <c r="C55" s="122">
        <v>14</v>
      </c>
      <c r="D55" s="70">
        <v>4.04</v>
      </c>
      <c r="E55" s="70">
        <v>4</v>
      </c>
      <c r="F55" s="186">
        <v>48</v>
      </c>
      <c r="G55" s="122">
        <v>15</v>
      </c>
      <c r="H55" s="70">
        <v>4</v>
      </c>
      <c r="I55" s="70">
        <v>4.2</v>
      </c>
      <c r="J55" s="186">
        <v>26</v>
      </c>
      <c r="K55" s="122">
        <v>8</v>
      </c>
      <c r="L55" s="70">
        <v>4.0999999999999996</v>
      </c>
      <c r="M55" s="70">
        <v>3.875</v>
      </c>
      <c r="N55" s="186">
        <v>78</v>
      </c>
      <c r="O55" s="155">
        <f t="shared" si="0"/>
        <v>152</v>
      </c>
      <c r="Q55" s="23"/>
      <c r="R55" s="23"/>
      <c r="T55" s="23"/>
    </row>
    <row r="56" spans="1:20" ht="15" customHeight="1" x14ac:dyDescent="0.25">
      <c r="A56" s="8">
        <v>13</v>
      </c>
      <c r="B56" s="163" t="s">
        <v>31</v>
      </c>
      <c r="C56" s="128">
        <v>16</v>
      </c>
      <c r="D56" s="167">
        <v>4.04</v>
      </c>
      <c r="E56" s="167">
        <v>3.75</v>
      </c>
      <c r="F56" s="191">
        <v>80</v>
      </c>
      <c r="G56" s="128">
        <v>12</v>
      </c>
      <c r="H56" s="167">
        <v>4</v>
      </c>
      <c r="I56" s="167">
        <v>3.9166666666666665</v>
      </c>
      <c r="J56" s="191">
        <v>55</v>
      </c>
      <c r="K56" s="128">
        <v>24</v>
      </c>
      <c r="L56" s="167">
        <v>4.0999999999999996</v>
      </c>
      <c r="M56" s="167">
        <v>3.9583333333333335</v>
      </c>
      <c r="N56" s="191">
        <v>68</v>
      </c>
      <c r="O56" s="155">
        <f t="shared" si="0"/>
        <v>203</v>
      </c>
      <c r="Q56" s="23"/>
      <c r="R56" s="23"/>
      <c r="T56" s="23"/>
    </row>
    <row r="57" spans="1:20" ht="15" customHeight="1" x14ac:dyDescent="0.25">
      <c r="A57" s="8">
        <v>14</v>
      </c>
      <c r="B57" s="154" t="s">
        <v>71</v>
      </c>
      <c r="C57" s="122">
        <v>20</v>
      </c>
      <c r="D57" s="70">
        <v>4.04</v>
      </c>
      <c r="E57" s="70">
        <v>3.75</v>
      </c>
      <c r="F57" s="186">
        <v>81</v>
      </c>
      <c r="G57" s="122">
        <v>17</v>
      </c>
      <c r="H57" s="70">
        <v>4</v>
      </c>
      <c r="I57" s="70">
        <v>3.8235294117647061</v>
      </c>
      <c r="J57" s="186">
        <v>66</v>
      </c>
      <c r="K57" s="122">
        <v>13</v>
      </c>
      <c r="L57" s="70">
        <v>4.0999999999999996</v>
      </c>
      <c r="M57" s="70">
        <v>3.4615384615384617</v>
      </c>
      <c r="N57" s="186">
        <v>99</v>
      </c>
      <c r="O57" s="155">
        <f t="shared" si="0"/>
        <v>246</v>
      </c>
      <c r="Q57" s="23"/>
      <c r="R57" s="23"/>
      <c r="T57" s="23"/>
    </row>
    <row r="58" spans="1:20" ht="15" customHeight="1" x14ac:dyDescent="0.25">
      <c r="A58" s="8">
        <v>15</v>
      </c>
      <c r="B58" s="154" t="s">
        <v>200</v>
      </c>
      <c r="C58" s="122">
        <v>13</v>
      </c>
      <c r="D58" s="70">
        <v>4.04</v>
      </c>
      <c r="E58" s="70">
        <v>3.6923076923076925</v>
      </c>
      <c r="F58" s="186">
        <v>86</v>
      </c>
      <c r="G58" s="122"/>
      <c r="H58" s="70">
        <v>4</v>
      </c>
      <c r="I58" s="70"/>
      <c r="J58" s="186">
        <v>101</v>
      </c>
      <c r="K58" s="122"/>
      <c r="L58" s="70">
        <v>4.0999999999999996</v>
      </c>
      <c r="M58" s="70"/>
      <c r="N58" s="186">
        <v>103</v>
      </c>
      <c r="O58" s="155">
        <f t="shared" si="0"/>
        <v>290</v>
      </c>
      <c r="Q58" s="23"/>
      <c r="R58" s="23"/>
      <c r="T58" s="23"/>
    </row>
    <row r="59" spans="1:20" ht="15" customHeight="1" x14ac:dyDescent="0.25">
      <c r="A59" s="8">
        <v>16</v>
      </c>
      <c r="B59" s="154" t="s">
        <v>58</v>
      </c>
      <c r="C59" s="122">
        <v>19</v>
      </c>
      <c r="D59" s="70">
        <v>4.04</v>
      </c>
      <c r="E59" s="70">
        <v>3.6315789473684212</v>
      </c>
      <c r="F59" s="186">
        <v>89</v>
      </c>
      <c r="G59" s="122">
        <v>11</v>
      </c>
      <c r="H59" s="70">
        <v>4</v>
      </c>
      <c r="I59" s="70">
        <v>3.9090909090909092</v>
      </c>
      <c r="J59" s="186">
        <v>57</v>
      </c>
      <c r="K59" s="122">
        <v>21</v>
      </c>
      <c r="L59" s="70">
        <v>4.0999999999999996</v>
      </c>
      <c r="M59" s="70">
        <v>4.2380952380952381</v>
      </c>
      <c r="N59" s="186">
        <v>31</v>
      </c>
      <c r="O59" s="155">
        <f t="shared" si="0"/>
        <v>177</v>
      </c>
      <c r="Q59" s="23"/>
      <c r="R59" s="23"/>
      <c r="T59" s="23"/>
    </row>
    <row r="60" spans="1:20" ht="15" customHeight="1" x14ac:dyDescent="0.25">
      <c r="A60" s="8">
        <v>17</v>
      </c>
      <c r="B60" s="154" t="s">
        <v>73</v>
      </c>
      <c r="C60" s="122">
        <v>9</v>
      </c>
      <c r="D60" s="70">
        <v>4.04</v>
      </c>
      <c r="E60" s="70">
        <v>3.5555555555555554</v>
      </c>
      <c r="F60" s="186">
        <v>94</v>
      </c>
      <c r="G60" s="122">
        <v>13</v>
      </c>
      <c r="H60" s="70">
        <v>4</v>
      </c>
      <c r="I60" s="70">
        <v>4.384615384615385</v>
      </c>
      <c r="J60" s="186">
        <v>10</v>
      </c>
      <c r="K60" s="122">
        <v>20</v>
      </c>
      <c r="L60" s="70">
        <v>4.0999999999999996</v>
      </c>
      <c r="M60" s="70">
        <v>4</v>
      </c>
      <c r="N60" s="186">
        <v>61</v>
      </c>
      <c r="O60" s="155">
        <f t="shared" si="0"/>
        <v>165</v>
      </c>
      <c r="Q60" s="23"/>
      <c r="R60" s="23"/>
      <c r="T60" s="23"/>
    </row>
    <row r="61" spans="1:20" ht="15" customHeight="1" x14ac:dyDescent="0.25">
      <c r="A61" s="8">
        <v>18</v>
      </c>
      <c r="B61" s="154" t="s">
        <v>199</v>
      </c>
      <c r="C61" s="122">
        <v>17</v>
      </c>
      <c r="D61" s="70">
        <v>4.04</v>
      </c>
      <c r="E61" s="70">
        <v>3.4117647058823528</v>
      </c>
      <c r="F61" s="186">
        <v>99</v>
      </c>
      <c r="G61" s="122"/>
      <c r="H61" s="70">
        <v>4</v>
      </c>
      <c r="I61" s="70"/>
      <c r="J61" s="186">
        <v>101</v>
      </c>
      <c r="K61" s="122"/>
      <c r="L61" s="70">
        <v>4.0999999999999996</v>
      </c>
      <c r="M61" s="70"/>
      <c r="N61" s="186">
        <v>103</v>
      </c>
      <c r="O61" s="155">
        <f t="shared" si="0"/>
        <v>303</v>
      </c>
      <c r="Q61" s="23"/>
      <c r="R61" s="23"/>
      <c r="T61" s="23"/>
    </row>
    <row r="62" spans="1:20" ht="15" customHeight="1" thickBot="1" x14ac:dyDescent="0.3">
      <c r="A62" s="8">
        <v>19</v>
      </c>
      <c r="B62" s="154" t="s">
        <v>72</v>
      </c>
      <c r="C62" s="122"/>
      <c r="D62" s="70">
        <v>4.04</v>
      </c>
      <c r="E62" s="70"/>
      <c r="F62" s="186">
        <v>102</v>
      </c>
      <c r="G62" s="122"/>
      <c r="H62" s="70">
        <v>4</v>
      </c>
      <c r="I62" s="70"/>
      <c r="J62" s="186">
        <v>101</v>
      </c>
      <c r="K62" s="122">
        <v>6</v>
      </c>
      <c r="L62" s="70">
        <v>4.0999999999999996</v>
      </c>
      <c r="M62" s="70">
        <v>4</v>
      </c>
      <c r="N62" s="186">
        <v>60</v>
      </c>
      <c r="O62" s="155">
        <f t="shared" si="0"/>
        <v>263</v>
      </c>
      <c r="Q62" s="23"/>
      <c r="R62" s="23"/>
      <c r="T62" s="23"/>
    </row>
    <row r="63" spans="1:20" ht="15" customHeight="1" thickBot="1" x14ac:dyDescent="0.3">
      <c r="A63" s="158"/>
      <c r="B63" s="159" t="s">
        <v>119</v>
      </c>
      <c r="C63" s="213">
        <f>SUM(C64:C77)</f>
        <v>323</v>
      </c>
      <c r="D63" s="219">
        <v>4.04</v>
      </c>
      <c r="E63" s="219">
        <f>AVERAGE(E64:E77)</f>
        <v>3.9403555021976073</v>
      </c>
      <c r="F63" s="214"/>
      <c r="G63" s="213">
        <f>SUM(G64:G77)</f>
        <v>364</v>
      </c>
      <c r="H63" s="219">
        <v>4</v>
      </c>
      <c r="I63" s="219">
        <f>AVERAGE(I64:I77)</f>
        <v>4.0606092450915714</v>
      </c>
      <c r="J63" s="214"/>
      <c r="K63" s="213">
        <f>SUM(K64:K77)</f>
        <v>380</v>
      </c>
      <c r="L63" s="219">
        <v>4.0999999999999996</v>
      </c>
      <c r="M63" s="219">
        <f>AVERAGE(M64:M77)</f>
        <v>3.987278267850022</v>
      </c>
      <c r="N63" s="214"/>
      <c r="O63" s="215"/>
      <c r="Q63" s="23"/>
      <c r="R63" s="23"/>
      <c r="T63" s="23"/>
    </row>
    <row r="64" spans="1:20" x14ac:dyDescent="0.25">
      <c r="A64" s="13">
        <v>1</v>
      </c>
      <c r="B64" s="154" t="s">
        <v>164</v>
      </c>
      <c r="C64" s="122">
        <v>14</v>
      </c>
      <c r="D64" s="70">
        <v>4.04</v>
      </c>
      <c r="E64" s="70">
        <v>4.5</v>
      </c>
      <c r="F64" s="186">
        <v>3</v>
      </c>
      <c r="G64" s="122">
        <v>23</v>
      </c>
      <c r="H64" s="70">
        <v>4</v>
      </c>
      <c r="I64" s="70">
        <v>3.8695652173913042</v>
      </c>
      <c r="J64" s="186">
        <v>59</v>
      </c>
      <c r="K64" s="122">
        <v>29</v>
      </c>
      <c r="L64" s="70">
        <v>4.0999999999999996</v>
      </c>
      <c r="M64" s="70">
        <v>3.896551724137931</v>
      </c>
      <c r="N64" s="186">
        <v>77</v>
      </c>
      <c r="O64" s="161">
        <f t="shared" ref="O64:O77" si="1">N64+J64+F64</f>
        <v>139</v>
      </c>
      <c r="Q64" s="23"/>
      <c r="R64" s="23"/>
      <c r="T64" s="23"/>
    </row>
    <row r="65" spans="1:20" x14ac:dyDescent="0.25">
      <c r="A65" s="8">
        <v>2</v>
      </c>
      <c r="B65" s="154" t="s">
        <v>100</v>
      </c>
      <c r="C65" s="122">
        <v>21</v>
      </c>
      <c r="D65" s="70">
        <v>4.04</v>
      </c>
      <c r="E65" s="70">
        <v>4.2380952380952381</v>
      </c>
      <c r="F65" s="186">
        <v>22</v>
      </c>
      <c r="G65" s="122">
        <v>20</v>
      </c>
      <c r="H65" s="70">
        <v>4</v>
      </c>
      <c r="I65" s="70">
        <v>4.3499999999999996</v>
      </c>
      <c r="J65" s="186">
        <v>14</v>
      </c>
      <c r="K65" s="122">
        <v>26</v>
      </c>
      <c r="L65" s="70">
        <v>4.0999999999999996</v>
      </c>
      <c r="M65" s="70">
        <v>4.3461538461538458</v>
      </c>
      <c r="N65" s="186">
        <v>24</v>
      </c>
      <c r="O65" s="155">
        <f t="shared" si="1"/>
        <v>60</v>
      </c>
      <c r="Q65" s="23"/>
      <c r="R65" s="23"/>
      <c r="T65" s="23"/>
    </row>
    <row r="66" spans="1:20" x14ac:dyDescent="0.25">
      <c r="A66" s="8">
        <v>3</v>
      </c>
      <c r="B66" s="154" t="s">
        <v>160</v>
      </c>
      <c r="C66" s="122">
        <v>38</v>
      </c>
      <c r="D66" s="70">
        <v>4.04</v>
      </c>
      <c r="E66" s="70">
        <v>4.1578947368421053</v>
      </c>
      <c r="F66" s="186">
        <v>29</v>
      </c>
      <c r="G66" s="122">
        <v>32</v>
      </c>
      <c r="H66" s="70">
        <v>4</v>
      </c>
      <c r="I66" s="70">
        <v>4.4375</v>
      </c>
      <c r="J66" s="186">
        <v>6</v>
      </c>
      <c r="K66" s="122">
        <v>26</v>
      </c>
      <c r="L66" s="70">
        <v>4.0999999999999996</v>
      </c>
      <c r="M66" s="70">
        <v>4.4615384615384617</v>
      </c>
      <c r="N66" s="186">
        <v>10</v>
      </c>
      <c r="O66" s="155">
        <f t="shared" si="1"/>
        <v>45</v>
      </c>
      <c r="Q66" s="23"/>
      <c r="R66" s="23"/>
      <c r="T66" s="23"/>
    </row>
    <row r="67" spans="1:20" x14ac:dyDescent="0.25">
      <c r="A67" s="8">
        <v>4</v>
      </c>
      <c r="B67" s="154" t="s">
        <v>98</v>
      </c>
      <c r="C67" s="122">
        <v>14</v>
      </c>
      <c r="D67" s="70">
        <v>4.04</v>
      </c>
      <c r="E67" s="70">
        <v>4.0714285714285712</v>
      </c>
      <c r="F67" s="186">
        <v>40</v>
      </c>
      <c r="G67" s="122">
        <v>39</v>
      </c>
      <c r="H67" s="70">
        <v>4</v>
      </c>
      <c r="I67" s="70">
        <v>4.2820512820512819</v>
      </c>
      <c r="J67" s="186">
        <v>19</v>
      </c>
      <c r="K67" s="122">
        <v>35</v>
      </c>
      <c r="L67" s="70">
        <v>4.0999999999999996</v>
      </c>
      <c r="M67" s="70">
        <v>4.2</v>
      </c>
      <c r="N67" s="186">
        <v>35</v>
      </c>
      <c r="O67" s="155">
        <f t="shared" si="1"/>
        <v>94</v>
      </c>
      <c r="Q67" s="23"/>
      <c r="R67" s="23"/>
      <c r="T67" s="23"/>
    </row>
    <row r="68" spans="1:20" x14ac:dyDescent="0.25">
      <c r="A68" s="8">
        <v>5</v>
      </c>
      <c r="B68" s="154" t="s">
        <v>168</v>
      </c>
      <c r="C68" s="122">
        <v>65</v>
      </c>
      <c r="D68" s="70">
        <v>4.04</v>
      </c>
      <c r="E68" s="70">
        <v>4</v>
      </c>
      <c r="F68" s="186">
        <v>49</v>
      </c>
      <c r="G68" s="122">
        <v>64</v>
      </c>
      <c r="H68" s="70">
        <v>4</v>
      </c>
      <c r="I68" s="70">
        <v>3.84375</v>
      </c>
      <c r="J68" s="186">
        <v>63</v>
      </c>
      <c r="K68" s="122">
        <v>36</v>
      </c>
      <c r="L68" s="70">
        <v>4.0999999999999996</v>
      </c>
      <c r="M68" s="70">
        <v>4.3611111111111107</v>
      </c>
      <c r="N68" s="186">
        <v>20</v>
      </c>
      <c r="O68" s="155">
        <f t="shared" si="1"/>
        <v>132</v>
      </c>
      <c r="Q68" s="23"/>
      <c r="R68" s="23"/>
      <c r="T68" s="23"/>
    </row>
    <row r="69" spans="1:20" x14ac:dyDescent="0.25">
      <c r="A69" s="8">
        <v>6</v>
      </c>
      <c r="B69" s="154" t="s">
        <v>165</v>
      </c>
      <c r="C69" s="122">
        <v>35</v>
      </c>
      <c r="D69" s="70">
        <v>4.04</v>
      </c>
      <c r="E69" s="70">
        <v>3.9714285714285715</v>
      </c>
      <c r="F69" s="186">
        <v>52</v>
      </c>
      <c r="G69" s="122">
        <v>40</v>
      </c>
      <c r="H69" s="70">
        <v>4</v>
      </c>
      <c r="I69" s="70">
        <v>4.1500000000000004</v>
      </c>
      <c r="J69" s="186">
        <v>31</v>
      </c>
      <c r="K69" s="122">
        <v>34</v>
      </c>
      <c r="L69" s="70">
        <v>4.0999999999999996</v>
      </c>
      <c r="M69" s="70">
        <v>4.382352941176471</v>
      </c>
      <c r="N69" s="186">
        <v>17</v>
      </c>
      <c r="O69" s="165">
        <f t="shared" si="1"/>
        <v>100</v>
      </c>
      <c r="Q69" s="23"/>
      <c r="R69" s="23"/>
      <c r="T69" s="23"/>
    </row>
    <row r="70" spans="1:20" x14ac:dyDescent="0.25">
      <c r="A70" s="8">
        <v>7</v>
      </c>
      <c r="B70" s="154" t="s">
        <v>166</v>
      </c>
      <c r="C70" s="122">
        <v>21</v>
      </c>
      <c r="D70" s="70">
        <v>4.04</v>
      </c>
      <c r="E70" s="70">
        <v>3.9047619047619047</v>
      </c>
      <c r="F70" s="186">
        <v>60</v>
      </c>
      <c r="G70" s="122">
        <v>17</v>
      </c>
      <c r="H70" s="70">
        <v>4</v>
      </c>
      <c r="I70" s="70">
        <v>4.117647058823529</v>
      </c>
      <c r="J70" s="186">
        <v>34</v>
      </c>
      <c r="K70" s="122">
        <v>20</v>
      </c>
      <c r="L70" s="70">
        <v>4.0999999999999996</v>
      </c>
      <c r="M70" s="70">
        <v>4.2</v>
      </c>
      <c r="N70" s="186">
        <v>36</v>
      </c>
      <c r="O70" s="155">
        <f t="shared" si="1"/>
        <v>130</v>
      </c>
      <c r="Q70" s="23"/>
      <c r="R70" s="23"/>
      <c r="T70" s="23"/>
    </row>
    <row r="71" spans="1:20" x14ac:dyDescent="0.25">
      <c r="A71" s="8">
        <v>8</v>
      </c>
      <c r="B71" s="154" t="s">
        <v>23</v>
      </c>
      <c r="C71" s="122">
        <v>11</v>
      </c>
      <c r="D71" s="70">
        <v>4.04</v>
      </c>
      <c r="E71" s="70">
        <v>3.8181818181818183</v>
      </c>
      <c r="F71" s="186">
        <v>69</v>
      </c>
      <c r="G71" s="122">
        <v>12</v>
      </c>
      <c r="H71" s="70">
        <v>4</v>
      </c>
      <c r="I71" s="70">
        <v>4.083333333333333</v>
      </c>
      <c r="J71" s="186">
        <v>37</v>
      </c>
      <c r="K71" s="122">
        <v>29</v>
      </c>
      <c r="L71" s="70">
        <v>4.0999999999999996</v>
      </c>
      <c r="M71" s="70">
        <v>3.5862068965517242</v>
      </c>
      <c r="N71" s="186">
        <v>95</v>
      </c>
      <c r="O71" s="155">
        <f t="shared" si="1"/>
        <v>201</v>
      </c>
      <c r="Q71" s="23"/>
      <c r="R71" s="23"/>
      <c r="T71" s="23"/>
    </row>
    <row r="72" spans="1:20" x14ac:dyDescent="0.25">
      <c r="A72" s="8">
        <v>9</v>
      </c>
      <c r="B72" s="154" t="s">
        <v>77</v>
      </c>
      <c r="C72" s="122">
        <v>27</v>
      </c>
      <c r="D72" s="70">
        <v>4.04</v>
      </c>
      <c r="E72" s="70">
        <v>3.8148148148148149</v>
      </c>
      <c r="F72" s="186">
        <v>70</v>
      </c>
      <c r="G72" s="122">
        <v>28</v>
      </c>
      <c r="H72" s="70">
        <v>4</v>
      </c>
      <c r="I72" s="70">
        <v>4</v>
      </c>
      <c r="J72" s="186">
        <v>48</v>
      </c>
      <c r="K72" s="122">
        <v>32</v>
      </c>
      <c r="L72" s="70">
        <v>4.0999999999999996</v>
      </c>
      <c r="M72" s="70">
        <v>4.28125</v>
      </c>
      <c r="N72" s="186">
        <v>28</v>
      </c>
      <c r="O72" s="155">
        <f t="shared" si="1"/>
        <v>146</v>
      </c>
      <c r="Q72" s="23"/>
      <c r="R72" s="23"/>
      <c r="T72" s="23"/>
    </row>
    <row r="73" spans="1:20" x14ac:dyDescent="0.25">
      <c r="A73" s="8">
        <v>10</v>
      </c>
      <c r="B73" s="154" t="s">
        <v>161</v>
      </c>
      <c r="C73" s="122">
        <v>14</v>
      </c>
      <c r="D73" s="70">
        <v>4.04</v>
      </c>
      <c r="E73" s="70">
        <v>3.7857142857142856</v>
      </c>
      <c r="F73" s="186">
        <v>75</v>
      </c>
      <c r="G73" s="122">
        <v>15</v>
      </c>
      <c r="H73" s="70">
        <v>4</v>
      </c>
      <c r="I73" s="70">
        <v>4.1333333333333337</v>
      </c>
      <c r="J73" s="186">
        <v>33</v>
      </c>
      <c r="K73" s="122">
        <v>20</v>
      </c>
      <c r="L73" s="70">
        <v>4.0999999999999996</v>
      </c>
      <c r="M73" s="70">
        <v>3.9</v>
      </c>
      <c r="N73" s="186">
        <v>76</v>
      </c>
      <c r="O73" s="155">
        <f t="shared" si="1"/>
        <v>184</v>
      </c>
      <c r="Q73" s="23"/>
      <c r="R73" s="23"/>
      <c r="T73" s="23"/>
    </row>
    <row r="74" spans="1:20" x14ac:dyDescent="0.25">
      <c r="A74" s="8">
        <v>11</v>
      </c>
      <c r="B74" s="154" t="s">
        <v>162</v>
      </c>
      <c r="C74" s="122">
        <v>18</v>
      </c>
      <c r="D74" s="70">
        <v>4.04</v>
      </c>
      <c r="E74" s="70">
        <v>3.7777777777777777</v>
      </c>
      <c r="F74" s="186">
        <v>76</v>
      </c>
      <c r="G74" s="122">
        <v>12</v>
      </c>
      <c r="H74" s="70">
        <v>4</v>
      </c>
      <c r="I74" s="70">
        <v>3.8333333333333335</v>
      </c>
      <c r="J74" s="186">
        <v>64</v>
      </c>
      <c r="K74" s="122">
        <v>32</v>
      </c>
      <c r="L74" s="70">
        <v>4.0999999999999996</v>
      </c>
      <c r="M74" s="70">
        <v>3.4375</v>
      </c>
      <c r="N74" s="186">
        <v>100</v>
      </c>
      <c r="O74" s="155">
        <f t="shared" si="1"/>
        <v>240</v>
      </c>
      <c r="Q74" s="23"/>
      <c r="R74" s="23"/>
      <c r="T74" s="23"/>
    </row>
    <row r="75" spans="1:20" x14ac:dyDescent="0.25">
      <c r="A75" s="8">
        <v>12</v>
      </c>
      <c r="B75" s="154" t="s">
        <v>101</v>
      </c>
      <c r="C75" s="122">
        <v>24</v>
      </c>
      <c r="D75" s="70">
        <v>4.04</v>
      </c>
      <c r="E75" s="70">
        <v>3.7083333333333335</v>
      </c>
      <c r="F75" s="186">
        <v>84</v>
      </c>
      <c r="G75" s="122">
        <v>28</v>
      </c>
      <c r="H75" s="70">
        <v>4</v>
      </c>
      <c r="I75" s="70">
        <v>3.9285714285714284</v>
      </c>
      <c r="J75" s="186">
        <v>53</v>
      </c>
      <c r="K75" s="122">
        <v>22</v>
      </c>
      <c r="L75" s="70">
        <v>4.0999999999999996</v>
      </c>
      <c r="M75" s="70">
        <v>4</v>
      </c>
      <c r="N75" s="186">
        <v>63</v>
      </c>
      <c r="O75" s="155">
        <f t="shared" si="1"/>
        <v>200</v>
      </c>
      <c r="Q75" s="23"/>
      <c r="R75" s="23"/>
      <c r="T75" s="23"/>
    </row>
    <row r="76" spans="1:20" x14ac:dyDescent="0.25">
      <c r="A76" s="8">
        <v>13</v>
      </c>
      <c r="B76" s="154" t="s">
        <v>167</v>
      </c>
      <c r="C76" s="122">
        <v>21</v>
      </c>
      <c r="D76" s="70">
        <v>4.04</v>
      </c>
      <c r="E76" s="70">
        <v>3.4761904761904763</v>
      </c>
      <c r="F76" s="186">
        <v>97</v>
      </c>
      <c r="G76" s="122">
        <v>16</v>
      </c>
      <c r="H76" s="70">
        <v>4</v>
      </c>
      <c r="I76" s="70">
        <v>3.375</v>
      </c>
      <c r="J76" s="186">
        <v>98</v>
      </c>
      <c r="K76" s="122">
        <v>13</v>
      </c>
      <c r="L76" s="70">
        <v>4.0999999999999996</v>
      </c>
      <c r="M76" s="70">
        <v>2.8461538461538463</v>
      </c>
      <c r="N76" s="186">
        <v>102</v>
      </c>
      <c r="O76" s="155">
        <f t="shared" si="1"/>
        <v>297</v>
      </c>
      <c r="Q76" s="23"/>
      <c r="R76" s="23"/>
      <c r="T76" s="23"/>
    </row>
    <row r="77" spans="1:20" ht="15.75" thickBot="1" x14ac:dyDescent="0.3">
      <c r="A77" s="8">
        <v>14</v>
      </c>
      <c r="B77" s="162" t="s">
        <v>163</v>
      </c>
      <c r="C77" s="126"/>
      <c r="D77" s="74">
        <v>4.04</v>
      </c>
      <c r="E77" s="74"/>
      <c r="F77" s="188">
        <v>102</v>
      </c>
      <c r="G77" s="126">
        <v>18</v>
      </c>
      <c r="H77" s="74">
        <v>4</v>
      </c>
      <c r="I77" s="74">
        <v>4.4444444444444446</v>
      </c>
      <c r="J77" s="188">
        <v>5</v>
      </c>
      <c r="K77" s="126">
        <v>26</v>
      </c>
      <c r="L77" s="74">
        <v>4.0999999999999996</v>
      </c>
      <c r="M77" s="74">
        <v>3.9230769230769229</v>
      </c>
      <c r="N77" s="188">
        <v>74</v>
      </c>
      <c r="O77" s="155">
        <f t="shared" si="1"/>
        <v>181</v>
      </c>
      <c r="Q77" s="23"/>
      <c r="R77" s="23"/>
      <c r="T77" s="23"/>
    </row>
    <row r="78" spans="1:20" ht="16.5" thickBot="1" x14ac:dyDescent="0.3">
      <c r="A78" s="158"/>
      <c r="B78" s="159" t="s">
        <v>120</v>
      </c>
      <c r="C78" s="213">
        <f>SUM(C79:C108)</f>
        <v>988</v>
      </c>
      <c r="D78" s="219">
        <v>4.04</v>
      </c>
      <c r="E78" s="219">
        <f>AVERAGE(E79:E108)</f>
        <v>3.9690327716604599</v>
      </c>
      <c r="F78" s="214"/>
      <c r="G78" s="213">
        <f>SUM(G79:G108)</f>
        <v>1074</v>
      </c>
      <c r="H78" s="219">
        <v>4</v>
      </c>
      <c r="I78" s="219">
        <f>AVERAGE(I79:I108)</f>
        <v>3.8755563747608495</v>
      </c>
      <c r="J78" s="214"/>
      <c r="K78" s="213">
        <f>SUM(K79:K108)</f>
        <v>974</v>
      </c>
      <c r="L78" s="219">
        <v>4.0999999999999996</v>
      </c>
      <c r="M78" s="219">
        <f>AVERAGE(M79:M108)</f>
        <v>4.0374461483403401</v>
      </c>
      <c r="N78" s="214"/>
      <c r="O78" s="215"/>
      <c r="Q78" s="23"/>
      <c r="R78" s="23"/>
      <c r="T78" s="23"/>
    </row>
    <row r="79" spans="1:20" x14ac:dyDescent="0.25">
      <c r="A79" s="13">
        <v>1</v>
      </c>
      <c r="B79" s="154" t="s">
        <v>146</v>
      </c>
      <c r="C79" s="122">
        <v>38</v>
      </c>
      <c r="D79" s="70">
        <v>4.04</v>
      </c>
      <c r="E79" s="70">
        <v>4.5526315789473681</v>
      </c>
      <c r="F79" s="186">
        <v>1</v>
      </c>
      <c r="G79" s="122">
        <v>63</v>
      </c>
      <c r="H79" s="70">
        <v>4</v>
      </c>
      <c r="I79" s="70">
        <v>3.8571428571428572</v>
      </c>
      <c r="J79" s="186">
        <v>61</v>
      </c>
      <c r="K79" s="122">
        <v>25</v>
      </c>
      <c r="L79" s="70">
        <v>4.0999999999999996</v>
      </c>
      <c r="M79" s="70">
        <v>3.84</v>
      </c>
      <c r="N79" s="186">
        <v>82</v>
      </c>
      <c r="O79" s="151">
        <f t="shared" ref="O79:O87" si="2">N79+J79+F79</f>
        <v>144</v>
      </c>
      <c r="Q79" s="23"/>
      <c r="R79" s="23"/>
      <c r="T79" s="23"/>
    </row>
    <row r="80" spans="1:20" x14ac:dyDescent="0.25">
      <c r="A80" s="8">
        <v>2</v>
      </c>
      <c r="B80" s="154" t="s">
        <v>102</v>
      </c>
      <c r="C80" s="122">
        <v>53</v>
      </c>
      <c r="D80" s="70">
        <v>4.04</v>
      </c>
      <c r="E80" s="70">
        <v>4.5471698113207548</v>
      </c>
      <c r="F80" s="186">
        <v>2</v>
      </c>
      <c r="G80" s="122">
        <v>28</v>
      </c>
      <c r="H80" s="70">
        <v>4</v>
      </c>
      <c r="I80" s="70">
        <v>4.6785714285714288</v>
      </c>
      <c r="J80" s="186">
        <v>1</v>
      </c>
      <c r="K80" s="122">
        <v>23</v>
      </c>
      <c r="L80" s="70">
        <v>4.0999999999999996</v>
      </c>
      <c r="M80" s="70">
        <v>4.3478260869565215</v>
      </c>
      <c r="N80" s="186">
        <v>23</v>
      </c>
      <c r="O80" s="155">
        <f t="shared" si="2"/>
        <v>26</v>
      </c>
      <c r="Q80" s="23"/>
      <c r="R80" s="23"/>
      <c r="T80" s="23"/>
    </row>
    <row r="81" spans="1:20" x14ac:dyDescent="0.25">
      <c r="A81" s="8">
        <v>3</v>
      </c>
      <c r="B81" s="154" t="s">
        <v>183</v>
      </c>
      <c r="C81" s="122">
        <v>92</v>
      </c>
      <c r="D81" s="70">
        <v>4.04</v>
      </c>
      <c r="E81" s="70">
        <v>4.4456521739130439</v>
      </c>
      <c r="F81" s="186">
        <v>5</v>
      </c>
      <c r="G81" s="122">
        <v>78</v>
      </c>
      <c r="H81" s="70">
        <v>4</v>
      </c>
      <c r="I81" s="70">
        <v>4.5256410256410255</v>
      </c>
      <c r="J81" s="186">
        <v>2</v>
      </c>
      <c r="K81" s="122">
        <v>107</v>
      </c>
      <c r="L81" s="70">
        <v>4.0999999999999996</v>
      </c>
      <c r="M81" s="70">
        <v>4.5514018691588785</v>
      </c>
      <c r="N81" s="186">
        <v>5</v>
      </c>
      <c r="O81" s="155">
        <f t="shared" si="2"/>
        <v>12</v>
      </c>
      <c r="Q81" s="23"/>
      <c r="R81" s="23"/>
      <c r="T81" s="23"/>
    </row>
    <row r="82" spans="1:20" x14ac:dyDescent="0.25">
      <c r="A82" s="8">
        <v>4</v>
      </c>
      <c r="B82" s="154" t="s">
        <v>177</v>
      </c>
      <c r="C82" s="122">
        <v>25</v>
      </c>
      <c r="D82" s="70">
        <v>4.04</v>
      </c>
      <c r="E82" s="70">
        <v>4.28</v>
      </c>
      <c r="F82" s="186">
        <v>16</v>
      </c>
      <c r="G82" s="122">
        <v>41</v>
      </c>
      <c r="H82" s="70">
        <v>4</v>
      </c>
      <c r="I82" s="70">
        <v>3.7804878048780486</v>
      </c>
      <c r="J82" s="186">
        <v>71</v>
      </c>
      <c r="K82" s="122">
        <v>35</v>
      </c>
      <c r="L82" s="70">
        <v>4.0999999999999996</v>
      </c>
      <c r="M82" s="70">
        <v>4.2285714285714286</v>
      </c>
      <c r="N82" s="186">
        <v>32</v>
      </c>
      <c r="O82" s="155">
        <f t="shared" si="2"/>
        <v>119</v>
      </c>
      <c r="Q82" s="23"/>
      <c r="R82" s="23"/>
      <c r="T82" s="23"/>
    </row>
    <row r="83" spans="1:20" x14ac:dyDescent="0.25">
      <c r="A83" s="8">
        <v>5</v>
      </c>
      <c r="B83" s="154" t="s">
        <v>175</v>
      </c>
      <c r="C83" s="122">
        <v>12</v>
      </c>
      <c r="D83" s="70">
        <v>4.04</v>
      </c>
      <c r="E83" s="70">
        <v>4.25</v>
      </c>
      <c r="F83" s="186">
        <v>17</v>
      </c>
      <c r="G83" s="122">
        <v>20</v>
      </c>
      <c r="H83" s="70">
        <v>4</v>
      </c>
      <c r="I83" s="70">
        <v>3.7</v>
      </c>
      <c r="J83" s="186">
        <v>79</v>
      </c>
      <c r="K83" s="122">
        <v>16</v>
      </c>
      <c r="L83" s="70">
        <v>4.0999999999999996</v>
      </c>
      <c r="M83" s="70">
        <v>3.9375</v>
      </c>
      <c r="N83" s="186">
        <v>72</v>
      </c>
      <c r="O83" s="155">
        <f t="shared" si="2"/>
        <v>168</v>
      </c>
      <c r="Q83" s="23"/>
      <c r="R83" s="23"/>
      <c r="T83" s="23"/>
    </row>
    <row r="84" spans="1:20" x14ac:dyDescent="0.25">
      <c r="A84" s="8">
        <v>6</v>
      </c>
      <c r="B84" s="154" t="s">
        <v>194</v>
      </c>
      <c r="C84" s="122">
        <v>20</v>
      </c>
      <c r="D84" s="70">
        <v>4.04</v>
      </c>
      <c r="E84" s="70">
        <v>4.25</v>
      </c>
      <c r="F84" s="186">
        <v>18</v>
      </c>
      <c r="G84" s="122">
        <v>10</v>
      </c>
      <c r="H84" s="70">
        <v>4</v>
      </c>
      <c r="I84" s="70">
        <v>4</v>
      </c>
      <c r="J84" s="186">
        <v>49</v>
      </c>
      <c r="K84" s="122">
        <v>16</v>
      </c>
      <c r="L84" s="70">
        <v>4.0999999999999996</v>
      </c>
      <c r="M84" s="70">
        <v>4.1875</v>
      </c>
      <c r="N84" s="186">
        <v>39</v>
      </c>
      <c r="O84" s="155">
        <f t="shared" si="2"/>
        <v>106</v>
      </c>
      <c r="Q84" s="23"/>
      <c r="R84" s="23"/>
      <c r="T84" s="23"/>
    </row>
    <row r="85" spans="1:20" x14ac:dyDescent="0.25">
      <c r="A85" s="8">
        <v>7</v>
      </c>
      <c r="B85" s="154" t="s">
        <v>14</v>
      </c>
      <c r="C85" s="122">
        <v>79</v>
      </c>
      <c r="D85" s="70">
        <v>4.04</v>
      </c>
      <c r="E85" s="70">
        <v>4.2405063291139244</v>
      </c>
      <c r="F85" s="186">
        <v>19</v>
      </c>
      <c r="G85" s="122">
        <v>65</v>
      </c>
      <c r="H85" s="70">
        <v>4</v>
      </c>
      <c r="I85" s="70">
        <v>4.1076923076923073</v>
      </c>
      <c r="J85" s="186">
        <v>35</v>
      </c>
      <c r="K85" s="122">
        <v>96</v>
      </c>
      <c r="L85" s="70">
        <v>4.0999999999999996</v>
      </c>
      <c r="M85" s="70">
        <v>4.21875</v>
      </c>
      <c r="N85" s="186">
        <v>34</v>
      </c>
      <c r="O85" s="155">
        <f t="shared" si="2"/>
        <v>88</v>
      </c>
      <c r="Q85" s="23"/>
      <c r="R85" s="23"/>
      <c r="T85" s="23"/>
    </row>
    <row r="86" spans="1:20" x14ac:dyDescent="0.25">
      <c r="A86" s="8">
        <v>8</v>
      </c>
      <c r="B86" s="154" t="s">
        <v>137</v>
      </c>
      <c r="C86" s="122">
        <v>61</v>
      </c>
      <c r="D86" s="70">
        <v>4.04</v>
      </c>
      <c r="E86" s="70">
        <v>4.1803278688524594</v>
      </c>
      <c r="F86" s="186">
        <v>26</v>
      </c>
      <c r="G86" s="122">
        <v>49</v>
      </c>
      <c r="H86" s="70">
        <v>4</v>
      </c>
      <c r="I86" s="70">
        <v>4.1836734693877551</v>
      </c>
      <c r="J86" s="186">
        <v>27</v>
      </c>
      <c r="K86" s="122">
        <v>51</v>
      </c>
      <c r="L86" s="70">
        <v>4.0999999999999996</v>
      </c>
      <c r="M86" s="70">
        <v>4.1960784313725492</v>
      </c>
      <c r="N86" s="186">
        <v>38</v>
      </c>
      <c r="O86" s="155">
        <f t="shared" si="2"/>
        <v>91</v>
      </c>
      <c r="Q86" s="23"/>
      <c r="R86" s="23"/>
      <c r="T86" s="23"/>
    </row>
    <row r="87" spans="1:20" x14ac:dyDescent="0.25">
      <c r="A87" s="8">
        <v>9</v>
      </c>
      <c r="B87" s="154" t="s">
        <v>140</v>
      </c>
      <c r="C87" s="122">
        <v>31</v>
      </c>
      <c r="D87" s="70">
        <v>4.04</v>
      </c>
      <c r="E87" s="70">
        <v>4.161290322580645</v>
      </c>
      <c r="F87" s="186">
        <v>28</v>
      </c>
      <c r="G87" s="122">
        <v>66</v>
      </c>
      <c r="H87" s="70">
        <v>4</v>
      </c>
      <c r="I87" s="70">
        <v>3.9242424242424243</v>
      </c>
      <c r="J87" s="186">
        <v>54</v>
      </c>
      <c r="K87" s="122">
        <v>24</v>
      </c>
      <c r="L87" s="70">
        <v>4.0999999999999996</v>
      </c>
      <c r="M87" s="70">
        <v>4.083333333333333</v>
      </c>
      <c r="N87" s="186">
        <v>56</v>
      </c>
      <c r="O87" s="155">
        <f t="shared" si="2"/>
        <v>138</v>
      </c>
      <c r="Q87" s="23"/>
      <c r="R87" s="23"/>
      <c r="T87" s="23"/>
    </row>
    <row r="88" spans="1:20" x14ac:dyDescent="0.25">
      <c r="A88" s="8">
        <v>10</v>
      </c>
      <c r="B88" s="154" t="s">
        <v>171</v>
      </c>
      <c r="C88" s="122">
        <v>23</v>
      </c>
      <c r="D88" s="70">
        <v>4.04</v>
      </c>
      <c r="E88" s="70">
        <v>4.1304347826086953</v>
      </c>
      <c r="F88" s="186">
        <v>34</v>
      </c>
      <c r="G88" s="122">
        <v>26</v>
      </c>
      <c r="H88" s="70">
        <v>4</v>
      </c>
      <c r="I88" s="70">
        <v>4.0384615384615383</v>
      </c>
      <c r="J88" s="186">
        <v>45</v>
      </c>
      <c r="K88" s="122">
        <v>27</v>
      </c>
      <c r="L88" s="70">
        <v>4.0999999999999996</v>
      </c>
      <c r="M88" s="70">
        <v>4.1481481481481479</v>
      </c>
      <c r="N88" s="186">
        <v>44</v>
      </c>
      <c r="O88" s="155">
        <f t="shared" ref="O88:O108" si="3">N88+J88+F88</f>
        <v>123</v>
      </c>
      <c r="Q88" s="23"/>
      <c r="R88" s="23"/>
      <c r="T88" s="23"/>
    </row>
    <row r="89" spans="1:20" x14ac:dyDescent="0.25">
      <c r="A89" s="8">
        <v>11</v>
      </c>
      <c r="B89" s="154" t="s">
        <v>136</v>
      </c>
      <c r="C89" s="122">
        <v>51</v>
      </c>
      <c r="D89" s="70">
        <v>4.04</v>
      </c>
      <c r="E89" s="70">
        <v>4.0588235294117645</v>
      </c>
      <c r="F89" s="186">
        <v>42</v>
      </c>
      <c r="G89" s="122">
        <v>47</v>
      </c>
      <c r="H89" s="70">
        <v>4</v>
      </c>
      <c r="I89" s="70">
        <v>3.6595744680851063</v>
      </c>
      <c r="J89" s="186">
        <v>86</v>
      </c>
      <c r="K89" s="122">
        <v>36</v>
      </c>
      <c r="L89" s="70">
        <v>4.0999999999999996</v>
      </c>
      <c r="M89" s="70">
        <v>3.9722222222222223</v>
      </c>
      <c r="N89" s="186">
        <v>66</v>
      </c>
      <c r="O89" s="155">
        <f t="shared" si="3"/>
        <v>194</v>
      </c>
      <c r="Q89" s="23"/>
      <c r="R89" s="23"/>
      <c r="T89" s="23"/>
    </row>
    <row r="90" spans="1:20" x14ac:dyDescent="0.25">
      <c r="A90" s="8">
        <v>12</v>
      </c>
      <c r="B90" s="154" t="s">
        <v>139</v>
      </c>
      <c r="C90" s="122">
        <v>65</v>
      </c>
      <c r="D90" s="70">
        <v>4.04</v>
      </c>
      <c r="E90" s="70">
        <v>3.953846153846154</v>
      </c>
      <c r="F90" s="186">
        <v>53</v>
      </c>
      <c r="G90" s="122">
        <v>60</v>
      </c>
      <c r="H90" s="70">
        <v>4</v>
      </c>
      <c r="I90" s="70">
        <v>3.6833333333333331</v>
      </c>
      <c r="J90" s="186">
        <v>80</v>
      </c>
      <c r="K90" s="122">
        <v>50</v>
      </c>
      <c r="L90" s="70">
        <v>4.0999999999999996</v>
      </c>
      <c r="M90" s="70">
        <v>4.16</v>
      </c>
      <c r="N90" s="186">
        <v>42</v>
      </c>
      <c r="O90" s="155">
        <f t="shared" si="3"/>
        <v>175</v>
      </c>
      <c r="Q90" s="23"/>
      <c r="R90" s="23"/>
      <c r="T90" s="23"/>
    </row>
    <row r="91" spans="1:20" x14ac:dyDescent="0.25">
      <c r="A91" s="8">
        <v>13</v>
      </c>
      <c r="B91" s="154" t="s">
        <v>172</v>
      </c>
      <c r="C91" s="122">
        <v>19</v>
      </c>
      <c r="D91" s="70">
        <v>4.04</v>
      </c>
      <c r="E91" s="70">
        <v>3.9473684210526314</v>
      </c>
      <c r="F91" s="186">
        <v>54</v>
      </c>
      <c r="G91" s="122">
        <v>27</v>
      </c>
      <c r="H91" s="70">
        <v>4</v>
      </c>
      <c r="I91" s="70">
        <v>3.5185185185185186</v>
      </c>
      <c r="J91" s="186">
        <v>94</v>
      </c>
      <c r="K91" s="122">
        <v>32</v>
      </c>
      <c r="L91" s="70">
        <v>4.0999999999999996</v>
      </c>
      <c r="M91" s="70">
        <v>3.71875</v>
      </c>
      <c r="N91" s="186">
        <v>91</v>
      </c>
      <c r="O91" s="155">
        <f t="shared" si="3"/>
        <v>239</v>
      </c>
      <c r="Q91" s="23"/>
      <c r="R91" s="23"/>
      <c r="T91" s="23"/>
    </row>
    <row r="92" spans="1:20" x14ac:dyDescent="0.25">
      <c r="A92" s="8">
        <v>14</v>
      </c>
      <c r="B92" s="154" t="s">
        <v>182</v>
      </c>
      <c r="C92" s="122">
        <v>16</v>
      </c>
      <c r="D92" s="70">
        <v>4.04</v>
      </c>
      <c r="E92" s="70">
        <v>3.9375</v>
      </c>
      <c r="F92" s="186">
        <v>55</v>
      </c>
      <c r="G92" s="122">
        <v>23</v>
      </c>
      <c r="H92" s="70">
        <v>4</v>
      </c>
      <c r="I92" s="70">
        <v>4.0869565217391308</v>
      </c>
      <c r="J92" s="186">
        <v>36</v>
      </c>
      <c r="K92" s="122">
        <v>35</v>
      </c>
      <c r="L92" s="70">
        <v>4.0999999999999996</v>
      </c>
      <c r="M92" s="70">
        <v>4.2285714285714286</v>
      </c>
      <c r="N92" s="186">
        <v>33</v>
      </c>
      <c r="O92" s="155">
        <f t="shared" si="3"/>
        <v>124</v>
      </c>
      <c r="Q92" s="23"/>
      <c r="R92" s="23"/>
      <c r="T92" s="23"/>
    </row>
    <row r="93" spans="1:20" x14ac:dyDescent="0.25">
      <c r="A93" s="8">
        <v>15</v>
      </c>
      <c r="B93" s="154" t="s">
        <v>145</v>
      </c>
      <c r="C93" s="122">
        <v>29</v>
      </c>
      <c r="D93" s="70">
        <v>4.04</v>
      </c>
      <c r="E93" s="70">
        <v>3.9310344827586206</v>
      </c>
      <c r="F93" s="186">
        <v>56</v>
      </c>
      <c r="G93" s="122">
        <v>32</v>
      </c>
      <c r="H93" s="70">
        <v>4</v>
      </c>
      <c r="I93" s="70">
        <v>3.75</v>
      </c>
      <c r="J93" s="186">
        <v>75</v>
      </c>
      <c r="K93" s="122">
        <v>35</v>
      </c>
      <c r="L93" s="70">
        <v>4.0999999999999996</v>
      </c>
      <c r="M93" s="70">
        <v>3.8</v>
      </c>
      <c r="N93" s="186">
        <v>86</v>
      </c>
      <c r="O93" s="155">
        <f t="shared" si="3"/>
        <v>217</v>
      </c>
      <c r="Q93" s="23"/>
      <c r="R93" s="23"/>
      <c r="T93" s="23"/>
    </row>
    <row r="94" spans="1:20" x14ac:dyDescent="0.25">
      <c r="A94" s="8">
        <v>16</v>
      </c>
      <c r="B94" s="154" t="s">
        <v>138</v>
      </c>
      <c r="C94" s="122">
        <v>85</v>
      </c>
      <c r="D94" s="70">
        <v>4.04</v>
      </c>
      <c r="E94" s="70">
        <v>3.9058823529411764</v>
      </c>
      <c r="F94" s="186">
        <v>59</v>
      </c>
      <c r="G94" s="122">
        <v>95</v>
      </c>
      <c r="H94" s="70">
        <v>4</v>
      </c>
      <c r="I94" s="70">
        <v>3.9368421052631577</v>
      </c>
      <c r="J94" s="186">
        <v>52</v>
      </c>
      <c r="K94" s="122">
        <v>70</v>
      </c>
      <c r="L94" s="70">
        <v>4.0999999999999996</v>
      </c>
      <c r="M94" s="70">
        <v>4.1857142857142859</v>
      </c>
      <c r="N94" s="186">
        <v>40</v>
      </c>
      <c r="O94" s="155">
        <f t="shared" si="3"/>
        <v>151</v>
      </c>
      <c r="Q94" s="23"/>
      <c r="R94" s="23"/>
      <c r="T94" s="23"/>
    </row>
    <row r="95" spans="1:20" x14ac:dyDescent="0.25">
      <c r="A95" s="8">
        <v>17</v>
      </c>
      <c r="B95" s="154" t="s">
        <v>173</v>
      </c>
      <c r="C95" s="122">
        <v>40</v>
      </c>
      <c r="D95" s="70">
        <v>4.04</v>
      </c>
      <c r="E95" s="70">
        <v>3.9</v>
      </c>
      <c r="F95" s="186">
        <v>63</v>
      </c>
      <c r="G95" s="122">
        <v>51</v>
      </c>
      <c r="H95" s="70">
        <v>4</v>
      </c>
      <c r="I95" s="70">
        <v>4.1372549019607847</v>
      </c>
      <c r="J95" s="186">
        <v>32</v>
      </c>
      <c r="K95" s="122">
        <v>45</v>
      </c>
      <c r="L95" s="70">
        <v>4.0999999999999996</v>
      </c>
      <c r="M95" s="70">
        <v>3.9777777777777779</v>
      </c>
      <c r="N95" s="186">
        <v>64</v>
      </c>
      <c r="O95" s="155">
        <f t="shared" si="3"/>
        <v>159</v>
      </c>
      <c r="Q95" s="23"/>
      <c r="R95" s="23"/>
      <c r="T95" s="23"/>
    </row>
    <row r="96" spans="1:20" x14ac:dyDescent="0.25">
      <c r="A96" s="8">
        <v>18</v>
      </c>
      <c r="B96" s="154" t="s">
        <v>196</v>
      </c>
      <c r="C96" s="122">
        <v>17</v>
      </c>
      <c r="D96" s="70">
        <v>4.04</v>
      </c>
      <c r="E96" s="70">
        <v>3.8823529411764706</v>
      </c>
      <c r="F96" s="186">
        <v>65</v>
      </c>
      <c r="G96" s="122">
        <v>14</v>
      </c>
      <c r="H96" s="70">
        <v>4</v>
      </c>
      <c r="I96" s="70">
        <v>4.0714285714285712</v>
      </c>
      <c r="J96" s="186">
        <v>39</v>
      </c>
      <c r="K96" s="122">
        <v>10</v>
      </c>
      <c r="L96" s="70">
        <v>4.0999999999999996</v>
      </c>
      <c r="M96" s="70">
        <v>3.5</v>
      </c>
      <c r="N96" s="186">
        <v>97</v>
      </c>
      <c r="O96" s="155">
        <f t="shared" si="3"/>
        <v>201</v>
      </c>
      <c r="Q96" s="23"/>
      <c r="R96" s="23"/>
      <c r="T96" s="23"/>
    </row>
    <row r="97" spans="1:20" x14ac:dyDescent="0.25">
      <c r="A97" s="8">
        <v>19</v>
      </c>
      <c r="B97" s="154" t="s">
        <v>170</v>
      </c>
      <c r="C97" s="122">
        <v>30</v>
      </c>
      <c r="D97" s="70">
        <v>4.04</v>
      </c>
      <c r="E97" s="70">
        <v>3.8333333333333335</v>
      </c>
      <c r="F97" s="186">
        <v>68</v>
      </c>
      <c r="G97" s="122">
        <v>36</v>
      </c>
      <c r="H97" s="70">
        <v>4</v>
      </c>
      <c r="I97" s="70">
        <v>3.6666666666666665</v>
      </c>
      <c r="J97" s="186">
        <v>84</v>
      </c>
      <c r="K97" s="122">
        <v>32</v>
      </c>
      <c r="L97" s="70">
        <v>4.0999999999999996</v>
      </c>
      <c r="M97" s="70">
        <v>3.71875</v>
      </c>
      <c r="N97" s="186">
        <v>90</v>
      </c>
      <c r="O97" s="155">
        <f t="shared" si="3"/>
        <v>242</v>
      </c>
      <c r="Q97" s="23"/>
      <c r="R97" s="23"/>
      <c r="T97" s="23"/>
    </row>
    <row r="98" spans="1:20" x14ac:dyDescent="0.25">
      <c r="A98" s="8">
        <v>20</v>
      </c>
      <c r="B98" s="154" t="s">
        <v>178</v>
      </c>
      <c r="C98" s="122">
        <v>16</v>
      </c>
      <c r="D98" s="70">
        <v>4.04</v>
      </c>
      <c r="E98" s="70">
        <v>3.8125</v>
      </c>
      <c r="F98" s="186">
        <v>71</v>
      </c>
      <c r="G98" s="122">
        <v>26</v>
      </c>
      <c r="H98" s="70">
        <v>4</v>
      </c>
      <c r="I98" s="70">
        <v>4.1538461538461542</v>
      </c>
      <c r="J98" s="186">
        <v>30</v>
      </c>
      <c r="K98" s="122">
        <v>24</v>
      </c>
      <c r="L98" s="70">
        <v>4.0999999999999996</v>
      </c>
      <c r="M98" s="70">
        <v>3.75</v>
      </c>
      <c r="N98" s="186">
        <v>88</v>
      </c>
      <c r="O98" s="155">
        <f t="shared" si="3"/>
        <v>189</v>
      </c>
      <c r="Q98" s="23"/>
      <c r="R98" s="23"/>
      <c r="T98" s="23"/>
    </row>
    <row r="99" spans="1:20" x14ac:dyDescent="0.25">
      <c r="A99" s="8">
        <v>21</v>
      </c>
      <c r="B99" s="154" t="s">
        <v>181</v>
      </c>
      <c r="C99" s="122">
        <v>26</v>
      </c>
      <c r="D99" s="70">
        <v>4.04</v>
      </c>
      <c r="E99" s="70">
        <v>3.8076923076923075</v>
      </c>
      <c r="F99" s="186">
        <v>72</v>
      </c>
      <c r="G99" s="122">
        <v>21</v>
      </c>
      <c r="H99" s="70">
        <v>4</v>
      </c>
      <c r="I99" s="70">
        <v>3.5238095238095237</v>
      </c>
      <c r="J99" s="186">
        <v>92</v>
      </c>
      <c r="K99" s="122">
        <v>11</v>
      </c>
      <c r="L99" s="70">
        <v>4.0999999999999996</v>
      </c>
      <c r="M99" s="70">
        <v>3.9090909090909092</v>
      </c>
      <c r="N99" s="186">
        <v>75</v>
      </c>
      <c r="O99" s="155">
        <f t="shared" si="3"/>
        <v>239</v>
      </c>
      <c r="Q99" s="23"/>
      <c r="R99" s="23"/>
      <c r="T99" s="23"/>
    </row>
    <row r="100" spans="1:20" x14ac:dyDescent="0.25">
      <c r="A100" s="8">
        <v>22</v>
      </c>
      <c r="B100" s="154" t="s">
        <v>195</v>
      </c>
      <c r="C100" s="122">
        <v>15</v>
      </c>
      <c r="D100" s="70">
        <v>4.04</v>
      </c>
      <c r="E100" s="70">
        <v>3.8</v>
      </c>
      <c r="F100" s="186">
        <v>74</v>
      </c>
      <c r="G100" s="122">
        <v>28</v>
      </c>
      <c r="H100" s="70">
        <v>4</v>
      </c>
      <c r="I100" s="70">
        <v>3.7857142857142856</v>
      </c>
      <c r="J100" s="186">
        <v>70</v>
      </c>
      <c r="K100" s="122">
        <v>21</v>
      </c>
      <c r="L100" s="70">
        <v>4.0999999999999996</v>
      </c>
      <c r="M100" s="70">
        <v>4.0476190476190474</v>
      </c>
      <c r="N100" s="186">
        <v>58</v>
      </c>
      <c r="O100" s="155">
        <f t="shared" si="3"/>
        <v>202</v>
      </c>
      <c r="Q100" s="23"/>
      <c r="R100" s="23"/>
      <c r="T100" s="23"/>
    </row>
    <row r="101" spans="1:20" x14ac:dyDescent="0.25">
      <c r="A101" s="8">
        <v>23</v>
      </c>
      <c r="B101" s="154" t="s">
        <v>176</v>
      </c>
      <c r="C101" s="122">
        <v>28</v>
      </c>
      <c r="D101" s="70">
        <v>4.04</v>
      </c>
      <c r="E101" s="70">
        <v>3.75</v>
      </c>
      <c r="F101" s="186">
        <v>82</v>
      </c>
      <c r="G101" s="122">
        <v>28</v>
      </c>
      <c r="H101" s="70">
        <v>4</v>
      </c>
      <c r="I101" s="70">
        <v>3.8571428571428572</v>
      </c>
      <c r="J101" s="186">
        <v>60</v>
      </c>
      <c r="K101" s="122">
        <v>25</v>
      </c>
      <c r="L101" s="70">
        <v>4.0999999999999996</v>
      </c>
      <c r="M101" s="70">
        <v>4.12</v>
      </c>
      <c r="N101" s="186">
        <v>51</v>
      </c>
      <c r="O101" s="155">
        <f t="shared" si="3"/>
        <v>193</v>
      </c>
      <c r="Q101" s="23"/>
      <c r="R101" s="23"/>
      <c r="T101" s="23"/>
    </row>
    <row r="102" spans="1:20" x14ac:dyDescent="0.25">
      <c r="A102" s="8">
        <v>24</v>
      </c>
      <c r="B102" s="154" t="s">
        <v>169</v>
      </c>
      <c r="C102" s="122">
        <v>20</v>
      </c>
      <c r="D102" s="70">
        <v>4.04</v>
      </c>
      <c r="E102" s="70">
        <v>3.7</v>
      </c>
      <c r="F102" s="186">
        <v>85</v>
      </c>
      <c r="G102" s="122">
        <v>30</v>
      </c>
      <c r="H102" s="70">
        <v>4</v>
      </c>
      <c r="I102" s="70">
        <v>3.6666666666666665</v>
      </c>
      <c r="J102" s="186">
        <v>83</v>
      </c>
      <c r="K102" s="122">
        <v>24</v>
      </c>
      <c r="L102" s="70">
        <v>4.0999999999999996</v>
      </c>
      <c r="M102" s="70">
        <v>3.9583333333333335</v>
      </c>
      <c r="N102" s="186">
        <v>69</v>
      </c>
      <c r="O102" s="155">
        <f t="shared" si="3"/>
        <v>237</v>
      </c>
      <c r="Q102" s="23"/>
      <c r="R102" s="23"/>
      <c r="T102" s="23"/>
    </row>
    <row r="103" spans="1:20" x14ac:dyDescent="0.25">
      <c r="A103" s="8">
        <v>25</v>
      </c>
      <c r="B103" s="154" t="s">
        <v>174</v>
      </c>
      <c r="C103" s="122">
        <v>13</v>
      </c>
      <c r="D103" s="70">
        <v>4.04</v>
      </c>
      <c r="E103" s="70">
        <v>3.6923076923076925</v>
      </c>
      <c r="F103" s="186">
        <v>87</v>
      </c>
      <c r="G103" s="122">
        <v>12</v>
      </c>
      <c r="H103" s="70">
        <v>4</v>
      </c>
      <c r="I103" s="70">
        <v>3.8333333333333335</v>
      </c>
      <c r="J103" s="186">
        <v>65</v>
      </c>
      <c r="K103" s="122">
        <v>12</v>
      </c>
      <c r="L103" s="70">
        <v>4.0999999999999996</v>
      </c>
      <c r="M103" s="70">
        <v>4.666666666666667</v>
      </c>
      <c r="N103" s="186">
        <v>1</v>
      </c>
      <c r="O103" s="155">
        <f t="shared" si="3"/>
        <v>153</v>
      </c>
      <c r="Q103" s="23"/>
      <c r="R103" s="23"/>
      <c r="T103" s="23"/>
    </row>
    <row r="104" spans="1:20" x14ac:dyDescent="0.25">
      <c r="A104" s="8">
        <v>26</v>
      </c>
      <c r="B104" s="154" t="s">
        <v>197</v>
      </c>
      <c r="C104" s="122">
        <v>27</v>
      </c>
      <c r="D104" s="70">
        <v>4.04</v>
      </c>
      <c r="E104" s="70">
        <v>3.6296296296296298</v>
      </c>
      <c r="F104" s="186">
        <v>90</v>
      </c>
      <c r="G104" s="122">
        <v>31</v>
      </c>
      <c r="H104" s="70">
        <v>4</v>
      </c>
      <c r="I104" s="70">
        <v>3.806451612903226</v>
      </c>
      <c r="J104" s="186">
        <v>67</v>
      </c>
      <c r="K104" s="122">
        <v>25</v>
      </c>
      <c r="L104" s="70">
        <v>4.0999999999999996</v>
      </c>
      <c r="M104" s="70">
        <v>4.2</v>
      </c>
      <c r="N104" s="186">
        <v>37</v>
      </c>
      <c r="O104" s="155">
        <f t="shared" si="3"/>
        <v>194</v>
      </c>
      <c r="Q104" s="23"/>
      <c r="R104" s="23"/>
      <c r="T104" s="23"/>
    </row>
    <row r="105" spans="1:20" x14ac:dyDescent="0.25">
      <c r="A105" s="8">
        <v>27</v>
      </c>
      <c r="B105" s="154" t="s">
        <v>179</v>
      </c>
      <c r="C105" s="122">
        <v>20</v>
      </c>
      <c r="D105" s="70">
        <v>4.04</v>
      </c>
      <c r="E105" s="70">
        <v>3.6</v>
      </c>
      <c r="F105" s="186">
        <v>92</v>
      </c>
      <c r="G105" s="122">
        <v>19</v>
      </c>
      <c r="H105" s="70">
        <v>4</v>
      </c>
      <c r="I105" s="70">
        <v>3.5263157894736841</v>
      </c>
      <c r="J105" s="186">
        <v>91</v>
      </c>
      <c r="K105" s="122">
        <v>20</v>
      </c>
      <c r="L105" s="70">
        <v>4.0999999999999996</v>
      </c>
      <c r="M105" s="70">
        <v>3.55</v>
      </c>
      <c r="N105" s="186">
        <v>96</v>
      </c>
      <c r="O105" s="155">
        <f t="shared" si="3"/>
        <v>279</v>
      </c>
      <c r="Q105" s="23"/>
      <c r="R105" s="23"/>
      <c r="T105" s="23"/>
    </row>
    <row r="106" spans="1:20" x14ac:dyDescent="0.25">
      <c r="A106" s="8">
        <v>28</v>
      </c>
      <c r="B106" s="154" t="s">
        <v>180</v>
      </c>
      <c r="C106" s="122">
        <v>24</v>
      </c>
      <c r="D106" s="70">
        <v>4.04</v>
      </c>
      <c r="E106" s="70">
        <v>3.5416666666666665</v>
      </c>
      <c r="F106" s="186">
        <v>95</v>
      </c>
      <c r="G106" s="122">
        <v>22</v>
      </c>
      <c r="H106" s="70">
        <v>4</v>
      </c>
      <c r="I106" s="70">
        <v>3.5</v>
      </c>
      <c r="J106" s="186">
        <v>95</v>
      </c>
      <c r="K106" s="122">
        <v>32</v>
      </c>
      <c r="L106" s="70">
        <v>4.0999999999999996</v>
      </c>
      <c r="M106" s="70">
        <v>3.75</v>
      </c>
      <c r="N106" s="186">
        <v>89</v>
      </c>
      <c r="O106" s="161">
        <f t="shared" si="3"/>
        <v>279</v>
      </c>
      <c r="Q106" s="23"/>
      <c r="R106" s="23"/>
      <c r="T106" s="23"/>
    </row>
    <row r="107" spans="1:20" x14ac:dyDescent="0.25">
      <c r="A107" s="8">
        <v>29</v>
      </c>
      <c r="B107" s="154" t="s">
        <v>189</v>
      </c>
      <c r="C107" s="122">
        <v>13</v>
      </c>
      <c r="D107" s="70">
        <v>4.04</v>
      </c>
      <c r="E107" s="70">
        <v>3.38</v>
      </c>
      <c r="F107" s="186">
        <v>100</v>
      </c>
      <c r="G107" s="122">
        <v>13</v>
      </c>
      <c r="H107" s="70">
        <v>4</v>
      </c>
      <c r="I107" s="70">
        <v>3.23</v>
      </c>
      <c r="J107" s="186">
        <v>100</v>
      </c>
      <c r="K107" s="122"/>
      <c r="L107" s="70">
        <v>4.0999999999999996</v>
      </c>
      <c r="M107" s="70"/>
      <c r="N107" s="186">
        <v>103</v>
      </c>
      <c r="O107" s="161">
        <f t="shared" si="3"/>
        <v>303</v>
      </c>
      <c r="Q107" s="23"/>
      <c r="R107" s="23"/>
      <c r="T107" s="23"/>
    </row>
    <row r="108" spans="1:20" ht="15.75" thickBot="1" x14ac:dyDescent="0.3">
      <c r="A108" s="8">
        <v>30</v>
      </c>
      <c r="B108" s="154" t="s">
        <v>21</v>
      </c>
      <c r="C108" s="122"/>
      <c r="D108" s="70">
        <v>4.04</v>
      </c>
      <c r="E108" s="70"/>
      <c r="F108" s="186">
        <v>102</v>
      </c>
      <c r="G108" s="122">
        <v>13</v>
      </c>
      <c r="H108" s="70">
        <v>4</v>
      </c>
      <c r="I108" s="70">
        <v>4.0769230769230766</v>
      </c>
      <c r="J108" s="186">
        <v>38</v>
      </c>
      <c r="K108" s="122">
        <v>15</v>
      </c>
      <c r="L108" s="70">
        <v>4.0999999999999996</v>
      </c>
      <c r="M108" s="70">
        <v>4.1333333333333337</v>
      </c>
      <c r="N108" s="186">
        <v>47</v>
      </c>
      <c r="O108" s="155">
        <f t="shared" si="3"/>
        <v>187</v>
      </c>
      <c r="Q108" s="23"/>
      <c r="R108" s="23"/>
      <c r="T108" s="23"/>
    </row>
    <row r="109" spans="1:20" ht="16.5" thickBot="1" x14ac:dyDescent="0.3">
      <c r="A109" s="158"/>
      <c r="B109" s="159" t="s">
        <v>121</v>
      </c>
      <c r="C109" s="213">
        <f>SUM(C110:C118)</f>
        <v>245</v>
      </c>
      <c r="D109" s="219">
        <v>4.04</v>
      </c>
      <c r="E109" s="219">
        <f>AVERAGE(E110:E118)</f>
        <v>4.1767954893989989</v>
      </c>
      <c r="F109" s="214"/>
      <c r="G109" s="213">
        <f>SUM(G110:G118)</f>
        <v>316</v>
      </c>
      <c r="H109" s="219">
        <v>4</v>
      </c>
      <c r="I109" s="219">
        <f>AVERAGE(I110:I118)</f>
        <v>3.9631606326741227</v>
      </c>
      <c r="J109" s="214"/>
      <c r="K109" s="213">
        <f>SUM(K110:K118)</f>
        <v>321</v>
      </c>
      <c r="L109" s="219">
        <v>4.0999999999999996</v>
      </c>
      <c r="M109" s="219">
        <f>AVERAGE(M110:M118)</f>
        <v>4.1597347614318201</v>
      </c>
      <c r="N109" s="214"/>
      <c r="O109" s="215"/>
      <c r="Q109" s="23"/>
      <c r="R109" s="23"/>
      <c r="T109" s="23"/>
    </row>
    <row r="110" spans="1:20" x14ac:dyDescent="0.25">
      <c r="A110" s="6">
        <v>1</v>
      </c>
      <c r="B110" s="192" t="s">
        <v>113</v>
      </c>
      <c r="C110" s="121">
        <v>20</v>
      </c>
      <c r="D110" s="69">
        <v>4.04</v>
      </c>
      <c r="E110" s="69">
        <v>4.4000000000000004</v>
      </c>
      <c r="F110" s="193">
        <v>6</v>
      </c>
      <c r="G110" s="121">
        <v>45</v>
      </c>
      <c r="H110" s="69">
        <v>4</v>
      </c>
      <c r="I110" s="69">
        <v>4.2666666666666666</v>
      </c>
      <c r="J110" s="193">
        <v>21</v>
      </c>
      <c r="K110" s="121">
        <v>31</v>
      </c>
      <c r="L110" s="69">
        <v>4.0999999999999996</v>
      </c>
      <c r="M110" s="69">
        <v>4.096774193548387</v>
      </c>
      <c r="N110" s="193">
        <v>54</v>
      </c>
      <c r="O110" s="151">
        <f t="shared" ref="O110:O117" si="4">N110+J110+F110</f>
        <v>81</v>
      </c>
      <c r="Q110" s="23"/>
      <c r="R110" s="23"/>
      <c r="T110" s="23"/>
    </row>
    <row r="111" spans="1:20" x14ac:dyDescent="0.25">
      <c r="A111" s="13">
        <v>2</v>
      </c>
      <c r="B111" s="154" t="s">
        <v>82</v>
      </c>
      <c r="C111" s="122">
        <v>36</v>
      </c>
      <c r="D111" s="70">
        <v>4.04</v>
      </c>
      <c r="E111" s="70">
        <v>4.3888888888888893</v>
      </c>
      <c r="F111" s="186">
        <v>7</v>
      </c>
      <c r="G111" s="122">
        <v>49</v>
      </c>
      <c r="H111" s="70">
        <v>4</v>
      </c>
      <c r="I111" s="70">
        <v>4.4489795918367347</v>
      </c>
      <c r="J111" s="186">
        <v>4</v>
      </c>
      <c r="K111" s="122">
        <v>47</v>
      </c>
      <c r="L111" s="70">
        <v>4.0999999999999996</v>
      </c>
      <c r="M111" s="70">
        <v>4.5319148936170217</v>
      </c>
      <c r="N111" s="186">
        <v>6</v>
      </c>
      <c r="O111" s="155">
        <f t="shared" si="4"/>
        <v>17</v>
      </c>
      <c r="Q111" s="23"/>
      <c r="R111" s="23"/>
      <c r="T111" s="23"/>
    </row>
    <row r="112" spans="1:20" x14ac:dyDescent="0.25">
      <c r="A112" s="13">
        <v>3</v>
      </c>
      <c r="B112" s="154" t="s">
        <v>81</v>
      </c>
      <c r="C112" s="122">
        <v>40</v>
      </c>
      <c r="D112" s="70">
        <v>4.04</v>
      </c>
      <c r="E112" s="70">
        <v>4.3499999999999996</v>
      </c>
      <c r="F112" s="186">
        <v>9</v>
      </c>
      <c r="G112" s="122">
        <v>25</v>
      </c>
      <c r="H112" s="70">
        <v>4</v>
      </c>
      <c r="I112" s="70">
        <v>4.24</v>
      </c>
      <c r="J112" s="186">
        <v>22</v>
      </c>
      <c r="K112" s="122">
        <v>35</v>
      </c>
      <c r="L112" s="70">
        <v>4.0999999999999996</v>
      </c>
      <c r="M112" s="70">
        <v>4.4000000000000004</v>
      </c>
      <c r="N112" s="186">
        <v>15</v>
      </c>
      <c r="O112" s="155">
        <f t="shared" si="4"/>
        <v>46</v>
      </c>
      <c r="Q112" s="23"/>
      <c r="R112" s="23"/>
      <c r="T112" s="23"/>
    </row>
    <row r="113" spans="1:20" x14ac:dyDescent="0.25">
      <c r="A113" s="13">
        <v>4</v>
      </c>
      <c r="B113" s="154" t="s">
        <v>83</v>
      </c>
      <c r="C113" s="122">
        <v>11</v>
      </c>
      <c r="D113" s="70">
        <v>4.04</v>
      </c>
      <c r="E113" s="70">
        <v>4.1818181818181817</v>
      </c>
      <c r="F113" s="186">
        <v>25</v>
      </c>
      <c r="G113" s="122">
        <v>17</v>
      </c>
      <c r="H113" s="70">
        <v>4</v>
      </c>
      <c r="I113" s="70">
        <v>3.5882352941176472</v>
      </c>
      <c r="J113" s="186">
        <v>90</v>
      </c>
      <c r="K113" s="122">
        <v>32</v>
      </c>
      <c r="L113" s="70">
        <v>4.0999999999999996</v>
      </c>
      <c r="M113" s="70">
        <v>3.9375</v>
      </c>
      <c r="N113" s="186">
        <v>73</v>
      </c>
      <c r="O113" s="155">
        <f t="shared" si="4"/>
        <v>188</v>
      </c>
      <c r="Q113" s="23"/>
      <c r="R113" s="23"/>
      <c r="T113" s="23"/>
    </row>
    <row r="114" spans="1:20" ht="15" customHeight="1" x14ac:dyDescent="0.25">
      <c r="A114" s="13">
        <v>5</v>
      </c>
      <c r="B114" s="154" t="s">
        <v>57</v>
      </c>
      <c r="C114" s="122">
        <v>19</v>
      </c>
      <c r="D114" s="70">
        <v>4.04</v>
      </c>
      <c r="E114" s="70">
        <v>4.1578947368421053</v>
      </c>
      <c r="F114" s="186">
        <v>30</v>
      </c>
      <c r="G114" s="122">
        <v>12</v>
      </c>
      <c r="H114" s="70">
        <v>4</v>
      </c>
      <c r="I114" s="70">
        <v>3.6666666666666665</v>
      </c>
      <c r="J114" s="186">
        <v>85</v>
      </c>
      <c r="K114" s="122">
        <v>14</v>
      </c>
      <c r="L114" s="70">
        <v>4.0999999999999996</v>
      </c>
      <c r="M114" s="70">
        <v>4.4285714285714288</v>
      </c>
      <c r="N114" s="186">
        <v>11</v>
      </c>
      <c r="O114" s="155">
        <f t="shared" si="4"/>
        <v>126</v>
      </c>
      <c r="Q114" s="23"/>
      <c r="R114" s="23"/>
      <c r="T114" s="23"/>
    </row>
    <row r="115" spans="1:20" x14ac:dyDescent="0.25">
      <c r="A115" s="13">
        <v>6</v>
      </c>
      <c r="B115" s="154" t="s">
        <v>125</v>
      </c>
      <c r="C115" s="122">
        <v>53</v>
      </c>
      <c r="D115" s="70">
        <v>4.04</v>
      </c>
      <c r="E115" s="70">
        <v>4.132075471698113</v>
      </c>
      <c r="F115" s="186">
        <v>33</v>
      </c>
      <c r="G115" s="122">
        <v>95</v>
      </c>
      <c r="H115" s="70">
        <v>4</v>
      </c>
      <c r="I115" s="70">
        <v>3.8947368421052633</v>
      </c>
      <c r="J115" s="186">
        <v>58</v>
      </c>
      <c r="K115" s="122">
        <v>73</v>
      </c>
      <c r="L115" s="70">
        <v>4.0999999999999996</v>
      </c>
      <c r="M115" s="70">
        <v>3.9726027397260273</v>
      </c>
      <c r="N115" s="186">
        <v>65</v>
      </c>
      <c r="O115" s="155">
        <f t="shared" si="4"/>
        <v>156</v>
      </c>
      <c r="Q115" s="23"/>
      <c r="R115" s="23"/>
      <c r="T115" s="23"/>
    </row>
    <row r="116" spans="1:20" ht="15" customHeight="1" x14ac:dyDescent="0.25">
      <c r="A116" s="13">
        <v>7</v>
      </c>
      <c r="B116" s="154" t="s">
        <v>103</v>
      </c>
      <c r="C116" s="122">
        <v>31</v>
      </c>
      <c r="D116" s="70">
        <v>4.04</v>
      </c>
      <c r="E116" s="70">
        <v>4.032258064516129</v>
      </c>
      <c r="F116" s="186">
        <v>46</v>
      </c>
      <c r="G116" s="122">
        <v>43</v>
      </c>
      <c r="H116" s="70">
        <v>4</v>
      </c>
      <c r="I116" s="70">
        <v>4</v>
      </c>
      <c r="J116" s="186">
        <v>50</v>
      </c>
      <c r="K116" s="122">
        <v>46</v>
      </c>
      <c r="L116" s="70">
        <v>4.0999999999999996</v>
      </c>
      <c r="M116" s="70">
        <v>4.1304347826086953</v>
      </c>
      <c r="N116" s="186">
        <v>49</v>
      </c>
      <c r="O116" s="155">
        <f t="shared" si="4"/>
        <v>145</v>
      </c>
      <c r="Q116" s="23"/>
      <c r="R116" s="23"/>
      <c r="T116" s="23"/>
    </row>
    <row r="117" spans="1:20" x14ac:dyDescent="0.25">
      <c r="A117" s="13">
        <v>8</v>
      </c>
      <c r="B117" s="154" t="s">
        <v>184</v>
      </c>
      <c r="C117" s="122">
        <v>35</v>
      </c>
      <c r="D117" s="70">
        <v>4.04</v>
      </c>
      <c r="E117" s="70">
        <v>3.7714285714285714</v>
      </c>
      <c r="F117" s="186">
        <v>77</v>
      </c>
      <c r="G117" s="122">
        <v>30</v>
      </c>
      <c r="H117" s="70">
        <v>4</v>
      </c>
      <c r="I117" s="70">
        <v>3.6</v>
      </c>
      <c r="J117" s="186">
        <v>88</v>
      </c>
      <c r="K117" s="122">
        <v>27</v>
      </c>
      <c r="L117" s="70">
        <v>4.0999999999999996</v>
      </c>
      <c r="M117" s="70">
        <v>3.8148148148148149</v>
      </c>
      <c r="N117" s="186">
        <v>85</v>
      </c>
      <c r="O117" s="155">
        <f t="shared" si="4"/>
        <v>250</v>
      </c>
      <c r="R117" s="23"/>
    </row>
    <row r="118" spans="1:20" ht="15.75" thickBot="1" x14ac:dyDescent="0.3">
      <c r="A118" s="9">
        <v>9</v>
      </c>
      <c r="B118" s="168" t="s">
        <v>56</v>
      </c>
      <c r="C118" s="123"/>
      <c r="D118" s="73">
        <v>4.04</v>
      </c>
      <c r="E118" s="73"/>
      <c r="F118" s="194">
        <v>102</v>
      </c>
      <c r="G118" s="123"/>
      <c r="H118" s="73">
        <v>4</v>
      </c>
      <c r="I118" s="73"/>
      <c r="J118" s="194">
        <v>101</v>
      </c>
      <c r="K118" s="123">
        <v>16</v>
      </c>
      <c r="L118" s="73">
        <v>4.0999999999999996</v>
      </c>
      <c r="M118" s="73">
        <v>4.125</v>
      </c>
      <c r="N118" s="194">
        <v>50</v>
      </c>
      <c r="O118" s="222">
        <f>N118+J118+F118</f>
        <v>253</v>
      </c>
      <c r="R118" s="23"/>
    </row>
    <row r="119" spans="1:20" x14ac:dyDescent="0.25">
      <c r="B119" s="169" t="s">
        <v>134</v>
      </c>
      <c r="C119" s="169"/>
      <c r="D119" s="169"/>
      <c r="E119" s="221">
        <f>$E$4</f>
        <v>3.9764103242734317</v>
      </c>
      <c r="F119" s="169"/>
      <c r="G119" s="169"/>
      <c r="H119" s="169"/>
      <c r="I119" s="221">
        <f>$I$4</f>
        <v>3.9668130736014682</v>
      </c>
      <c r="J119" s="169"/>
      <c r="K119" s="169"/>
      <c r="L119" s="169"/>
      <c r="M119" s="221">
        <f>$M$4</f>
        <v>4.0737161714980603</v>
      </c>
      <c r="N119" s="169"/>
    </row>
    <row r="120" spans="1:20" x14ac:dyDescent="0.25">
      <c r="B120" s="170" t="s">
        <v>135</v>
      </c>
      <c r="C120" s="170"/>
      <c r="D120" s="170"/>
      <c r="E120" s="216">
        <v>4.04</v>
      </c>
      <c r="F120" s="170"/>
      <c r="G120" s="170"/>
      <c r="H120" s="170"/>
      <c r="I120" s="216">
        <v>4</v>
      </c>
      <c r="J120" s="170"/>
      <c r="K120" s="170"/>
      <c r="L120" s="170"/>
      <c r="M120" s="216">
        <v>4.0999999999999996</v>
      </c>
      <c r="N120" s="170"/>
    </row>
  </sheetData>
  <mergeCells count="6">
    <mergeCell ref="C2:F2"/>
    <mergeCell ref="O2:O3"/>
    <mergeCell ref="A2:A3"/>
    <mergeCell ref="B2:B3"/>
    <mergeCell ref="K2:N2"/>
    <mergeCell ref="G2:J2"/>
  </mergeCells>
  <conditionalFormatting sqref="M103:M120">
    <cfRule type="containsBlanks" dxfId="143" priority="62">
      <formula>LEN(TRIM(M103))=0</formula>
    </cfRule>
  </conditionalFormatting>
  <conditionalFormatting sqref="M6:M13">
    <cfRule type="containsBlanks" dxfId="142" priority="50" stopIfTrue="1">
      <formula>LEN(TRIM(M6))=0</formula>
    </cfRule>
    <cfRule type="cellIs" dxfId="141" priority="51" stopIfTrue="1" operator="equal">
      <formula>$N$128</formula>
    </cfRule>
    <cfRule type="cellIs" dxfId="140" priority="52" stopIfTrue="1" operator="lessThan">
      <formula>3.5</formula>
    </cfRule>
    <cfRule type="cellIs" dxfId="139" priority="53" stopIfTrue="1" operator="between">
      <formula>3.5</formula>
      <formula>$N$128</formula>
    </cfRule>
    <cfRule type="cellIs" dxfId="138" priority="54" stopIfTrue="1" operator="between">
      <formula>$N$128</formula>
      <formula>4.495</formula>
    </cfRule>
    <cfRule type="cellIs" dxfId="137" priority="60" stopIfTrue="1" operator="greaterThanOrEqual">
      <formula>4.5</formula>
    </cfRule>
  </conditionalFormatting>
  <conditionalFormatting sqref="I6:I13">
    <cfRule type="containsBlanks" dxfId="136" priority="55" stopIfTrue="1">
      <formula>LEN(TRIM(I6))=0</formula>
    </cfRule>
    <cfRule type="cellIs" dxfId="135" priority="56" stopIfTrue="1" operator="equal">
      <formula>$J$128</formula>
    </cfRule>
    <cfRule type="cellIs" dxfId="134" priority="57" stopIfTrue="1" operator="lessThan">
      <formula>3.5</formula>
    </cfRule>
    <cfRule type="cellIs" dxfId="133" priority="58" stopIfTrue="1" operator="between">
      <formula>3.5</formula>
      <formula>$J$128</formula>
    </cfRule>
    <cfRule type="cellIs" dxfId="132" priority="59" stopIfTrue="1" operator="between">
      <formula>$J$128</formula>
      <formula>4.495</formula>
    </cfRule>
    <cfRule type="cellIs" dxfId="131" priority="61" stopIfTrue="1" operator="greaterThanOrEqual">
      <formula>4.5</formula>
    </cfRule>
  </conditionalFormatting>
  <conditionalFormatting sqref="I15:I26">
    <cfRule type="containsBlanks" dxfId="130" priority="38" stopIfTrue="1">
      <formula>LEN(TRIM(I15))=0</formula>
    </cfRule>
    <cfRule type="cellIs" dxfId="129" priority="39" stopIfTrue="1" operator="equal">
      <formula>$J$126</formula>
    </cfRule>
    <cfRule type="cellIs" dxfId="128" priority="40" stopIfTrue="1" operator="lessThan">
      <formula>3.5</formula>
    </cfRule>
    <cfRule type="cellIs" dxfId="127" priority="41" stopIfTrue="1" operator="between">
      <formula>3.5</formula>
      <formula>$J$126</formula>
    </cfRule>
    <cfRule type="cellIs" dxfId="126" priority="42" stopIfTrue="1" operator="between">
      <formula>$J$126</formula>
      <formula>4.495</formula>
    </cfRule>
    <cfRule type="cellIs" dxfId="125" priority="43" stopIfTrue="1" operator="greaterThanOrEqual">
      <formula>4.5</formula>
    </cfRule>
  </conditionalFormatting>
  <conditionalFormatting sqref="M15:M26">
    <cfRule type="containsBlanks" dxfId="124" priority="44" stopIfTrue="1">
      <formula>LEN(TRIM(M15))=0</formula>
    </cfRule>
    <cfRule type="cellIs" dxfId="123" priority="45" stopIfTrue="1" operator="equal">
      <formula>$N$126</formula>
    </cfRule>
    <cfRule type="cellIs" dxfId="122" priority="46" stopIfTrue="1" operator="lessThan">
      <formula>3.5</formula>
    </cfRule>
    <cfRule type="cellIs" dxfId="121" priority="47" stopIfTrue="1" operator="between">
      <formula>3.5</formula>
      <formula>$N$126</formula>
    </cfRule>
    <cfRule type="cellIs" dxfId="120" priority="48" stopIfTrue="1" operator="between">
      <formula>$N$126</formula>
      <formula>4.495</formula>
    </cfRule>
    <cfRule type="cellIs" dxfId="119" priority="49" stopIfTrue="1" operator="greaterThanOrEqual">
      <formula>4.5</formula>
    </cfRule>
  </conditionalFormatting>
  <conditionalFormatting sqref="I28:I42">
    <cfRule type="containsBlanks" dxfId="118" priority="26" stopIfTrue="1">
      <formula>LEN(TRIM(I28))=0</formula>
    </cfRule>
    <cfRule type="cellIs" dxfId="117" priority="27" stopIfTrue="1" operator="equal">
      <formula>$J$126</formula>
    </cfRule>
    <cfRule type="cellIs" dxfId="116" priority="28" stopIfTrue="1" operator="lessThan">
      <formula>3.5</formula>
    </cfRule>
    <cfRule type="cellIs" dxfId="115" priority="29" stopIfTrue="1" operator="between">
      <formula>3.5</formula>
      <formula>$J$126</formula>
    </cfRule>
    <cfRule type="cellIs" dxfId="114" priority="30" stopIfTrue="1" operator="between">
      <formula>$J$126</formula>
      <formula>4.495</formula>
    </cfRule>
    <cfRule type="cellIs" dxfId="113" priority="31" stopIfTrue="1" operator="greaterThanOrEqual">
      <formula>4.5</formula>
    </cfRule>
  </conditionalFormatting>
  <conditionalFormatting sqref="M28:M42">
    <cfRule type="containsBlanks" dxfId="112" priority="32" stopIfTrue="1">
      <formula>LEN(TRIM(M28))=0</formula>
    </cfRule>
    <cfRule type="cellIs" dxfId="111" priority="33" stopIfTrue="1" operator="equal">
      <formula>$N$126</formula>
    </cfRule>
    <cfRule type="cellIs" dxfId="110" priority="34" stopIfTrue="1" operator="lessThan">
      <formula>3.5</formula>
    </cfRule>
    <cfRule type="cellIs" dxfId="109" priority="35" stopIfTrue="1" operator="between">
      <formula>3.5</formula>
      <formula>$N$126</formula>
    </cfRule>
    <cfRule type="cellIs" dxfId="108" priority="36" stopIfTrue="1" operator="between">
      <formula>$N$126</formula>
      <formula>4.495</formula>
    </cfRule>
    <cfRule type="cellIs" dxfId="107" priority="37" stopIfTrue="1" operator="greaterThanOrEqual">
      <formula>4.5</formula>
    </cfRule>
  </conditionalFormatting>
  <conditionalFormatting sqref="I4:I120">
    <cfRule type="containsBlanks" dxfId="106" priority="63">
      <formula>LEN(TRIM(I4))=0</formula>
    </cfRule>
    <cfRule type="cellIs" dxfId="105" priority="64" operator="equal">
      <formula>$I$119</formula>
    </cfRule>
    <cfRule type="cellIs" dxfId="104" priority="65" operator="lessThan">
      <formula>3.5</formula>
    </cfRule>
    <cfRule type="cellIs" dxfId="103" priority="66" operator="between">
      <formula>$I$119</formula>
      <formula>3.5</formula>
    </cfRule>
    <cfRule type="cellIs" dxfId="102" priority="67" operator="between">
      <formula>4.495</formula>
      <formula>$I$119</formula>
    </cfRule>
    <cfRule type="cellIs" dxfId="101" priority="68" operator="greaterThanOrEqual">
      <formula>4.5</formula>
    </cfRule>
  </conditionalFormatting>
  <conditionalFormatting sqref="E4:E120">
    <cfRule type="containsBlanks" dxfId="100" priority="20">
      <formula>LEN(TRIM(E4))=0</formula>
    </cfRule>
    <cfRule type="cellIs" dxfId="99" priority="21" operator="between">
      <formula>$E$119</formula>
      <formula>3.976</formula>
    </cfRule>
    <cfRule type="cellIs" dxfId="98" priority="22" operator="lessThan">
      <formula>3.5</formula>
    </cfRule>
    <cfRule type="cellIs" dxfId="97" priority="23" operator="between">
      <formula>$E$119</formula>
      <formula>3.5</formula>
    </cfRule>
    <cfRule type="cellIs" dxfId="96" priority="24" operator="between">
      <formula>4.495</formula>
      <formula>$E$119</formula>
    </cfRule>
    <cfRule type="cellIs" dxfId="95" priority="25" operator="greaterThanOrEqual">
      <formula>4.5</formula>
    </cfRule>
  </conditionalFormatting>
  <conditionalFormatting sqref="M4:M120">
    <cfRule type="containsBlanks" dxfId="94" priority="1">
      <formula>LEN(TRIM(M4))=0</formula>
    </cfRule>
    <cfRule type="cellIs" dxfId="93" priority="69" operator="equal">
      <formula>$M$119</formula>
    </cfRule>
    <cfRule type="cellIs" dxfId="92" priority="70" operator="lessThan">
      <formula>3.5</formula>
    </cfRule>
    <cfRule type="cellIs" dxfId="91" priority="71" operator="between">
      <formula>$M$119</formula>
      <formula>3.5</formula>
    </cfRule>
    <cfRule type="cellIs" dxfId="90" priority="72" operator="between">
      <formula>4.495</formula>
      <formula>$M$119</formula>
    </cfRule>
    <cfRule type="cellIs" dxfId="89" priority="73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42578125" bestFit="1" customWidth="1"/>
    <col min="2" max="2" width="18.7109375" customWidth="1"/>
    <col min="3" max="3" width="31.7109375" customWidth="1"/>
    <col min="4" max="5" width="8.7109375" customWidth="1"/>
    <col min="6" max="6" width="18.7109375" customWidth="1"/>
    <col min="7" max="7" width="31.7109375" customWidth="1"/>
    <col min="8" max="9" width="8.7109375" customWidth="1"/>
    <col min="10" max="10" width="18.7109375" customWidth="1"/>
    <col min="11" max="11" width="31.7109375" customWidth="1"/>
    <col min="12" max="14" width="8.7109375" customWidth="1"/>
  </cols>
  <sheetData>
    <row r="1" spans="1:16" x14ac:dyDescent="0.25">
      <c r="O1" s="44"/>
      <c r="P1" s="22" t="s">
        <v>104</v>
      </c>
    </row>
    <row r="2" spans="1:16" ht="15.75" x14ac:dyDescent="0.25">
      <c r="B2" s="228"/>
      <c r="C2" s="228" t="s">
        <v>95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O2" s="43"/>
      <c r="P2" s="22" t="s">
        <v>108</v>
      </c>
    </row>
    <row r="3" spans="1:16" ht="15.75" thickBo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O3" s="41"/>
      <c r="P3" s="22" t="s">
        <v>109</v>
      </c>
    </row>
    <row r="4" spans="1:16" ht="16.5" customHeight="1" thickBot="1" x14ac:dyDescent="0.3">
      <c r="A4" s="283" t="s">
        <v>55</v>
      </c>
      <c r="B4" s="285">
        <v>2024</v>
      </c>
      <c r="C4" s="286"/>
      <c r="D4" s="286"/>
      <c r="E4" s="287"/>
      <c r="F4" s="286">
        <v>2023</v>
      </c>
      <c r="G4" s="286"/>
      <c r="H4" s="286"/>
      <c r="I4" s="287"/>
      <c r="J4" s="285">
        <v>2022</v>
      </c>
      <c r="K4" s="286"/>
      <c r="L4" s="286"/>
      <c r="M4" s="287"/>
      <c r="N4" s="140"/>
      <c r="O4" s="141"/>
      <c r="P4" s="22" t="s">
        <v>105</v>
      </c>
    </row>
    <row r="5" spans="1:16" ht="45.75" thickBot="1" x14ac:dyDescent="0.3">
      <c r="A5" s="284"/>
      <c r="B5" s="195" t="s">
        <v>54</v>
      </c>
      <c r="C5" s="182" t="s">
        <v>127</v>
      </c>
      <c r="D5" s="142" t="s">
        <v>128</v>
      </c>
      <c r="E5" s="271" t="s">
        <v>129</v>
      </c>
      <c r="F5" s="310" t="s">
        <v>54</v>
      </c>
      <c r="G5" s="182" t="s">
        <v>127</v>
      </c>
      <c r="H5" s="142" t="s">
        <v>128</v>
      </c>
      <c r="I5" s="227" t="s">
        <v>129</v>
      </c>
      <c r="J5" s="195" t="s">
        <v>54</v>
      </c>
      <c r="K5" s="182" t="s">
        <v>127</v>
      </c>
      <c r="L5" s="142" t="s">
        <v>128</v>
      </c>
      <c r="M5" s="227" t="s">
        <v>129</v>
      </c>
      <c r="N5" s="143"/>
    </row>
    <row r="6" spans="1:16" ht="15" customHeight="1" x14ac:dyDescent="0.25">
      <c r="A6" s="46">
        <v>1</v>
      </c>
      <c r="B6" s="99" t="s">
        <v>1</v>
      </c>
      <c r="C6" s="99" t="s">
        <v>146</v>
      </c>
      <c r="D6" s="99">
        <v>4.04</v>
      </c>
      <c r="E6" s="202">
        <v>4.5526315789473681</v>
      </c>
      <c r="F6" s="99" t="s">
        <v>1</v>
      </c>
      <c r="G6" s="99" t="s">
        <v>102</v>
      </c>
      <c r="H6" s="201">
        <v>4</v>
      </c>
      <c r="I6" s="202">
        <v>4.6785714285714288</v>
      </c>
      <c r="J6" s="99" t="s">
        <v>1</v>
      </c>
      <c r="K6" s="99" t="s">
        <v>2</v>
      </c>
      <c r="L6" s="201">
        <v>4.0999999999999996</v>
      </c>
      <c r="M6" s="202">
        <v>4.666666666666667</v>
      </c>
      <c r="N6" s="40"/>
    </row>
    <row r="7" spans="1:16" ht="15" customHeight="1" x14ac:dyDescent="0.25">
      <c r="A7" s="51">
        <v>2</v>
      </c>
      <c r="B7" s="120" t="s">
        <v>1</v>
      </c>
      <c r="C7" s="120" t="s">
        <v>102</v>
      </c>
      <c r="D7" s="120">
        <v>4.04</v>
      </c>
      <c r="E7" s="204">
        <v>4.5471698113207548</v>
      </c>
      <c r="F7" s="120" t="s">
        <v>1</v>
      </c>
      <c r="G7" s="120" t="s">
        <v>183</v>
      </c>
      <c r="H7" s="203">
        <v>4</v>
      </c>
      <c r="I7" s="204">
        <v>4.5256410256410255</v>
      </c>
      <c r="J7" s="120" t="s">
        <v>28</v>
      </c>
      <c r="K7" s="120" t="s">
        <v>34</v>
      </c>
      <c r="L7" s="203">
        <v>4.0999999999999996</v>
      </c>
      <c r="M7" s="204">
        <v>4.615384615384615</v>
      </c>
      <c r="N7" s="40"/>
    </row>
    <row r="8" spans="1:16" ht="15" customHeight="1" x14ac:dyDescent="0.25">
      <c r="A8" s="51">
        <v>3</v>
      </c>
      <c r="B8" s="120" t="s">
        <v>24</v>
      </c>
      <c r="C8" s="120" t="s">
        <v>164</v>
      </c>
      <c r="D8" s="120">
        <v>4.04</v>
      </c>
      <c r="E8" s="204">
        <v>4.5</v>
      </c>
      <c r="F8" s="120" t="s">
        <v>52</v>
      </c>
      <c r="G8" s="120" t="s">
        <v>65</v>
      </c>
      <c r="H8" s="203">
        <v>4</v>
      </c>
      <c r="I8" s="204">
        <v>4.4782608695652177</v>
      </c>
      <c r="J8" s="120" t="s">
        <v>52</v>
      </c>
      <c r="K8" s="120" t="s">
        <v>66</v>
      </c>
      <c r="L8" s="203">
        <v>4.0999999999999996</v>
      </c>
      <c r="M8" s="204">
        <v>4.5999999999999996</v>
      </c>
      <c r="N8" s="40"/>
    </row>
    <row r="9" spans="1:16" ht="15" customHeight="1" x14ac:dyDescent="0.25">
      <c r="A9" s="51">
        <v>4</v>
      </c>
      <c r="B9" s="120" t="s">
        <v>52</v>
      </c>
      <c r="C9" s="120" t="s">
        <v>65</v>
      </c>
      <c r="D9" s="120">
        <v>4.04</v>
      </c>
      <c r="E9" s="204">
        <v>4.4772727272727275</v>
      </c>
      <c r="F9" s="120" t="s">
        <v>0</v>
      </c>
      <c r="G9" s="120" t="s">
        <v>82</v>
      </c>
      <c r="H9" s="203">
        <v>4</v>
      </c>
      <c r="I9" s="204">
        <v>4.4489795918367347</v>
      </c>
      <c r="J9" s="120" t="s">
        <v>45</v>
      </c>
      <c r="K9" s="120" t="s">
        <v>44</v>
      </c>
      <c r="L9" s="203">
        <v>4.0999999999999996</v>
      </c>
      <c r="M9" s="204">
        <v>4.5999999999999996</v>
      </c>
      <c r="N9" s="40"/>
    </row>
    <row r="10" spans="1:16" ht="15" customHeight="1" x14ac:dyDescent="0.25">
      <c r="A10" s="51">
        <v>5</v>
      </c>
      <c r="B10" s="120" t="s">
        <v>1</v>
      </c>
      <c r="C10" s="120" t="s">
        <v>183</v>
      </c>
      <c r="D10" s="120">
        <v>4.04</v>
      </c>
      <c r="E10" s="204">
        <v>4.4456521739130439</v>
      </c>
      <c r="F10" s="120" t="s">
        <v>24</v>
      </c>
      <c r="G10" s="120" t="s">
        <v>163</v>
      </c>
      <c r="H10" s="203">
        <v>4</v>
      </c>
      <c r="I10" s="204">
        <v>4.4444444444444446</v>
      </c>
      <c r="J10" s="120" t="s">
        <v>1</v>
      </c>
      <c r="K10" s="120" t="s">
        <v>16</v>
      </c>
      <c r="L10" s="203">
        <v>4.0999999999999996</v>
      </c>
      <c r="M10" s="204">
        <v>4.5514018691588785</v>
      </c>
      <c r="N10" s="40"/>
    </row>
    <row r="11" spans="1:16" ht="15" customHeight="1" x14ac:dyDescent="0.25">
      <c r="A11" s="51">
        <v>6</v>
      </c>
      <c r="B11" s="120" t="s">
        <v>0</v>
      </c>
      <c r="C11" s="120" t="s">
        <v>113</v>
      </c>
      <c r="D11" s="120">
        <v>4.04</v>
      </c>
      <c r="E11" s="204">
        <v>4.4000000000000004</v>
      </c>
      <c r="F11" s="120" t="s">
        <v>24</v>
      </c>
      <c r="G11" s="120" t="s">
        <v>160</v>
      </c>
      <c r="H11" s="203">
        <v>4</v>
      </c>
      <c r="I11" s="204">
        <v>4.4375</v>
      </c>
      <c r="J11" s="120" t="s">
        <v>0</v>
      </c>
      <c r="K11" s="120" t="s">
        <v>82</v>
      </c>
      <c r="L11" s="203">
        <v>4.0999999999999996</v>
      </c>
      <c r="M11" s="204">
        <v>4.5319148936170217</v>
      </c>
      <c r="N11" s="40"/>
    </row>
    <row r="12" spans="1:16" ht="15" customHeight="1" x14ac:dyDescent="0.25">
      <c r="A12" s="51">
        <v>7</v>
      </c>
      <c r="B12" s="120" t="s">
        <v>0</v>
      </c>
      <c r="C12" s="120" t="s">
        <v>82</v>
      </c>
      <c r="D12" s="120">
        <v>4.04</v>
      </c>
      <c r="E12" s="204">
        <v>4.3888888888888893</v>
      </c>
      <c r="F12" s="120" t="s">
        <v>36</v>
      </c>
      <c r="G12" s="120" t="s">
        <v>43</v>
      </c>
      <c r="H12" s="203">
        <v>4</v>
      </c>
      <c r="I12" s="204">
        <v>4.4285714285714288</v>
      </c>
      <c r="J12" s="120" t="s">
        <v>52</v>
      </c>
      <c r="K12" s="120" t="s">
        <v>65</v>
      </c>
      <c r="L12" s="203">
        <v>4.0999999999999996</v>
      </c>
      <c r="M12" s="204">
        <v>4.5199999999999996</v>
      </c>
      <c r="N12" s="40"/>
    </row>
    <row r="13" spans="1:16" ht="15" customHeight="1" x14ac:dyDescent="0.25">
      <c r="A13" s="51">
        <v>8</v>
      </c>
      <c r="B13" s="120" t="s">
        <v>36</v>
      </c>
      <c r="C13" s="120" t="s">
        <v>70</v>
      </c>
      <c r="D13" s="120">
        <v>4.04</v>
      </c>
      <c r="E13" s="204">
        <v>4.3571428571428568</v>
      </c>
      <c r="F13" s="120" t="s">
        <v>52</v>
      </c>
      <c r="G13" s="120" t="s">
        <v>66</v>
      </c>
      <c r="H13" s="203">
        <v>4</v>
      </c>
      <c r="I13" s="204">
        <v>4.4230769230769234</v>
      </c>
      <c r="J13" s="120" t="s">
        <v>28</v>
      </c>
      <c r="K13" s="120" t="s">
        <v>30</v>
      </c>
      <c r="L13" s="203">
        <v>4.0999999999999996</v>
      </c>
      <c r="M13" s="204">
        <v>4.5</v>
      </c>
      <c r="N13" s="40"/>
    </row>
    <row r="14" spans="1:16" ht="15" customHeight="1" x14ac:dyDescent="0.25">
      <c r="A14" s="51">
        <v>9</v>
      </c>
      <c r="B14" s="120" t="s">
        <v>0</v>
      </c>
      <c r="C14" s="120" t="s">
        <v>81</v>
      </c>
      <c r="D14" s="120">
        <v>4.04</v>
      </c>
      <c r="E14" s="204">
        <v>4.3499999999999996</v>
      </c>
      <c r="F14" s="120" t="s">
        <v>45</v>
      </c>
      <c r="G14" s="120" t="s">
        <v>50</v>
      </c>
      <c r="H14" s="203">
        <v>4</v>
      </c>
      <c r="I14" s="204">
        <v>4.40625</v>
      </c>
      <c r="J14" s="120" t="s">
        <v>52</v>
      </c>
      <c r="K14" s="120" t="s">
        <v>68</v>
      </c>
      <c r="L14" s="203">
        <v>4.0999999999999996</v>
      </c>
      <c r="M14" s="204">
        <v>4.4883720930232558</v>
      </c>
      <c r="N14" s="40"/>
    </row>
    <row r="15" spans="1:16" ht="15" customHeight="1" thickBot="1" x14ac:dyDescent="0.3">
      <c r="A15" s="144">
        <v>10</v>
      </c>
      <c r="B15" s="100" t="s">
        <v>28</v>
      </c>
      <c r="C15" s="100" t="s">
        <v>148</v>
      </c>
      <c r="D15" s="100">
        <v>4.04</v>
      </c>
      <c r="E15" s="206">
        <v>4.333333333333333</v>
      </c>
      <c r="F15" s="100" t="s">
        <v>28</v>
      </c>
      <c r="G15" s="100" t="s">
        <v>73</v>
      </c>
      <c r="H15" s="205">
        <v>4</v>
      </c>
      <c r="I15" s="206">
        <v>4.384615384615385</v>
      </c>
      <c r="J15" s="100" t="s">
        <v>24</v>
      </c>
      <c r="K15" s="100" t="s">
        <v>26</v>
      </c>
      <c r="L15" s="205">
        <v>4.0999999999999996</v>
      </c>
      <c r="M15" s="206">
        <v>4.4615384615384617</v>
      </c>
      <c r="N15" s="40"/>
    </row>
    <row r="16" spans="1:16" ht="15" customHeight="1" x14ac:dyDescent="0.25">
      <c r="A16" s="47">
        <v>11</v>
      </c>
      <c r="B16" s="99" t="s">
        <v>28</v>
      </c>
      <c r="C16" s="99" t="s">
        <v>193</v>
      </c>
      <c r="D16" s="99">
        <v>4.04</v>
      </c>
      <c r="E16" s="202">
        <v>4.32</v>
      </c>
      <c r="F16" s="99" t="s">
        <v>52</v>
      </c>
      <c r="G16" s="99" t="s">
        <v>149</v>
      </c>
      <c r="H16" s="201">
        <v>4</v>
      </c>
      <c r="I16" s="202">
        <v>4.375</v>
      </c>
      <c r="J16" s="99" t="s">
        <v>0</v>
      </c>
      <c r="K16" s="99" t="s">
        <v>57</v>
      </c>
      <c r="L16" s="201">
        <v>4.0999999999999996</v>
      </c>
      <c r="M16" s="202">
        <v>4.4285714285714288</v>
      </c>
      <c r="N16" s="40"/>
    </row>
    <row r="17" spans="1:14" ht="15" customHeight="1" x14ac:dyDescent="0.25">
      <c r="A17" s="51">
        <v>12</v>
      </c>
      <c r="B17" s="120" t="s">
        <v>45</v>
      </c>
      <c r="C17" s="120" t="s">
        <v>50</v>
      </c>
      <c r="D17" s="120">
        <v>4.04</v>
      </c>
      <c r="E17" s="204">
        <v>4.3157894736842106</v>
      </c>
      <c r="F17" s="120" t="s">
        <v>28</v>
      </c>
      <c r="G17" s="120" t="s">
        <v>158</v>
      </c>
      <c r="H17" s="203">
        <v>4</v>
      </c>
      <c r="I17" s="204">
        <v>4.3571428571428568</v>
      </c>
      <c r="J17" s="120" t="s">
        <v>36</v>
      </c>
      <c r="K17" s="120" t="s">
        <v>111</v>
      </c>
      <c r="L17" s="203">
        <v>4.0999999999999996</v>
      </c>
      <c r="M17" s="204">
        <v>4.4230769230769234</v>
      </c>
      <c r="N17" s="40"/>
    </row>
    <row r="18" spans="1:14" ht="15" customHeight="1" x14ac:dyDescent="0.25">
      <c r="A18" s="51">
        <v>13</v>
      </c>
      <c r="B18" s="120" t="s">
        <v>45</v>
      </c>
      <c r="C18" s="120" t="s">
        <v>49</v>
      </c>
      <c r="D18" s="120">
        <v>4.04</v>
      </c>
      <c r="E18" s="204">
        <v>4.3111111111111109</v>
      </c>
      <c r="F18" s="120" t="s">
        <v>28</v>
      </c>
      <c r="G18" s="120" t="s">
        <v>34</v>
      </c>
      <c r="H18" s="203">
        <v>4</v>
      </c>
      <c r="I18" s="204">
        <v>4.3571428571428568</v>
      </c>
      <c r="J18" s="120" t="s">
        <v>45</v>
      </c>
      <c r="K18" s="120" t="s">
        <v>47</v>
      </c>
      <c r="L18" s="203">
        <v>4.0999999999999996</v>
      </c>
      <c r="M18" s="204">
        <v>4.4117647058823533</v>
      </c>
      <c r="N18" s="40"/>
    </row>
    <row r="19" spans="1:14" ht="15" customHeight="1" x14ac:dyDescent="0.25">
      <c r="A19" s="51">
        <v>14</v>
      </c>
      <c r="B19" s="120" t="s">
        <v>28</v>
      </c>
      <c r="C19" s="120" t="s">
        <v>158</v>
      </c>
      <c r="D19" s="120">
        <v>4.04</v>
      </c>
      <c r="E19" s="204">
        <v>4.3103448275862073</v>
      </c>
      <c r="F19" s="120" t="s">
        <v>24</v>
      </c>
      <c r="G19" s="120" t="s">
        <v>100</v>
      </c>
      <c r="H19" s="203">
        <v>4</v>
      </c>
      <c r="I19" s="204">
        <v>4.3499999999999996</v>
      </c>
      <c r="J19" s="120" t="s">
        <v>45</v>
      </c>
      <c r="K19" s="120" t="s">
        <v>49</v>
      </c>
      <c r="L19" s="203">
        <v>4.0999999999999996</v>
      </c>
      <c r="M19" s="204">
        <v>4.4000000000000004</v>
      </c>
      <c r="N19" s="40"/>
    </row>
    <row r="20" spans="1:14" ht="15" customHeight="1" x14ac:dyDescent="0.25">
      <c r="A20" s="51">
        <v>15</v>
      </c>
      <c r="B20" s="120" t="s">
        <v>45</v>
      </c>
      <c r="C20" s="120" t="s">
        <v>47</v>
      </c>
      <c r="D20" s="120">
        <v>4.04</v>
      </c>
      <c r="E20" s="204">
        <v>4.291666666666667</v>
      </c>
      <c r="F20" s="120" t="s">
        <v>36</v>
      </c>
      <c r="G20" s="120" t="s">
        <v>70</v>
      </c>
      <c r="H20" s="203">
        <v>4</v>
      </c>
      <c r="I20" s="204">
        <v>4.333333333333333</v>
      </c>
      <c r="J20" s="120" t="s">
        <v>0</v>
      </c>
      <c r="K20" s="120" t="s">
        <v>81</v>
      </c>
      <c r="L20" s="203">
        <v>4.0999999999999996</v>
      </c>
      <c r="M20" s="204">
        <v>4.4000000000000004</v>
      </c>
      <c r="N20" s="40"/>
    </row>
    <row r="21" spans="1:14" ht="15" customHeight="1" x14ac:dyDescent="0.25">
      <c r="A21" s="51">
        <v>16</v>
      </c>
      <c r="B21" s="120" t="s">
        <v>1</v>
      </c>
      <c r="C21" s="120" t="s">
        <v>177</v>
      </c>
      <c r="D21" s="120">
        <v>4.04</v>
      </c>
      <c r="E21" s="204">
        <v>4.28</v>
      </c>
      <c r="F21" s="120" t="s">
        <v>45</v>
      </c>
      <c r="G21" s="120" t="s">
        <v>47</v>
      </c>
      <c r="H21" s="203">
        <v>4</v>
      </c>
      <c r="I21" s="204">
        <v>4.3157894736842106</v>
      </c>
      <c r="J21" s="120" t="s">
        <v>52</v>
      </c>
      <c r="K21" s="120" t="s">
        <v>67</v>
      </c>
      <c r="L21" s="203">
        <v>4.0999999999999996</v>
      </c>
      <c r="M21" s="204">
        <v>4.395833333333333</v>
      </c>
      <c r="N21" s="40"/>
    </row>
    <row r="22" spans="1:14" ht="15" customHeight="1" x14ac:dyDescent="0.25">
      <c r="A22" s="51">
        <v>17</v>
      </c>
      <c r="B22" s="120" t="s">
        <v>1</v>
      </c>
      <c r="C22" s="120" t="s">
        <v>175</v>
      </c>
      <c r="D22" s="120">
        <v>4.04</v>
      </c>
      <c r="E22" s="204">
        <v>4.25</v>
      </c>
      <c r="F22" s="120" t="s">
        <v>28</v>
      </c>
      <c r="G22" s="120" t="s">
        <v>74</v>
      </c>
      <c r="H22" s="203">
        <v>4</v>
      </c>
      <c r="I22" s="204">
        <v>4.3157894736842106</v>
      </c>
      <c r="J22" s="120" t="s">
        <v>24</v>
      </c>
      <c r="K22" s="120" t="s">
        <v>99</v>
      </c>
      <c r="L22" s="203">
        <v>4.0999999999999996</v>
      </c>
      <c r="M22" s="204">
        <v>4.382352941176471</v>
      </c>
      <c r="N22" s="40"/>
    </row>
    <row r="23" spans="1:14" ht="15" customHeight="1" x14ac:dyDescent="0.25">
      <c r="A23" s="51">
        <v>18</v>
      </c>
      <c r="B23" s="120" t="s">
        <v>1</v>
      </c>
      <c r="C23" s="120" t="s">
        <v>194</v>
      </c>
      <c r="D23" s="120">
        <v>4.04</v>
      </c>
      <c r="E23" s="204">
        <v>4.25</v>
      </c>
      <c r="F23" s="120" t="s">
        <v>28</v>
      </c>
      <c r="G23" s="120" t="s">
        <v>33</v>
      </c>
      <c r="H23" s="203">
        <v>4</v>
      </c>
      <c r="I23" s="204">
        <v>4.3125</v>
      </c>
      <c r="J23" s="120" t="s">
        <v>28</v>
      </c>
      <c r="K23" s="120" t="s">
        <v>148</v>
      </c>
      <c r="L23" s="203">
        <v>4.0999999999999996</v>
      </c>
      <c r="M23" s="204">
        <v>4.375</v>
      </c>
      <c r="N23" s="40"/>
    </row>
    <row r="24" spans="1:14" ht="15" customHeight="1" x14ac:dyDescent="0.25">
      <c r="A24" s="51">
        <v>19</v>
      </c>
      <c r="B24" s="120" t="s">
        <v>1</v>
      </c>
      <c r="C24" s="120" t="s">
        <v>14</v>
      </c>
      <c r="D24" s="120">
        <v>4.04</v>
      </c>
      <c r="E24" s="204">
        <v>4.2405063291139244</v>
      </c>
      <c r="F24" s="120" t="s">
        <v>24</v>
      </c>
      <c r="G24" s="120" t="s">
        <v>98</v>
      </c>
      <c r="H24" s="203">
        <v>4</v>
      </c>
      <c r="I24" s="204">
        <v>4.2820512820512819</v>
      </c>
      <c r="J24" s="120" t="s">
        <v>28</v>
      </c>
      <c r="K24" s="120" t="s">
        <v>75</v>
      </c>
      <c r="L24" s="203">
        <v>4.0999999999999996</v>
      </c>
      <c r="M24" s="204">
        <v>4.3720930232558137</v>
      </c>
      <c r="N24" s="40"/>
    </row>
    <row r="25" spans="1:14" ht="15" customHeight="1" thickBot="1" x14ac:dyDescent="0.3">
      <c r="A25" s="145">
        <v>20</v>
      </c>
      <c r="B25" s="173" t="s">
        <v>52</v>
      </c>
      <c r="C25" s="173" t="s">
        <v>142</v>
      </c>
      <c r="D25" s="173">
        <v>4.04</v>
      </c>
      <c r="E25" s="208">
        <v>4.24</v>
      </c>
      <c r="F25" s="173" t="s">
        <v>28</v>
      </c>
      <c r="G25" s="173" t="s">
        <v>75</v>
      </c>
      <c r="H25" s="207">
        <v>4</v>
      </c>
      <c r="I25" s="208">
        <v>4.2692307692307692</v>
      </c>
      <c r="J25" s="173" t="s">
        <v>24</v>
      </c>
      <c r="K25" s="173" t="s">
        <v>144</v>
      </c>
      <c r="L25" s="207">
        <v>4.0999999999999996</v>
      </c>
      <c r="M25" s="208">
        <v>4.3611111111111107</v>
      </c>
      <c r="N25" s="40"/>
    </row>
    <row r="26" spans="1:14" ht="15" customHeight="1" x14ac:dyDescent="0.25">
      <c r="A26" s="46">
        <v>21</v>
      </c>
      <c r="B26" s="101" t="s">
        <v>45</v>
      </c>
      <c r="C26" s="101" t="s">
        <v>51</v>
      </c>
      <c r="D26" s="101">
        <v>4.04</v>
      </c>
      <c r="E26" s="210">
        <v>4.2380952380952381</v>
      </c>
      <c r="F26" s="101" t="s">
        <v>0</v>
      </c>
      <c r="G26" s="101" t="s">
        <v>113</v>
      </c>
      <c r="H26" s="209">
        <v>4</v>
      </c>
      <c r="I26" s="210">
        <v>4.2666666666666666</v>
      </c>
      <c r="J26" s="101" t="s">
        <v>28</v>
      </c>
      <c r="K26" s="101" t="s">
        <v>112</v>
      </c>
      <c r="L26" s="209">
        <v>4.0999999999999996</v>
      </c>
      <c r="M26" s="210">
        <v>4.3600000000000003</v>
      </c>
      <c r="N26" s="40"/>
    </row>
    <row r="27" spans="1:14" ht="15" customHeight="1" x14ac:dyDescent="0.25">
      <c r="A27" s="51">
        <v>22</v>
      </c>
      <c r="B27" s="120" t="s">
        <v>24</v>
      </c>
      <c r="C27" s="120" t="s">
        <v>100</v>
      </c>
      <c r="D27" s="120">
        <v>4.04</v>
      </c>
      <c r="E27" s="204">
        <v>4.2380952380952381</v>
      </c>
      <c r="F27" s="120" t="s">
        <v>0</v>
      </c>
      <c r="G27" s="120" t="s">
        <v>81</v>
      </c>
      <c r="H27" s="203">
        <v>4</v>
      </c>
      <c r="I27" s="204">
        <v>4.24</v>
      </c>
      <c r="J27" s="120" t="s">
        <v>45</v>
      </c>
      <c r="K27" s="120" t="s">
        <v>51</v>
      </c>
      <c r="L27" s="203">
        <v>4.0999999999999996</v>
      </c>
      <c r="M27" s="204">
        <v>4.3571428571428568</v>
      </c>
      <c r="N27" s="40"/>
    </row>
    <row r="28" spans="1:14" ht="15" customHeight="1" x14ac:dyDescent="0.25">
      <c r="A28" s="51">
        <v>23</v>
      </c>
      <c r="B28" s="120" t="s">
        <v>36</v>
      </c>
      <c r="C28" s="120" t="s">
        <v>111</v>
      </c>
      <c r="D28" s="120">
        <v>4.04</v>
      </c>
      <c r="E28" s="204">
        <v>4.208333333333333</v>
      </c>
      <c r="F28" s="120" t="s">
        <v>28</v>
      </c>
      <c r="G28" s="120" t="s">
        <v>97</v>
      </c>
      <c r="H28" s="203">
        <v>4</v>
      </c>
      <c r="I28" s="204">
        <v>4.2222222222222223</v>
      </c>
      <c r="J28" s="120" t="s">
        <v>1</v>
      </c>
      <c r="K28" s="120" t="s">
        <v>102</v>
      </c>
      <c r="L28" s="203">
        <v>4.0999999999999996</v>
      </c>
      <c r="M28" s="204">
        <v>4.3478260869565215</v>
      </c>
      <c r="N28" s="40"/>
    </row>
    <row r="29" spans="1:14" ht="15" customHeight="1" x14ac:dyDescent="0.25">
      <c r="A29" s="51">
        <v>24</v>
      </c>
      <c r="B29" s="120" t="s">
        <v>45</v>
      </c>
      <c r="C29" s="120" t="s">
        <v>151</v>
      </c>
      <c r="D29" s="120">
        <v>4.04</v>
      </c>
      <c r="E29" s="204">
        <v>4.1818181818181817</v>
      </c>
      <c r="F29" s="120" t="s">
        <v>52</v>
      </c>
      <c r="G29" s="120" t="s">
        <v>68</v>
      </c>
      <c r="H29" s="203">
        <v>4</v>
      </c>
      <c r="I29" s="204">
        <v>4.2</v>
      </c>
      <c r="J29" s="120" t="s">
        <v>24</v>
      </c>
      <c r="K29" s="120" t="s">
        <v>100</v>
      </c>
      <c r="L29" s="203">
        <v>4.0999999999999996</v>
      </c>
      <c r="M29" s="204">
        <v>4.3461538461538458</v>
      </c>
      <c r="N29" s="40"/>
    </row>
    <row r="30" spans="1:14" ht="15" customHeight="1" x14ac:dyDescent="0.25">
      <c r="A30" s="51">
        <v>25</v>
      </c>
      <c r="B30" s="120" t="s">
        <v>0</v>
      </c>
      <c r="C30" s="120" t="s">
        <v>83</v>
      </c>
      <c r="D30" s="120">
        <v>4.04</v>
      </c>
      <c r="E30" s="204">
        <v>4.1818181818181817</v>
      </c>
      <c r="F30" s="120" t="s">
        <v>28</v>
      </c>
      <c r="G30" s="120" t="s">
        <v>148</v>
      </c>
      <c r="H30" s="203">
        <v>4</v>
      </c>
      <c r="I30" s="204">
        <v>4.2</v>
      </c>
      <c r="J30" s="120" t="s">
        <v>36</v>
      </c>
      <c r="K30" s="120" t="s">
        <v>62</v>
      </c>
      <c r="L30" s="203">
        <v>4.0999999999999996</v>
      </c>
      <c r="M30" s="204">
        <v>4.333333333333333</v>
      </c>
      <c r="N30" s="40"/>
    </row>
    <row r="31" spans="1:14" ht="15" customHeight="1" x14ac:dyDescent="0.25">
      <c r="A31" s="51">
        <v>26</v>
      </c>
      <c r="B31" s="120" t="s">
        <v>1</v>
      </c>
      <c r="C31" s="120" t="s">
        <v>137</v>
      </c>
      <c r="D31" s="120">
        <v>4.04</v>
      </c>
      <c r="E31" s="204">
        <v>4.1803278688524594</v>
      </c>
      <c r="F31" s="120" t="s">
        <v>28</v>
      </c>
      <c r="G31" s="120" t="s">
        <v>159</v>
      </c>
      <c r="H31" s="203">
        <v>4</v>
      </c>
      <c r="I31" s="204">
        <v>4.2</v>
      </c>
      <c r="J31" s="120" t="s">
        <v>28</v>
      </c>
      <c r="K31" s="120" t="s">
        <v>74</v>
      </c>
      <c r="L31" s="203">
        <v>4.0999999999999996</v>
      </c>
      <c r="M31" s="204">
        <v>4.333333333333333</v>
      </c>
      <c r="N31" s="40"/>
    </row>
    <row r="32" spans="1:14" ht="15" customHeight="1" x14ac:dyDescent="0.25">
      <c r="A32" s="51">
        <v>27</v>
      </c>
      <c r="B32" s="120" t="s">
        <v>28</v>
      </c>
      <c r="C32" s="120" t="s">
        <v>30</v>
      </c>
      <c r="D32" s="120">
        <v>4.04</v>
      </c>
      <c r="E32" s="204">
        <v>4.166666666666667</v>
      </c>
      <c r="F32" s="120" t="s">
        <v>1</v>
      </c>
      <c r="G32" s="120" t="s">
        <v>137</v>
      </c>
      <c r="H32" s="203">
        <v>4</v>
      </c>
      <c r="I32" s="204">
        <v>4.1836734693877551</v>
      </c>
      <c r="J32" s="120" t="s">
        <v>28</v>
      </c>
      <c r="K32" s="120" t="s">
        <v>32</v>
      </c>
      <c r="L32" s="203">
        <v>4.0999999999999996</v>
      </c>
      <c r="M32" s="204">
        <v>4.2857142857142856</v>
      </c>
      <c r="N32" s="40"/>
    </row>
    <row r="33" spans="1:14" ht="15" customHeight="1" x14ac:dyDescent="0.25">
      <c r="A33" s="51">
        <v>28</v>
      </c>
      <c r="B33" s="120" t="s">
        <v>1</v>
      </c>
      <c r="C33" s="120" t="s">
        <v>140</v>
      </c>
      <c r="D33" s="120">
        <v>4.04</v>
      </c>
      <c r="E33" s="204">
        <v>4.161290322580645</v>
      </c>
      <c r="F33" s="120" t="s">
        <v>28</v>
      </c>
      <c r="G33" s="120" t="s">
        <v>32</v>
      </c>
      <c r="H33" s="203">
        <v>4</v>
      </c>
      <c r="I33" s="204">
        <v>4.1785714285714288</v>
      </c>
      <c r="J33" s="120" t="s">
        <v>24</v>
      </c>
      <c r="K33" s="120" t="s">
        <v>77</v>
      </c>
      <c r="L33" s="203">
        <v>4.0999999999999996</v>
      </c>
      <c r="M33" s="204">
        <v>4.28125</v>
      </c>
      <c r="N33" s="40"/>
    </row>
    <row r="34" spans="1:14" ht="15" customHeight="1" x14ac:dyDescent="0.25">
      <c r="A34" s="51">
        <v>29</v>
      </c>
      <c r="B34" s="120" t="s">
        <v>24</v>
      </c>
      <c r="C34" s="120" t="s">
        <v>160</v>
      </c>
      <c r="D34" s="120">
        <v>4.04</v>
      </c>
      <c r="E34" s="204">
        <v>4.1578947368421053</v>
      </c>
      <c r="F34" s="120" t="s">
        <v>36</v>
      </c>
      <c r="G34" s="120" t="s">
        <v>111</v>
      </c>
      <c r="H34" s="203">
        <v>4</v>
      </c>
      <c r="I34" s="204">
        <v>4.166666666666667</v>
      </c>
      <c r="J34" s="120" t="s">
        <v>28</v>
      </c>
      <c r="K34" s="120" t="s">
        <v>33</v>
      </c>
      <c r="L34" s="203">
        <v>4.0999999999999996</v>
      </c>
      <c r="M34" s="204">
        <v>4.2727272727272725</v>
      </c>
      <c r="N34" s="40"/>
    </row>
    <row r="35" spans="1:14" ht="15" customHeight="1" thickBot="1" x14ac:dyDescent="0.3">
      <c r="A35" s="144">
        <v>30</v>
      </c>
      <c r="B35" s="100" t="s">
        <v>0</v>
      </c>
      <c r="C35" s="100" t="s">
        <v>57</v>
      </c>
      <c r="D35" s="100">
        <v>4.04</v>
      </c>
      <c r="E35" s="206">
        <v>4.1578947368421053</v>
      </c>
      <c r="F35" s="100" t="s">
        <v>1</v>
      </c>
      <c r="G35" s="100" t="s">
        <v>178</v>
      </c>
      <c r="H35" s="205">
        <v>4</v>
      </c>
      <c r="I35" s="206">
        <v>4.1538461538461542</v>
      </c>
      <c r="J35" s="100" t="s">
        <v>36</v>
      </c>
      <c r="K35" s="100" t="s">
        <v>70</v>
      </c>
      <c r="L35" s="205">
        <v>4.0999999999999996</v>
      </c>
      <c r="M35" s="206">
        <v>4.2702702702702702</v>
      </c>
      <c r="N35" s="40"/>
    </row>
    <row r="36" spans="1:14" ht="15" customHeight="1" x14ac:dyDescent="0.25">
      <c r="A36" s="47">
        <v>31</v>
      </c>
      <c r="B36" s="99" t="s">
        <v>45</v>
      </c>
      <c r="C36" s="99" t="s">
        <v>48</v>
      </c>
      <c r="D36" s="99">
        <v>4.04</v>
      </c>
      <c r="E36" s="202">
        <v>4.1538461538461542</v>
      </c>
      <c r="F36" s="99" t="s">
        <v>24</v>
      </c>
      <c r="G36" s="99" t="s">
        <v>165</v>
      </c>
      <c r="H36" s="201">
        <v>4</v>
      </c>
      <c r="I36" s="202">
        <v>4.1500000000000004</v>
      </c>
      <c r="J36" s="99" t="s">
        <v>28</v>
      </c>
      <c r="K36" s="99" t="s">
        <v>58</v>
      </c>
      <c r="L36" s="201">
        <v>4.0999999999999996</v>
      </c>
      <c r="M36" s="202">
        <v>4.2380952380952381</v>
      </c>
      <c r="N36" s="40"/>
    </row>
    <row r="37" spans="1:14" ht="15" customHeight="1" x14ac:dyDescent="0.25">
      <c r="A37" s="51">
        <v>32</v>
      </c>
      <c r="B37" s="120" t="s">
        <v>28</v>
      </c>
      <c r="C37" s="120" t="s">
        <v>27</v>
      </c>
      <c r="D37" s="120">
        <v>4.04</v>
      </c>
      <c r="E37" s="204">
        <v>4.1515151515151514</v>
      </c>
      <c r="F37" s="120" t="s">
        <v>1</v>
      </c>
      <c r="G37" s="120" t="s">
        <v>173</v>
      </c>
      <c r="H37" s="203">
        <v>4</v>
      </c>
      <c r="I37" s="204">
        <v>4.1372549019607847</v>
      </c>
      <c r="J37" s="120" t="s">
        <v>1</v>
      </c>
      <c r="K37" s="120" t="s">
        <v>12</v>
      </c>
      <c r="L37" s="203">
        <v>4.0999999999999996</v>
      </c>
      <c r="M37" s="204">
        <v>4.2285714285714286</v>
      </c>
      <c r="N37" s="40"/>
    </row>
    <row r="38" spans="1:14" ht="15" customHeight="1" x14ac:dyDescent="0.25">
      <c r="A38" s="51">
        <v>33</v>
      </c>
      <c r="B38" s="120" t="s">
        <v>0</v>
      </c>
      <c r="C38" s="120" t="s">
        <v>125</v>
      </c>
      <c r="D38" s="120">
        <v>4.04</v>
      </c>
      <c r="E38" s="204">
        <v>4.132075471698113</v>
      </c>
      <c r="F38" s="120" t="s">
        <v>24</v>
      </c>
      <c r="G38" s="120" t="s">
        <v>161</v>
      </c>
      <c r="H38" s="203">
        <v>4</v>
      </c>
      <c r="I38" s="204">
        <v>4.1333333333333337</v>
      </c>
      <c r="J38" s="120" t="s">
        <v>1</v>
      </c>
      <c r="K38" s="120" t="s">
        <v>22</v>
      </c>
      <c r="L38" s="203">
        <v>4.0999999999999996</v>
      </c>
      <c r="M38" s="204">
        <v>4.2285714285714286</v>
      </c>
      <c r="N38" s="40"/>
    </row>
    <row r="39" spans="1:14" ht="15" customHeight="1" x14ac:dyDescent="0.25">
      <c r="A39" s="51">
        <v>34</v>
      </c>
      <c r="B39" s="120" t="s">
        <v>1</v>
      </c>
      <c r="C39" s="120" t="s">
        <v>171</v>
      </c>
      <c r="D39" s="120">
        <v>4.04</v>
      </c>
      <c r="E39" s="204">
        <v>4.1304347826086953</v>
      </c>
      <c r="F39" s="120" t="s">
        <v>24</v>
      </c>
      <c r="G39" s="120" t="s">
        <v>166</v>
      </c>
      <c r="H39" s="203">
        <v>4</v>
      </c>
      <c r="I39" s="204">
        <v>4.117647058823529</v>
      </c>
      <c r="J39" s="120" t="s">
        <v>1</v>
      </c>
      <c r="K39" s="120" t="s">
        <v>14</v>
      </c>
      <c r="L39" s="203">
        <v>4.0999999999999996</v>
      </c>
      <c r="M39" s="204">
        <v>4.21875</v>
      </c>
      <c r="N39" s="40"/>
    </row>
    <row r="40" spans="1:14" ht="15" customHeight="1" x14ac:dyDescent="0.25">
      <c r="A40" s="51">
        <v>35</v>
      </c>
      <c r="B40" s="120" t="s">
        <v>28</v>
      </c>
      <c r="C40" s="120" t="s">
        <v>75</v>
      </c>
      <c r="D40" s="120">
        <v>4.04</v>
      </c>
      <c r="E40" s="204">
        <v>4.1282051282051286</v>
      </c>
      <c r="F40" s="120" t="s">
        <v>1</v>
      </c>
      <c r="G40" s="120" t="s">
        <v>14</v>
      </c>
      <c r="H40" s="203">
        <v>4</v>
      </c>
      <c r="I40" s="204">
        <v>4.1076923076923073</v>
      </c>
      <c r="J40" s="120" t="s">
        <v>24</v>
      </c>
      <c r="K40" s="120" t="s">
        <v>98</v>
      </c>
      <c r="L40" s="203">
        <v>4.0999999999999996</v>
      </c>
      <c r="M40" s="204">
        <v>4.2</v>
      </c>
      <c r="N40" s="40"/>
    </row>
    <row r="41" spans="1:14" ht="15" customHeight="1" x14ac:dyDescent="0.25">
      <c r="A41" s="51">
        <v>36</v>
      </c>
      <c r="B41" s="120" t="s">
        <v>28</v>
      </c>
      <c r="C41" s="120" t="s">
        <v>192</v>
      </c>
      <c r="D41" s="120">
        <v>4.04</v>
      </c>
      <c r="E41" s="204">
        <v>4.125</v>
      </c>
      <c r="F41" s="120" t="s">
        <v>1</v>
      </c>
      <c r="G41" s="120" t="s">
        <v>182</v>
      </c>
      <c r="H41" s="203">
        <v>4</v>
      </c>
      <c r="I41" s="204">
        <v>4.0869565217391308</v>
      </c>
      <c r="J41" s="120" t="s">
        <v>24</v>
      </c>
      <c r="K41" s="120" t="s">
        <v>76</v>
      </c>
      <c r="L41" s="203">
        <v>4.0999999999999996</v>
      </c>
      <c r="M41" s="204">
        <v>4.2</v>
      </c>
      <c r="N41" s="40"/>
    </row>
    <row r="42" spans="1:14" ht="15" customHeight="1" x14ac:dyDescent="0.25">
      <c r="A42" s="51">
        <v>37</v>
      </c>
      <c r="B42" s="120" t="s">
        <v>36</v>
      </c>
      <c r="C42" s="120" t="s">
        <v>43</v>
      </c>
      <c r="D42" s="120">
        <v>4.04</v>
      </c>
      <c r="E42" s="204">
        <v>4.1111111111111107</v>
      </c>
      <c r="F42" s="120" t="s">
        <v>24</v>
      </c>
      <c r="G42" s="120" t="s">
        <v>23</v>
      </c>
      <c r="H42" s="203">
        <v>4</v>
      </c>
      <c r="I42" s="204">
        <v>4.083333333333333</v>
      </c>
      <c r="J42" s="120" t="s">
        <v>1</v>
      </c>
      <c r="K42" s="120" t="s">
        <v>3</v>
      </c>
      <c r="L42" s="203">
        <v>4.0999999999999996</v>
      </c>
      <c r="M42" s="204">
        <v>4.2</v>
      </c>
      <c r="N42" s="40"/>
    </row>
    <row r="43" spans="1:14" ht="15" customHeight="1" x14ac:dyDescent="0.25">
      <c r="A43" s="51">
        <v>38</v>
      </c>
      <c r="B43" s="120" t="s">
        <v>28</v>
      </c>
      <c r="C43" s="120" t="s">
        <v>33</v>
      </c>
      <c r="D43" s="120">
        <v>4.04</v>
      </c>
      <c r="E43" s="204">
        <v>4.1111111111111107</v>
      </c>
      <c r="F43" s="120" t="s">
        <v>1</v>
      </c>
      <c r="G43" s="120" t="s">
        <v>21</v>
      </c>
      <c r="H43" s="203">
        <v>4</v>
      </c>
      <c r="I43" s="204">
        <v>4.0769230769230766</v>
      </c>
      <c r="J43" s="120" t="s">
        <v>1</v>
      </c>
      <c r="K43" s="120" t="s">
        <v>137</v>
      </c>
      <c r="L43" s="203">
        <v>4.0999999999999996</v>
      </c>
      <c r="M43" s="204">
        <v>4.1960784313725492</v>
      </c>
      <c r="N43" s="40"/>
    </row>
    <row r="44" spans="1:14" ht="15" customHeight="1" x14ac:dyDescent="0.25">
      <c r="A44" s="51">
        <v>39</v>
      </c>
      <c r="B44" s="120" t="s">
        <v>28</v>
      </c>
      <c r="C44" s="120" t="s">
        <v>74</v>
      </c>
      <c r="D44" s="120">
        <v>4.04</v>
      </c>
      <c r="E44" s="204">
        <v>4.0757575757575761</v>
      </c>
      <c r="F44" s="120" t="s">
        <v>1</v>
      </c>
      <c r="G44" s="120" t="s">
        <v>13</v>
      </c>
      <c r="H44" s="203">
        <v>4</v>
      </c>
      <c r="I44" s="204">
        <v>4.0714285714285712</v>
      </c>
      <c r="J44" s="120" t="s">
        <v>1</v>
      </c>
      <c r="K44" s="120" t="s">
        <v>15</v>
      </c>
      <c r="L44" s="203">
        <v>4.0999999999999996</v>
      </c>
      <c r="M44" s="204">
        <v>4.1875</v>
      </c>
      <c r="N44" s="40"/>
    </row>
    <row r="45" spans="1:14" ht="15" customHeight="1" thickBot="1" x14ac:dyDescent="0.3">
      <c r="A45" s="145">
        <v>40</v>
      </c>
      <c r="B45" s="173" t="s">
        <v>24</v>
      </c>
      <c r="C45" s="173" t="s">
        <v>98</v>
      </c>
      <c r="D45" s="173">
        <v>4.04</v>
      </c>
      <c r="E45" s="208">
        <v>4.0714285714285712</v>
      </c>
      <c r="F45" s="173" t="s">
        <v>45</v>
      </c>
      <c r="G45" s="173" t="s">
        <v>48</v>
      </c>
      <c r="H45" s="207">
        <v>4</v>
      </c>
      <c r="I45" s="208">
        <v>4.0677966101694913</v>
      </c>
      <c r="J45" s="173" t="s">
        <v>1</v>
      </c>
      <c r="K45" s="173" t="s">
        <v>138</v>
      </c>
      <c r="L45" s="207">
        <v>4.0999999999999996</v>
      </c>
      <c r="M45" s="208">
        <v>4.1857142857142859</v>
      </c>
      <c r="N45" s="40"/>
    </row>
    <row r="46" spans="1:14" ht="15" customHeight="1" x14ac:dyDescent="0.25">
      <c r="A46" s="46">
        <v>41</v>
      </c>
      <c r="B46" s="101" t="s">
        <v>28</v>
      </c>
      <c r="C46" s="101" t="s">
        <v>97</v>
      </c>
      <c r="D46" s="101">
        <v>4.04</v>
      </c>
      <c r="E46" s="210">
        <v>4.0634920634920633</v>
      </c>
      <c r="F46" s="101" t="s">
        <v>36</v>
      </c>
      <c r="G46" s="101" t="s">
        <v>62</v>
      </c>
      <c r="H46" s="209">
        <v>4</v>
      </c>
      <c r="I46" s="210">
        <v>4.0625</v>
      </c>
      <c r="J46" s="101" t="s">
        <v>52</v>
      </c>
      <c r="K46" s="101" t="s">
        <v>142</v>
      </c>
      <c r="L46" s="209">
        <v>4.0999999999999996</v>
      </c>
      <c r="M46" s="210">
        <v>4.166666666666667</v>
      </c>
      <c r="N46" s="40"/>
    </row>
    <row r="47" spans="1:14" ht="15" customHeight="1" x14ac:dyDescent="0.25">
      <c r="A47" s="51">
        <v>42</v>
      </c>
      <c r="B47" s="120" t="s">
        <v>1</v>
      </c>
      <c r="C47" s="120" t="s">
        <v>136</v>
      </c>
      <c r="D47" s="120">
        <v>4.04</v>
      </c>
      <c r="E47" s="204">
        <v>4.0588235294117645</v>
      </c>
      <c r="F47" s="120" t="s">
        <v>45</v>
      </c>
      <c r="G47" s="120" t="s">
        <v>49</v>
      </c>
      <c r="H47" s="203">
        <v>4</v>
      </c>
      <c r="I47" s="204">
        <v>4.0555555555555554</v>
      </c>
      <c r="J47" s="120" t="s">
        <v>1</v>
      </c>
      <c r="K47" s="120" t="s">
        <v>139</v>
      </c>
      <c r="L47" s="203">
        <v>4.0999999999999996</v>
      </c>
      <c r="M47" s="204">
        <v>4.16</v>
      </c>
      <c r="N47" s="40"/>
    </row>
    <row r="48" spans="1:14" ht="15" customHeight="1" x14ac:dyDescent="0.25">
      <c r="A48" s="51">
        <v>43</v>
      </c>
      <c r="B48" s="120" t="s">
        <v>28</v>
      </c>
      <c r="C48" s="120" t="s">
        <v>32</v>
      </c>
      <c r="D48" s="120">
        <v>4.04</v>
      </c>
      <c r="E48" s="204">
        <v>4.0454545454545459</v>
      </c>
      <c r="F48" s="120" t="s">
        <v>45</v>
      </c>
      <c r="G48" s="120" t="s">
        <v>51</v>
      </c>
      <c r="H48" s="203">
        <v>4</v>
      </c>
      <c r="I48" s="204">
        <v>4.0555555555555554</v>
      </c>
      <c r="J48" s="120" t="s">
        <v>45</v>
      </c>
      <c r="K48" s="120" t="s">
        <v>50</v>
      </c>
      <c r="L48" s="203">
        <v>4.0999999999999996</v>
      </c>
      <c r="M48" s="204">
        <v>4.1500000000000004</v>
      </c>
      <c r="N48" s="40"/>
    </row>
    <row r="49" spans="1:14" ht="15" customHeight="1" x14ac:dyDescent="0.25">
      <c r="A49" s="51">
        <v>44</v>
      </c>
      <c r="B49" s="120" t="s">
        <v>45</v>
      </c>
      <c r="C49" s="120" t="s">
        <v>150</v>
      </c>
      <c r="D49" s="120">
        <v>4.04</v>
      </c>
      <c r="E49" s="204">
        <v>4.0434782608695654</v>
      </c>
      <c r="F49" s="120" t="s">
        <v>45</v>
      </c>
      <c r="G49" s="120" t="s">
        <v>153</v>
      </c>
      <c r="H49" s="203">
        <v>4</v>
      </c>
      <c r="I49" s="204">
        <v>4.04</v>
      </c>
      <c r="J49" s="120" t="s">
        <v>1</v>
      </c>
      <c r="K49" s="120" t="s">
        <v>19</v>
      </c>
      <c r="L49" s="203">
        <v>4.0999999999999996</v>
      </c>
      <c r="M49" s="204">
        <v>4.1481481481481479</v>
      </c>
      <c r="N49" s="40"/>
    </row>
    <row r="50" spans="1:14" ht="15" customHeight="1" x14ac:dyDescent="0.25">
      <c r="A50" s="51">
        <v>45</v>
      </c>
      <c r="B50" s="120" t="s">
        <v>36</v>
      </c>
      <c r="C50" s="120" t="s">
        <v>154</v>
      </c>
      <c r="D50" s="120">
        <v>4.04</v>
      </c>
      <c r="E50" s="204">
        <v>4.04</v>
      </c>
      <c r="F50" s="120" t="s">
        <v>1</v>
      </c>
      <c r="G50" s="120" t="s">
        <v>171</v>
      </c>
      <c r="H50" s="203">
        <v>4</v>
      </c>
      <c r="I50" s="204">
        <v>4.0384615384615383</v>
      </c>
      <c r="J50" s="120" t="s">
        <v>28</v>
      </c>
      <c r="K50" s="120" t="s">
        <v>97</v>
      </c>
      <c r="L50" s="203">
        <v>4.0999999999999996</v>
      </c>
      <c r="M50" s="204">
        <v>4.1375000000000002</v>
      </c>
      <c r="N50" s="40"/>
    </row>
    <row r="51" spans="1:14" ht="15" customHeight="1" x14ac:dyDescent="0.25">
      <c r="A51" s="51">
        <v>46</v>
      </c>
      <c r="B51" s="120" t="s">
        <v>0</v>
      </c>
      <c r="C51" s="120" t="s">
        <v>103</v>
      </c>
      <c r="D51" s="120">
        <v>4.04</v>
      </c>
      <c r="E51" s="204">
        <v>4.032258064516129</v>
      </c>
      <c r="F51" s="120" t="s">
        <v>45</v>
      </c>
      <c r="G51" s="120" t="s">
        <v>53</v>
      </c>
      <c r="H51" s="203">
        <v>4</v>
      </c>
      <c r="I51" s="204">
        <v>4</v>
      </c>
      <c r="J51" s="120" t="s">
        <v>36</v>
      </c>
      <c r="K51" s="120" t="s">
        <v>63</v>
      </c>
      <c r="L51" s="203">
        <v>4.0999999999999996</v>
      </c>
      <c r="M51" s="204">
        <v>4.1363636363636367</v>
      </c>
      <c r="N51" s="40"/>
    </row>
    <row r="52" spans="1:14" ht="15" customHeight="1" x14ac:dyDescent="0.25">
      <c r="A52" s="51">
        <v>47</v>
      </c>
      <c r="B52" s="120" t="s">
        <v>36</v>
      </c>
      <c r="C52" s="120" t="s">
        <v>62</v>
      </c>
      <c r="D52" s="120">
        <v>4.04</v>
      </c>
      <c r="E52" s="204">
        <v>4</v>
      </c>
      <c r="F52" s="120" t="s">
        <v>36</v>
      </c>
      <c r="G52" s="120" t="s">
        <v>64</v>
      </c>
      <c r="H52" s="203">
        <v>4</v>
      </c>
      <c r="I52" s="204">
        <v>4</v>
      </c>
      <c r="J52" s="120" t="s">
        <v>1</v>
      </c>
      <c r="K52" s="120" t="s">
        <v>21</v>
      </c>
      <c r="L52" s="203">
        <v>4.0999999999999996</v>
      </c>
      <c r="M52" s="204">
        <v>4.1333333333333337</v>
      </c>
      <c r="N52" s="40"/>
    </row>
    <row r="53" spans="1:14" ht="15" customHeight="1" x14ac:dyDescent="0.25">
      <c r="A53" s="51">
        <v>48</v>
      </c>
      <c r="B53" s="120" t="s">
        <v>28</v>
      </c>
      <c r="C53" s="120" t="s">
        <v>159</v>
      </c>
      <c r="D53" s="120">
        <v>4.04</v>
      </c>
      <c r="E53" s="204">
        <v>4</v>
      </c>
      <c r="F53" s="120" t="s">
        <v>24</v>
      </c>
      <c r="G53" s="120" t="s">
        <v>77</v>
      </c>
      <c r="H53" s="203">
        <v>4</v>
      </c>
      <c r="I53" s="204">
        <v>4</v>
      </c>
      <c r="J53" s="120" t="s">
        <v>36</v>
      </c>
      <c r="K53" s="120" t="s">
        <v>64</v>
      </c>
      <c r="L53" s="203">
        <v>4.0999999999999996</v>
      </c>
      <c r="M53" s="204">
        <v>4.1304347826086953</v>
      </c>
      <c r="N53" s="40"/>
    </row>
    <row r="54" spans="1:14" ht="15" customHeight="1" x14ac:dyDescent="0.25">
      <c r="A54" s="51">
        <v>49</v>
      </c>
      <c r="B54" s="120" t="s">
        <v>24</v>
      </c>
      <c r="C54" s="120" t="s">
        <v>168</v>
      </c>
      <c r="D54" s="120">
        <v>4.04</v>
      </c>
      <c r="E54" s="204">
        <v>4</v>
      </c>
      <c r="F54" s="120" t="s">
        <v>1</v>
      </c>
      <c r="G54" s="120" t="s">
        <v>15</v>
      </c>
      <c r="H54" s="203">
        <v>4</v>
      </c>
      <c r="I54" s="204">
        <v>4</v>
      </c>
      <c r="J54" s="120" t="s">
        <v>0</v>
      </c>
      <c r="K54" s="120" t="s">
        <v>103</v>
      </c>
      <c r="L54" s="203">
        <v>4.0999999999999996</v>
      </c>
      <c r="M54" s="204">
        <v>4.1304347826086953</v>
      </c>
      <c r="N54" s="40"/>
    </row>
    <row r="55" spans="1:14" ht="15" customHeight="1" thickBot="1" x14ac:dyDescent="0.3">
      <c r="A55" s="144">
        <v>50</v>
      </c>
      <c r="B55" s="100" t="s">
        <v>52</v>
      </c>
      <c r="C55" s="100" t="s">
        <v>149</v>
      </c>
      <c r="D55" s="100">
        <v>4.04</v>
      </c>
      <c r="E55" s="206">
        <v>3.9760975609756</v>
      </c>
      <c r="F55" s="100" t="s">
        <v>0</v>
      </c>
      <c r="G55" s="100" t="s">
        <v>103</v>
      </c>
      <c r="H55" s="205">
        <v>4</v>
      </c>
      <c r="I55" s="206">
        <v>4</v>
      </c>
      <c r="J55" s="100" t="s">
        <v>0</v>
      </c>
      <c r="K55" s="100" t="s">
        <v>56</v>
      </c>
      <c r="L55" s="205">
        <v>4.0999999999999996</v>
      </c>
      <c r="M55" s="206">
        <v>4.125</v>
      </c>
      <c r="N55" s="40"/>
    </row>
    <row r="56" spans="1:14" ht="15" customHeight="1" x14ac:dyDescent="0.25">
      <c r="A56" s="47">
        <v>51</v>
      </c>
      <c r="B56" s="99" t="s">
        <v>52</v>
      </c>
      <c r="C56" s="99" t="s">
        <v>68</v>
      </c>
      <c r="D56" s="99">
        <v>4.04</v>
      </c>
      <c r="E56" s="202">
        <v>3.9736842105263159</v>
      </c>
      <c r="F56" s="99" t="s">
        <v>45</v>
      </c>
      <c r="G56" s="99" t="s">
        <v>150</v>
      </c>
      <c r="H56" s="201">
        <v>4</v>
      </c>
      <c r="I56" s="202">
        <v>3.9411764705882355</v>
      </c>
      <c r="J56" s="99" t="s">
        <v>1</v>
      </c>
      <c r="K56" s="99" t="s">
        <v>18</v>
      </c>
      <c r="L56" s="201">
        <v>4.0999999999999996</v>
      </c>
      <c r="M56" s="202">
        <v>4.12</v>
      </c>
      <c r="N56" s="40"/>
    </row>
    <row r="57" spans="1:14" ht="15" customHeight="1" x14ac:dyDescent="0.25">
      <c r="A57" s="51">
        <v>52</v>
      </c>
      <c r="B57" s="120" t="s">
        <v>24</v>
      </c>
      <c r="C57" s="120" t="s">
        <v>165</v>
      </c>
      <c r="D57" s="120">
        <v>4.04</v>
      </c>
      <c r="E57" s="204">
        <v>3.9714285714285715</v>
      </c>
      <c r="F57" s="120" t="s">
        <v>1</v>
      </c>
      <c r="G57" s="120" t="s">
        <v>138</v>
      </c>
      <c r="H57" s="203">
        <v>4</v>
      </c>
      <c r="I57" s="204">
        <v>3.9368421052631577</v>
      </c>
      <c r="J57" s="120" t="s">
        <v>45</v>
      </c>
      <c r="K57" s="120" t="s">
        <v>59</v>
      </c>
      <c r="L57" s="203">
        <v>4.0999999999999996</v>
      </c>
      <c r="M57" s="204">
        <v>4.1052631578947372</v>
      </c>
      <c r="N57" s="40"/>
    </row>
    <row r="58" spans="1:14" ht="15" customHeight="1" x14ac:dyDescent="0.25">
      <c r="A58" s="51">
        <v>53</v>
      </c>
      <c r="B58" s="120" t="s">
        <v>1</v>
      </c>
      <c r="C58" s="120" t="s">
        <v>139</v>
      </c>
      <c r="D58" s="120">
        <v>4.04</v>
      </c>
      <c r="E58" s="204">
        <v>3.953846153846154</v>
      </c>
      <c r="F58" s="120" t="s">
        <v>24</v>
      </c>
      <c r="G58" s="120" t="s">
        <v>101</v>
      </c>
      <c r="H58" s="203">
        <v>4</v>
      </c>
      <c r="I58" s="204">
        <v>3.9285714285714284</v>
      </c>
      <c r="J58" s="120" t="s">
        <v>36</v>
      </c>
      <c r="K58" s="120" t="s">
        <v>39</v>
      </c>
      <c r="L58" s="203">
        <v>4.0999999999999996</v>
      </c>
      <c r="M58" s="204">
        <v>4.0999999999999996</v>
      </c>
      <c r="N58" s="40"/>
    </row>
    <row r="59" spans="1:14" ht="15" customHeight="1" x14ac:dyDescent="0.25">
      <c r="A59" s="51">
        <v>54</v>
      </c>
      <c r="B59" s="120" t="s">
        <v>1</v>
      </c>
      <c r="C59" s="120" t="s">
        <v>172</v>
      </c>
      <c r="D59" s="120">
        <v>4.04</v>
      </c>
      <c r="E59" s="204">
        <v>3.9473684210526314</v>
      </c>
      <c r="F59" s="120" t="s">
        <v>1</v>
      </c>
      <c r="G59" s="120" t="s">
        <v>140</v>
      </c>
      <c r="H59" s="203">
        <v>4</v>
      </c>
      <c r="I59" s="204">
        <v>3.9242424242424243</v>
      </c>
      <c r="J59" s="120" t="s">
        <v>0</v>
      </c>
      <c r="K59" s="120" t="s">
        <v>113</v>
      </c>
      <c r="L59" s="203">
        <v>4.0999999999999996</v>
      </c>
      <c r="M59" s="204">
        <v>4.096774193548387</v>
      </c>
      <c r="N59" s="40"/>
    </row>
    <row r="60" spans="1:14" ht="15" customHeight="1" x14ac:dyDescent="0.25">
      <c r="A60" s="51">
        <v>55</v>
      </c>
      <c r="B60" s="120" t="s">
        <v>1</v>
      </c>
      <c r="C60" s="120" t="s">
        <v>182</v>
      </c>
      <c r="D60" s="120">
        <v>4.04</v>
      </c>
      <c r="E60" s="204">
        <v>3.9375</v>
      </c>
      <c r="F60" s="120" t="s">
        <v>28</v>
      </c>
      <c r="G60" s="120" t="s">
        <v>31</v>
      </c>
      <c r="H60" s="203">
        <v>4</v>
      </c>
      <c r="I60" s="204">
        <v>3.9166666666666665</v>
      </c>
      <c r="J60" s="120" t="s">
        <v>28</v>
      </c>
      <c r="K60" s="120" t="s">
        <v>124</v>
      </c>
      <c r="L60" s="203">
        <v>4.0999999999999996</v>
      </c>
      <c r="M60" s="204">
        <v>4.0882352941176467</v>
      </c>
      <c r="N60" s="40"/>
    </row>
    <row r="61" spans="1:14" ht="15" customHeight="1" x14ac:dyDescent="0.25">
      <c r="A61" s="51">
        <v>56</v>
      </c>
      <c r="B61" s="120" t="s">
        <v>1</v>
      </c>
      <c r="C61" s="120" t="s">
        <v>145</v>
      </c>
      <c r="D61" s="120">
        <v>4.04</v>
      </c>
      <c r="E61" s="204">
        <v>3.9310344827586206</v>
      </c>
      <c r="F61" s="120" t="s">
        <v>36</v>
      </c>
      <c r="G61" s="120" t="s">
        <v>39</v>
      </c>
      <c r="H61" s="203">
        <v>4</v>
      </c>
      <c r="I61" s="204">
        <v>3.9090909090909092</v>
      </c>
      <c r="J61" s="120" t="s">
        <v>1</v>
      </c>
      <c r="K61" s="120" t="s">
        <v>140</v>
      </c>
      <c r="L61" s="203">
        <v>4.0999999999999996</v>
      </c>
      <c r="M61" s="204">
        <v>4.083333333333333</v>
      </c>
      <c r="N61" s="40"/>
    </row>
    <row r="62" spans="1:14" ht="15" customHeight="1" x14ac:dyDescent="0.25">
      <c r="A62" s="51">
        <v>57</v>
      </c>
      <c r="B62" s="120" t="s">
        <v>36</v>
      </c>
      <c r="C62" s="120" t="s">
        <v>38</v>
      </c>
      <c r="D62" s="120">
        <v>4.04</v>
      </c>
      <c r="E62" s="204">
        <v>3.9166666666666665</v>
      </c>
      <c r="F62" s="120" t="s">
        <v>28</v>
      </c>
      <c r="G62" s="120" t="s">
        <v>58</v>
      </c>
      <c r="H62" s="203">
        <v>4</v>
      </c>
      <c r="I62" s="204">
        <v>3.9090909090909092</v>
      </c>
      <c r="J62" s="120" t="s">
        <v>45</v>
      </c>
      <c r="K62" s="120" t="s">
        <v>53</v>
      </c>
      <c r="L62" s="203">
        <v>4.0999999999999996</v>
      </c>
      <c r="M62" s="204">
        <v>4.0526315789473681</v>
      </c>
      <c r="N62" s="40"/>
    </row>
    <row r="63" spans="1:14" ht="15" customHeight="1" x14ac:dyDescent="0.25">
      <c r="A63" s="51">
        <v>58</v>
      </c>
      <c r="B63" s="120" t="s">
        <v>45</v>
      </c>
      <c r="C63" s="120" t="s">
        <v>188</v>
      </c>
      <c r="D63" s="120">
        <v>4.04</v>
      </c>
      <c r="E63" s="204">
        <v>3.9090909090909092</v>
      </c>
      <c r="F63" s="120" t="s">
        <v>0</v>
      </c>
      <c r="G63" s="120" t="s">
        <v>125</v>
      </c>
      <c r="H63" s="203">
        <v>4</v>
      </c>
      <c r="I63" s="204">
        <v>3.8947368421052633</v>
      </c>
      <c r="J63" s="120" t="s">
        <v>1</v>
      </c>
      <c r="K63" s="120" t="s">
        <v>5</v>
      </c>
      <c r="L63" s="203">
        <v>4.0999999999999996</v>
      </c>
      <c r="M63" s="204">
        <v>4.0476190476190474</v>
      </c>
      <c r="N63" s="40"/>
    </row>
    <row r="64" spans="1:14" ht="15" customHeight="1" x14ac:dyDescent="0.25">
      <c r="A64" s="51">
        <v>59</v>
      </c>
      <c r="B64" s="120" t="s">
        <v>1</v>
      </c>
      <c r="C64" s="120" t="s">
        <v>138</v>
      </c>
      <c r="D64" s="120">
        <v>4.04</v>
      </c>
      <c r="E64" s="204">
        <v>3.9058823529411764</v>
      </c>
      <c r="F64" s="120" t="s">
        <v>24</v>
      </c>
      <c r="G64" s="120" t="s">
        <v>164</v>
      </c>
      <c r="H64" s="203">
        <v>4</v>
      </c>
      <c r="I64" s="204">
        <v>3.8695652173913042</v>
      </c>
      <c r="J64" s="120" t="s">
        <v>45</v>
      </c>
      <c r="K64" s="120" t="s">
        <v>48</v>
      </c>
      <c r="L64" s="203">
        <v>4.0999999999999996</v>
      </c>
      <c r="M64" s="204">
        <v>4.046875</v>
      </c>
      <c r="N64" s="40"/>
    </row>
    <row r="65" spans="1:14" ht="15" customHeight="1" thickBot="1" x14ac:dyDescent="0.3">
      <c r="A65" s="145">
        <v>60</v>
      </c>
      <c r="B65" s="173" t="s">
        <v>24</v>
      </c>
      <c r="C65" s="173" t="s">
        <v>166</v>
      </c>
      <c r="D65" s="173">
        <v>4.04</v>
      </c>
      <c r="E65" s="208">
        <v>3.9047619047619047</v>
      </c>
      <c r="F65" s="173" t="s">
        <v>1</v>
      </c>
      <c r="G65" s="173" t="s">
        <v>176</v>
      </c>
      <c r="H65" s="207">
        <v>4</v>
      </c>
      <c r="I65" s="208">
        <v>3.8571428571428572</v>
      </c>
      <c r="J65" s="173" t="s">
        <v>28</v>
      </c>
      <c r="K65" s="173" t="s">
        <v>72</v>
      </c>
      <c r="L65" s="207">
        <v>4.0999999999999996</v>
      </c>
      <c r="M65" s="208">
        <v>4</v>
      </c>
      <c r="N65" s="40"/>
    </row>
    <row r="66" spans="1:14" ht="15" customHeight="1" x14ac:dyDescent="0.25">
      <c r="A66" s="46">
        <v>61</v>
      </c>
      <c r="B66" s="101" t="s">
        <v>36</v>
      </c>
      <c r="C66" s="101" t="s">
        <v>64</v>
      </c>
      <c r="D66" s="101">
        <v>4.04</v>
      </c>
      <c r="E66" s="210">
        <v>3.903225806451613</v>
      </c>
      <c r="F66" s="101" t="s">
        <v>1</v>
      </c>
      <c r="G66" s="101" t="s">
        <v>146</v>
      </c>
      <c r="H66" s="209">
        <v>4</v>
      </c>
      <c r="I66" s="210">
        <v>3.8571428571428572</v>
      </c>
      <c r="J66" s="101" t="s">
        <v>28</v>
      </c>
      <c r="K66" s="101" t="s">
        <v>73</v>
      </c>
      <c r="L66" s="209">
        <v>4.0999999999999996</v>
      </c>
      <c r="M66" s="210">
        <v>4</v>
      </c>
      <c r="N66" s="40"/>
    </row>
    <row r="67" spans="1:14" ht="15" customHeight="1" x14ac:dyDescent="0.25">
      <c r="A67" s="51">
        <v>62</v>
      </c>
      <c r="B67" s="120" t="s">
        <v>36</v>
      </c>
      <c r="C67" s="120" t="s">
        <v>35</v>
      </c>
      <c r="D67" s="120">
        <v>4.04</v>
      </c>
      <c r="E67" s="204">
        <v>3.9</v>
      </c>
      <c r="F67" s="120" t="s">
        <v>28</v>
      </c>
      <c r="G67" s="120" t="s">
        <v>112</v>
      </c>
      <c r="H67" s="203">
        <v>4</v>
      </c>
      <c r="I67" s="204">
        <v>3.8461538461538463</v>
      </c>
      <c r="J67" s="120" t="s">
        <v>28</v>
      </c>
      <c r="K67" s="120" t="s">
        <v>27</v>
      </c>
      <c r="L67" s="203">
        <v>4.0999999999999996</v>
      </c>
      <c r="M67" s="204">
        <v>4</v>
      </c>
      <c r="N67" s="40"/>
    </row>
    <row r="68" spans="1:14" ht="15" customHeight="1" x14ac:dyDescent="0.25">
      <c r="A68" s="51">
        <v>63</v>
      </c>
      <c r="B68" s="120" t="s">
        <v>1</v>
      </c>
      <c r="C68" s="120" t="s">
        <v>173</v>
      </c>
      <c r="D68" s="120">
        <v>4.04</v>
      </c>
      <c r="E68" s="204">
        <v>3.9</v>
      </c>
      <c r="F68" s="120" t="s">
        <v>24</v>
      </c>
      <c r="G68" s="120" t="s">
        <v>168</v>
      </c>
      <c r="H68" s="203">
        <v>4</v>
      </c>
      <c r="I68" s="204">
        <v>3.84375</v>
      </c>
      <c r="J68" s="120" t="s">
        <v>24</v>
      </c>
      <c r="K68" s="120" t="s">
        <v>101</v>
      </c>
      <c r="L68" s="203">
        <v>4.0999999999999996</v>
      </c>
      <c r="M68" s="204">
        <v>4</v>
      </c>
      <c r="N68" s="40"/>
    </row>
    <row r="69" spans="1:14" ht="15" customHeight="1" x14ac:dyDescent="0.25">
      <c r="A69" s="51">
        <v>64</v>
      </c>
      <c r="B69" s="120" t="s">
        <v>45</v>
      </c>
      <c r="C69" s="120" t="s">
        <v>153</v>
      </c>
      <c r="D69" s="120">
        <v>4.04</v>
      </c>
      <c r="E69" s="204">
        <v>3.8888888888888888</v>
      </c>
      <c r="F69" s="120" t="s">
        <v>24</v>
      </c>
      <c r="G69" s="120" t="s">
        <v>162</v>
      </c>
      <c r="H69" s="203">
        <v>4</v>
      </c>
      <c r="I69" s="204">
        <v>3.8333333333333335</v>
      </c>
      <c r="J69" s="120" t="s">
        <v>1</v>
      </c>
      <c r="K69" s="120" t="s">
        <v>17</v>
      </c>
      <c r="L69" s="203">
        <v>4.0999999999999996</v>
      </c>
      <c r="M69" s="204">
        <v>3.9777777777777779</v>
      </c>
      <c r="N69" s="40"/>
    </row>
    <row r="70" spans="1:14" ht="15" customHeight="1" x14ac:dyDescent="0.25">
      <c r="A70" s="51">
        <v>65</v>
      </c>
      <c r="B70" s="120" t="s">
        <v>1</v>
      </c>
      <c r="C70" s="120" t="s">
        <v>196</v>
      </c>
      <c r="D70" s="120">
        <v>4.04</v>
      </c>
      <c r="E70" s="204">
        <v>3.8823529411764706</v>
      </c>
      <c r="F70" s="120" t="s">
        <v>1</v>
      </c>
      <c r="G70" s="120" t="s">
        <v>174</v>
      </c>
      <c r="H70" s="203">
        <v>4</v>
      </c>
      <c r="I70" s="204">
        <v>3.8333333333333335</v>
      </c>
      <c r="J70" s="120" t="s">
        <v>0</v>
      </c>
      <c r="K70" s="120" t="s">
        <v>125</v>
      </c>
      <c r="L70" s="203">
        <v>4.0999999999999996</v>
      </c>
      <c r="M70" s="204">
        <v>3.9726027397260273</v>
      </c>
      <c r="N70" s="40"/>
    </row>
    <row r="71" spans="1:14" ht="15" customHeight="1" x14ac:dyDescent="0.25">
      <c r="A71" s="51">
        <v>66</v>
      </c>
      <c r="B71" s="120" t="s">
        <v>45</v>
      </c>
      <c r="C71" s="120" t="s">
        <v>152</v>
      </c>
      <c r="D71" s="120">
        <v>4.04</v>
      </c>
      <c r="E71" s="204">
        <v>3.88</v>
      </c>
      <c r="F71" s="120" t="s">
        <v>28</v>
      </c>
      <c r="G71" s="120" t="s">
        <v>71</v>
      </c>
      <c r="H71" s="203">
        <v>4</v>
      </c>
      <c r="I71" s="204">
        <v>3.8235294117647061</v>
      </c>
      <c r="J71" s="120" t="s">
        <v>1</v>
      </c>
      <c r="K71" s="120" t="s">
        <v>136</v>
      </c>
      <c r="L71" s="203">
        <v>4.0999999999999996</v>
      </c>
      <c r="M71" s="204">
        <v>3.9722222222222223</v>
      </c>
      <c r="N71" s="40"/>
    </row>
    <row r="72" spans="1:14" ht="15" customHeight="1" x14ac:dyDescent="0.25">
      <c r="A72" s="51">
        <v>67</v>
      </c>
      <c r="B72" s="120" t="s">
        <v>52</v>
      </c>
      <c r="C72" s="120" t="s">
        <v>69</v>
      </c>
      <c r="D72" s="120">
        <v>4.04</v>
      </c>
      <c r="E72" s="204">
        <v>3.838709677419355</v>
      </c>
      <c r="F72" s="120" t="s">
        <v>1</v>
      </c>
      <c r="G72" s="120" t="s">
        <v>3</v>
      </c>
      <c r="H72" s="203">
        <v>4</v>
      </c>
      <c r="I72" s="204">
        <v>3.806451612903226</v>
      </c>
      <c r="J72" s="120" t="s">
        <v>36</v>
      </c>
      <c r="K72" s="120" t="s">
        <v>43</v>
      </c>
      <c r="L72" s="203">
        <v>4.0999999999999996</v>
      </c>
      <c r="M72" s="204">
        <v>3.9615384615384617</v>
      </c>
      <c r="N72" s="40"/>
    </row>
    <row r="73" spans="1:14" ht="15" customHeight="1" x14ac:dyDescent="0.25">
      <c r="A73" s="51">
        <v>68</v>
      </c>
      <c r="B73" s="120" t="s">
        <v>1</v>
      </c>
      <c r="C73" s="120" t="s">
        <v>170</v>
      </c>
      <c r="D73" s="120">
        <v>4.04</v>
      </c>
      <c r="E73" s="204">
        <v>3.8333333333333335</v>
      </c>
      <c r="F73" s="120" t="s">
        <v>36</v>
      </c>
      <c r="G73" s="120" t="s">
        <v>154</v>
      </c>
      <c r="H73" s="203">
        <v>4</v>
      </c>
      <c r="I73" s="204">
        <v>3.8</v>
      </c>
      <c r="J73" s="120" t="s">
        <v>28</v>
      </c>
      <c r="K73" s="120" t="s">
        <v>31</v>
      </c>
      <c r="L73" s="203">
        <v>4.0999999999999996</v>
      </c>
      <c r="M73" s="204">
        <v>3.9583333333333335</v>
      </c>
      <c r="N73" s="40"/>
    </row>
    <row r="74" spans="1:14" ht="15" customHeight="1" x14ac:dyDescent="0.25">
      <c r="A74" s="51">
        <v>69</v>
      </c>
      <c r="B74" s="120" t="s">
        <v>24</v>
      </c>
      <c r="C74" s="120" t="s">
        <v>23</v>
      </c>
      <c r="D74" s="120">
        <v>4.04</v>
      </c>
      <c r="E74" s="204">
        <v>3.8181818181818183</v>
      </c>
      <c r="F74" s="120" t="s">
        <v>36</v>
      </c>
      <c r="G74" s="120" t="s">
        <v>41</v>
      </c>
      <c r="H74" s="203">
        <v>4</v>
      </c>
      <c r="I74" s="204">
        <v>3.7916666666666665</v>
      </c>
      <c r="J74" s="120" t="s">
        <v>1</v>
      </c>
      <c r="K74" s="120" t="s">
        <v>6</v>
      </c>
      <c r="L74" s="203">
        <v>4.0999999999999996</v>
      </c>
      <c r="M74" s="204">
        <v>3.9583333333333335</v>
      </c>
      <c r="N74" s="40"/>
    </row>
    <row r="75" spans="1:14" ht="15" customHeight="1" thickBot="1" x14ac:dyDescent="0.3">
      <c r="A75" s="144">
        <v>70</v>
      </c>
      <c r="B75" s="100" t="s">
        <v>24</v>
      </c>
      <c r="C75" s="100" t="s">
        <v>77</v>
      </c>
      <c r="D75" s="100">
        <v>4.04</v>
      </c>
      <c r="E75" s="206">
        <v>3.8148148148148149</v>
      </c>
      <c r="F75" s="100" t="s">
        <v>1</v>
      </c>
      <c r="G75" s="100" t="s">
        <v>5</v>
      </c>
      <c r="H75" s="205">
        <v>4</v>
      </c>
      <c r="I75" s="206">
        <v>3.7857142857142856</v>
      </c>
      <c r="J75" s="100" t="s">
        <v>36</v>
      </c>
      <c r="K75" s="100" t="s">
        <v>35</v>
      </c>
      <c r="L75" s="205">
        <v>4.0999999999999996</v>
      </c>
      <c r="M75" s="206">
        <v>3.95</v>
      </c>
      <c r="N75" s="40"/>
    </row>
    <row r="76" spans="1:14" ht="15" customHeight="1" x14ac:dyDescent="0.25">
      <c r="A76" s="47">
        <v>71</v>
      </c>
      <c r="B76" s="99" t="s">
        <v>1</v>
      </c>
      <c r="C76" s="99" t="s">
        <v>178</v>
      </c>
      <c r="D76" s="99">
        <v>4.04</v>
      </c>
      <c r="E76" s="202">
        <v>3.8125</v>
      </c>
      <c r="F76" s="99" t="s">
        <v>1</v>
      </c>
      <c r="G76" s="99" t="s">
        <v>177</v>
      </c>
      <c r="H76" s="201">
        <v>4</v>
      </c>
      <c r="I76" s="202">
        <v>3.7804878048780486</v>
      </c>
      <c r="J76" s="99" t="s">
        <v>36</v>
      </c>
      <c r="K76" s="99" t="s">
        <v>41</v>
      </c>
      <c r="L76" s="201">
        <v>4.0999999999999996</v>
      </c>
      <c r="M76" s="202">
        <v>3.9393939393939394</v>
      </c>
      <c r="N76" s="40"/>
    </row>
    <row r="77" spans="1:14" ht="15" customHeight="1" x14ac:dyDescent="0.25">
      <c r="A77" s="51">
        <v>72</v>
      </c>
      <c r="B77" s="120" t="s">
        <v>1</v>
      </c>
      <c r="C77" s="120" t="s">
        <v>181</v>
      </c>
      <c r="D77" s="120">
        <v>4.04</v>
      </c>
      <c r="E77" s="204">
        <v>3.8076923076923075</v>
      </c>
      <c r="F77" s="120" t="s">
        <v>45</v>
      </c>
      <c r="G77" s="120" t="s">
        <v>185</v>
      </c>
      <c r="H77" s="203">
        <v>4</v>
      </c>
      <c r="I77" s="204">
        <v>3.7692307692307692</v>
      </c>
      <c r="J77" s="120" t="s">
        <v>1</v>
      </c>
      <c r="K77" s="120" t="s">
        <v>4</v>
      </c>
      <c r="L77" s="203">
        <v>4.0999999999999996</v>
      </c>
      <c r="M77" s="204">
        <v>3.9375</v>
      </c>
      <c r="N77" s="40"/>
    </row>
    <row r="78" spans="1:14" ht="15" customHeight="1" x14ac:dyDescent="0.25">
      <c r="A78" s="51">
        <v>73</v>
      </c>
      <c r="B78" s="120" t="s">
        <v>52</v>
      </c>
      <c r="C78" s="120" t="s">
        <v>190</v>
      </c>
      <c r="D78" s="120">
        <v>4.04</v>
      </c>
      <c r="E78" s="204">
        <v>3.8</v>
      </c>
      <c r="F78" s="120" t="s">
        <v>45</v>
      </c>
      <c r="G78" s="120" t="s">
        <v>186</v>
      </c>
      <c r="H78" s="203">
        <v>4</v>
      </c>
      <c r="I78" s="204">
        <v>3.75</v>
      </c>
      <c r="J78" s="120" t="s">
        <v>0</v>
      </c>
      <c r="K78" s="120" t="s">
        <v>83</v>
      </c>
      <c r="L78" s="203">
        <v>4.0999999999999996</v>
      </c>
      <c r="M78" s="204">
        <v>3.9375</v>
      </c>
      <c r="N78" s="40"/>
    </row>
    <row r="79" spans="1:14" ht="15" customHeight="1" x14ac:dyDescent="0.25">
      <c r="A79" s="51">
        <v>74</v>
      </c>
      <c r="B79" s="120" t="s">
        <v>1</v>
      </c>
      <c r="C79" s="120" t="s">
        <v>195</v>
      </c>
      <c r="D79" s="120">
        <v>4.04</v>
      </c>
      <c r="E79" s="204">
        <v>3.8</v>
      </c>
      <c r="F79" s="120" t="s">
        <v>28</v>
      </c>
      <c r="G79" s="120" t="s">
        <v>30</v>
      </c>
      <c r="H79" s="203">
        <v>4</v>
      </c>
      <c r="I79" s="204">
        <v>3.75</v>
      </c>
      <c r="J79" s="120" t="s">
        <v>24</v>
      </c>
      <c r="K79" s="120" t="s">
        <v>78</v>
      </c>
      <c r="L79" s="203">
        <v>4.0999999999999996</v>
      </c>
      <c r="M79" s="204">
        <v>3.9230769230769229</v>
      </c>
      <c r="N79" s="40"/>
    </row>
    <row r="80" spans="1:14" ht="15" customHeight="1" x14ac:dyDescent="0.25">
      <c r="A80" s="51">
        <v>75</v>
      </c>
      <c r="B80" s="120" t="s">
        <v>24</v>
      </c>
      <c r="C80" s="120" t="s">
        <v>161</v>
      </c>
      <c r="D80" s="120">
        <v>4.04</v>
      </c>
      <c r="E80" s="204">
        <v>3.7857142857142856</v>
      </c>
      <c r="F80" s="120" t="s">
        <v>1</v>
      </c>
      <c r="G80" s="120" t="s">
        <v>145</v>
      </c>
      <c r="H80" s="203">
        <v>4</v>
      </c>
      <c r="I80" s="204">
        <v>3.75</v>
      </c>
      <c r="J80" s="120" t="s">
        <v>1</v>
      </c>
      <c r="K80" s="120" t="s">
        <v>7</v>
      </c>
      <c r="L80" s="203">
        <v>4.0999999999999996</v>
      </c>
      <c r="M80" s="204">
        <v>3.9090909090909092</v>
      </c>
      <c r="N80" s="40"/>
    </row>
    <row r="81" spans="1:14" ht="15" customHeight="1" x14ac:dyDescent="0.25">
      <c r="A81" s="51">
        <v>76</v>
      </c>
      <c r="B81" s="120" t="s">
        <v>24</v>
      </c>
      <c r="C81" s="120" t="s">
        <v>162</v>
      </c>
      <c r="D81" s="120">
        <v>4.04</v>
      </c>
      <c r="E81" s="204">
        <v>3.7777777777777777</v>
      </c>
      <c r="F81" s="120" t="s">
        <v>36</v>
      </c>
      <c r="G81" s="120" t="s">
        <v>35</v>
      </c>
      <c r="H81" s="203">
        <v>4</v>
      </c>
      <c r="I81" s="204">
        <v>3.7317073170731709</v>
      </c>
      <c r="J81" s="120" t="s">
        <v>24</v>
      </c>
      <c r="K81" s="120" t="s">
        <v>25</v>
      </c>
      <c r="L81" s="203">
        <v>4.0999999999999996</v>
      </c>
      <c r="M81" s="204">
        <v>3.9</v>
      </c>
      <c r="N81" s="40"/>
    </row>
    <row r="82" spans="1:14" ht="15" customHeight="1" x14ac:dyDescent="0.25">
      <c r="A82" s="51">
        <v>77</v>
      </c>
      <c r="B82" s="120" t="s">
        <v>0</v>
      </c>
      <c r="C82" s="120" t="s">
        <v>184</v>
      </c>
      <c r="D82" s="120">
        <v>4.04</v>
      </c>
      <c r="E82" s="204">
        <v>3.7714285714285714</v>
      </c>
      <c r="F82" s="120" t="s">
        <v>36</v>
      </c>
      <c r="G82" s="120" t="s">
        <v>61</v>
      </c>
      <c r="H82" s="203">
        <v>4</v>
      </c>
      <c r="I82" s="204">
        <v>3.7058823529411766</v>
      </c>
      <c r="J82" s="120" t="s">
        <v>24</v>
      </c>
      <c r="K82" s="120" t="s">
        <v>79</v>
      </c>
      <c r="L82" s="203">
        <v>4.0999999999999996</v>
      </c>
      <c r="M82" s="204">
        <v>3.896551724137931</v>
      </c>
      <c r="N82" s="40"/>
    </row>
    <row r="83" spans="1:14" ht="15" customHeight="1" x14ac:dyDescent="0.25">
      <c r="A83" s="51">
        <v>78</v>
      </c>
      <c r="B83" s="120" t="s">
        <v>36</v>
      </c>
      <c r="C83" s="120" t="s">
        <v>155</v>
      </c>
      <c r="D83" s="120">
        <v>4.04</v>
      </c>
      <c r="E83" s="204">
        <v>3.7692307692307692</v>
      </c>
      <c r="F83" s="120" t="s">
        <v>52</v>
      </c>
      <c r="G83" s="120" t="s">
        <v>142</v>
      </c>
      <c r="H83" s="203">
        <v>4</v>
      </c>
      <c r="I83" s="204">
        <v>3.7</v>
      </c>
      <c r="J83" s="120" t="s">
        <v>28</v>
      </c>
      <c r="K83" s="120" t="s">
        <v>29</v>
      </c>
      <c r="L83" s="203">
        <v>4.0999999999999996</v>
      </c>
      <c r="M83" s="204">
        <v>3.875</v>
      </c>
      <c r="N83" s="40"/>
    </row>
    <row r="84" spans="1:14" ht="15" customHeight="1" x14ac:dyDescent="0.25">
      <c r="A84" s="51">
        <v>79</v>
      </c>
      <c r="B84" s="120" t="s">
        <v>36</v>
      </c>
      <c r="C84" s="120" t="s">
        <v>157</v>
      </c>
      <c r="D84" s="120">
        <v>4.04</v>
      </c>
      <c r="E84" s="204">
        <v>3.75</v>
      </c>
      <c r="F84" s="120" t="s">
        <v>1</v>
      </c>
      <c r="G84" s="120" t="s">
        <v>175</v>
      </c>
      <c r="H84" s="203">
        <v>4</v>
      </c>
      <c r="I84" s="204">
        <v>3.7</v>
      </c>
      <c r="J84" s="120" t="s">
        <v>36</v>
      </c>
      <c r="K84" s="120" t="s">
        <v>37</v>
      </c>
      <c r="L84" s="203">
        <v>4.0999999999999996</v>
      </c>
      <c r="M84" s="204">
        <v>3.8666666666666667</v>
      </c>
      <c r="N84" s="40"/>
    </row>
    <row r="85" spans="1:14" ht="15" customHeight="1" thickBot="1" x14ac:dyDescent="0.3">
      <c r="A85" s="145">
        <v>80</v>
      </c>
      <c r="B85" s="173" t="s">
        <v>28</v>
      </c>
      <c r="C85" s="173" t="s">
        <v>31</v>
      </c>
      <c r="D85" s="173">
        <v>4.04</v>
      </c>
      <c r="E85" s="208">
        <v>3.75</v>
      </c>
      <c r="F85" s="173" t="s">
        <v>1</v>
      </c>
      <c r="G85" s="173" t="s">
        <v>139</v>
      </c>
      <c r="H85" s="207">
        <v>4</v>
      </c>
      <c r="I85" s="208">
        <v>3.6833333333333331</v>
      </c>
      <c r="J85" s="173" t="s">
        <v>52</v>
      </c>
      <c r="K85" s="173" t="s">
        <v>141</v>
      </c>
      <c r="L85" s="207">
        <v>4.0999999999999996</v>
      </c>
      <c r="M85" s="208">
        <v>3.8571428571428572</v>
      </c>
      <c r="N85" s="40"/>
    </row>
    <row r="86" spans="1:14" ht="15" customHeight="1" x14ac:dyDescent="0.25">
      <c r="A86" s="46">
        <v>81</v>
      </c>
      <c r="B86" s="101" t="s">
        <v>28</v>
      </c>
      <c r="C86" s="101" t="s">
        <v>71</v>
      </c>
      <c r="D86" s="101">
        <v>4.04</v>
      </c>
      <c r="E86" s="210">
        <v>3.75</v>
      </c>
      <c r="F86" s="101" t="s">
        <v>45</v>
      </c>
      <c r="G86" s="101" t="s">
        <v>152</v>
      </c>
      <c r="H86" s="209">
        <v>4</v>
      </c>
      <c r="I86" s="210">
        <v>3.6785714285714284</v>
      </c>
      <c r="J86" s="101" t="s">
        <v>36</v>
      </c>
      <c r="K86" s="101" t="s">
        <v>42</v>
      </c>
      <c r="L86" s="209">
        <v>4.0999999999999996</v>
      </c>
      <c r="M86" s="210">
        <v>3.8571428571428572</v>
      </c>
      <c r="N86" s="40"/>
    </row>
    <row r="87" spans="1:14" ht="15" customHeight="1" x14ac:dyDescent="0.25">
      <c r="A87" s="51">
        <v>82</v>
      </c>
      <c r="B87" s="120" t="s">
        <v>1</v>
      </c>
      <c r="C87" s="120" t="s">
        <v>176</v>
      </c>
      <c r="D87" s="120">
        <v>4.04</v>
      </c>
      <c r="E87" s="204">
        <v>3.75</v>
      </c>
      <c r="F87" s="120" t="s">
        <v>28</v>
      </c>
      <c r="G87" s="120" t="s">
        <v>27</v>
      </c>
      <c r="H87" s="203">
        <v>4</v>
      </c>
      <c r="I87" s="204">
        <v>3.6756756756756759</v>
      </c>
      <c r="J87" s="120" t="s">
        <v>1</v>
      </c>
      <c r="K87" s="120" t="s">
        <v>146</v>
      </c>
      <c r="L87" s="203">
        <v>4.0999999999999996</v>
      </c>
      <c r="M87" s="204">
        <v>3.84</v>
      </c>
      <c r="N87" s="40"/>
    </row>
    <row r="88" spans="1:14" ht="15" customHeight="1" x14ac:dyDescent="0.25">
      <c r="A88" s="51">
        <v>83</v>
      </c>
      <c r="B88" s="120" t="s">
        <v>52</v>
      </c>
      <c r="C88" s="120" t="s">
        <v>198</v>
      </c>
      <c r="D88" s="120">
        <v>4.04</v>
      </c>
      <c r="E88" s="204">
        <v>3.7222222222222223</v>
      </c>
      <c r="F88" s="120" t="s">
        <v>1</v>
      </c>
      <c r="G88" s="120" t="s">
        <v>169</v>
      </c>
      <c r="H88" s="203">
        <v>4</v>
      </c>
      <c r="I88" s="204">
        <v>3.6666666666666665</v>
      </c>
      <c r="J88" s="120" t="s">
        <v>52</v>
      </c>
      <c r="K88" s="120" t="s">
        <v>110</v>
      </c>
      <c r="L88" s="203">
        <v>4.0999999999999996</v>
      </c>
      <c r="M88" s="204">
        <v>3.8181818181818183</v>
      </c>
      <c r="N88" s="40"/>
    </row>
    <row r="89" spans="1:14" ht="15" customHeight="1" x14ac:dyDescent="0.25">
      <c r="A89" s="51">
        <v>84</v>
      </c>
      <c r="B89" s="120" t="s">
        <v>24</v>
      </c>
      <c r="C89" s="120" t="s">
        <v>101</v>
      </c>
      <c r="D89" s="120">
        <v>4.04</v>
      </c>
      <c r="E89" s="204">
        <v>3.7083333333333335</v>
      </c>
      <c r="F89" s="120" t="s">
        <v>1</v>
      </c>
      <c r="G89" s="120" t="s">
        <v>170</v>
      </c>
      <c r="H89" s="203">
        <v>4</v>
      </c>
      <c r="I89" s="204">
        <v>3.6666666666666665</v>
      </c>
      <c r="J89" s="120" t="s">
        <v>36</v>
      </c>
      <c r="K89" s="120" t="s">
        <v>40</v>
      </c>
      <c r="L89" s="203">
        <v>4.0999999999999996</v>
      </c>
      <c r="M89" s="204">
        <v>3.8181818181818183</v>
      </c>
      <c r="N89" s="40"/>
    </row>
    <row r="90" spans="1:14" ht="15" customHeight="1" x14ac:dyDescent="0.25">
      <c r="A90" s="51">
        <v>85</v>
      </c>
      <c r="B90" s="120" t="s">
        <v>1</v>
      </c>
      <c r="C90" s="120" t="s">
        <v>169</v>
      </c>
      <c r="D90" s="120">
        <v>4.04</v>
      </c>
      <c r="E90" s="204">
        <v>3.7</v>
      </c>
      <c r="F90" s="120" t="s">
        <v>0</v>
      </c>
      <c r="G90" s="120" t="s">
        <v>57</v>
      </c>
      <c r="H90" s="203">
        <v>4</v>
      </c>
      <c r="I90" s="204">
        <v>3.6666666666666665</v>
      </c>
      <c r="J90" s="120" t="s">
        <v>0</v>
      </c>
      <c r="K90" s="120" t="s">
        <v>143</v>
      </c>
      <c r="L90" s="203">
        <v>4.0999999999999996</v>
      </c>
      <c r="M90" s="204">
        <v>3.8148148148148149</v>
      </c>
      <c r="N90" s="40"/>
    </row>
    <row r="91" spans="1:14" ht="15" customHeight="1" x14ac:dyDescent="0.25">
      <c r="A91" s="51">
        <v>86</v>
      </c>
      <c r="B91" s="120" t="s">
        <v>28</v>
      </c>
      <c r="C91" s="120" t="s">
        <v>200</v>
      </c>
      <c r="D91" s="120">
        <v>4.04</v>
      </c>
      <c r="E91" s="204">
        <v>3.6923076923076925</v>
      </c>
      <c r="F91" s="120" t="s">
        <v>1</v>
      </c>
      <c r="G91" s="120" t="s">
        <v>136</v>
      </c>
      <c r="H91" s="203">
        <v>4</v>
      </c>
      <c r="I91" s="204">
        <v>3.6595744680851063</v>
      </c>
      <c r="J91" s="120" t="s">
        <v>1</v>
      </c>
      <c r="K91" s="120" t="s">
        <v>145</v>
      </c>
      <c r="L91" s="203">
        <v>4.0999999999999996</v>
      </c>
      <c r="M91" s="204">
        <v>3.8</v>
      </c>
      <c r="N91" s="40"/>
    </row>
    <row r="92" spans="1:14" ht="15" customHeight="1" x14ac:dyDescent="0.25">
      <c r="A92" s="51">
        <v>87</v>
      </c>
      <c r="B92" s="120" t="s">
        <v>1</v>
      </c>
      <c r="C92" s="120" t="s">
        <v>174</v>
      </c>
      <c r="D92" s="120">
        <v>4.04</v>
      </c>
      <c r="E92" s="204">
        <v>3.6923076923076925</v>
      </c>
      <c r="F92" s="120" t="s">
        <v>36</v>
      </c>
      <c r="G92" s="120" t="s">
        <v>157</v>
      </c>
      <c r="H92" s="203">
        <v>4</v>
      </c>
      <c r="I92" s="204">
        <v>3.6086956521739131</v>
      </c>
      <c r="J92" s="120" t="s">
        <v>36</v>
      </c>
      <c r="K92" s="120" t="s">
        <v>60</v>
      </c>
      <c r="L92" s="203">
        <v>4.0999999999999996</v>
      </c>
      <c r="M92" s="204">
        <v>3.7916666666666665</v>
      </c>
      <c r="N92" s="40"/>
    </row>
    <row r="93" spans="1:14" ht="15" customHeight="1" x14ac:dyDescent="0.25">
      <c r="A93" s="51">
        <v>88</v>
      </c>
      <c r="B93" s="120" t="s">
        <v>36</v>
      </c>
      <c r="C93" s="120" t="s">
        <v>39</v>
      </c>
      <c r="D93" s="120">
        <v>4.04</v>
      </c>
      <c r="E93" s="204">
        <v>3.6842105263157894</v>
      </c>
      <c r="F93" s="120" t="s">
        <v>0</v>
      </c>
      <c r="G93" s="120" t="s">
        <v>184</v>
      </c>
      <c r="H93" s="203">
        <v>4</v>
      </c>
      <c r="I93" s="204">
        <v>3.6</v>
      </c>
      <c r="J93" s="120" t="s">
        <v>1</v>
      </c>
      <c r="K93" s="120" t="s">
        <v>9</v>
      </c>
      <c r="L93" s="203">
        <v>4.0999999999999996</v>
      </c>
      <c r="M93" s="204">
        <v>3.75</v>
      </c>
      <c r="N93" s="40"/>
    </row>
    <row r="94" spans="1:14" ht="15" customHeight="1" x14ac:dyDescent="0.25">
      <c r="A94" s="51">
        <v>89</v>
      </c>
      <c r="B94" s="120" t="s">
        <v>28</v>
      </c>
      <c r="C94" s="120" t="s">
        <v>58</v>
      </c>
      <c r="D94" s="120">
        <v>4.04</v>
      </c>
      <c r="E94" s="204">
        <v>3.6315789473684212</v>
      </c>
      <c r="F94" s="120" t="s">
        <v>36</v>
      </c>
      <c r="G94" s="120" t="s">
        <v>156</v>
      </c>
      <c r="H94" s="203">
        <v>4</v>
      </c>
      <c r="I94" s="204">
        <v>3.5882352941176472</v>
      </c>
      <c r="J94" s="120" t="s">
        <v>1</v>
      </c>
      <c r="K94" s="120" t="s">
        <v>10</v>
      </c>
      <c r="L94" s="203">
        <v>4.0999999999999996</v>
      </c>
      <c r="M94" s="204">
        <v>3.75</v>
      </c>
      <c r="N94" s="40"/>
    </row>
    <row r="95" spans="1:14" ht="15" customHeight="1" thickBot="1" x14ac:dyDescent="0.3">
      <c r="A95" s="144">
        <v>90</v>
      </c>
      <c r="B95" s="100" t="s">
        <v>1</v>
      </c>
      <c r="C95" s="100" t="s">
        <v>197</v>
      </c>
      <c r="D95" s="100">
        <v>4.04</v>
      </c>
      <c r="E95" s="206">
        <v>3.6296296296296298</v>
      </c>
      <c r="F95" s="100" t="s">
        <v>0</v>
      </c>
      <c r="G95" s="100" t="s">
        <v>83</v>
      </c>
      <c r="H95" s="205">
        <v>4</v>
      </c>
      <c r="I95" s="206">
        <v>3.5882352941176472</v>
      </c>
      <c r="J95" s="100" t="s">
        <v>1</v>
      </c>
      <c r="K95" s="100" t="s">
        <v>8</v>
      </c>
      <c r="L95" s="205">
        <v>4.0999999999999996</v>
      </c>
      <c r="M95" s="206">
        <v>3.71875</v>
      </c>
      <c r="N95" s="40"/>
    </row>
    <row r="96" spans="1:14" ht="15" customHeight="1" x14ac:dyDescent="0.25">
      <c r="A96" s="47">
        <v>91</v>
      </c>
      <c r="B96" s="99" t="s">
        <v>36</v>
      </c>
      <c r="C96" s="99" t="s">
        <v>156</v>
      </c>
      <c r="D96" s="99">
        <v>4.04</v>
      </c>
      <c r="E96" s="202">
        <v>3.6</v>
      </c>
      <c r="F96" s="99" t="s">
        <v>1</v>
      </c>
      <c r="G96" s="99" t="s">
        <v>179</v>
      </c>
      <c r="H96" s="201">
        <v>4</v>
      </c>
      <c r="I96" s="202">
        <v>3.5263157894736841</v>
      </c>
      <c r="J96" s="99" t="s">
        <v>1</v>
      </c>
      <c r="K96" s="99" t="s">
        <v>11</v>
      </c>
      <c r="L96" s="201">
        <v>4.0999999999999996</v>
      </c>
      <c r="M96" s="202">
        <v>3.71875</v>
      </c>
      <c r="N96" s="40"/>
    </row>
    <row r="97" spans="1:14" ht="15" customHeight="1" x14ac:dyDescent="0.25">
      <c r="A97" s="51">
        <v>92</v>
      </c>
      <c r="B97" s="120" t="s">
        <v>1</v>
      </c>
      <c r="C97" s="120" t="s">
        <v>179</v>
      </c>
      <c r="D97" s="120">
        <v>4.04</v>
      </c>
      <c r="E97" s="204">
        <v>3.6</v>
      </c>
      <c r="F97" s="120" t="s">
        <v>1</v>
      </c>
      <c r="G97" s="120" t="s">
        <v>181</v>
      </c>
      <c r="H97" s="203">
        <v>4</v>
      </c>
      <c r="I97" s="204">
        <v>3.5238095238095237</v>
      </c>
      <c r="J97" s="120" t="s">
        <v>45</v>
      </c>
      <c r="K97" s="120" t="s">
        <v>96</v>
      </c>
      <c r="L97" s="203">
        <v>4.0999999999999996</v>
      </c>
      <c r="M97" s="204">
        <v>3.7115384615384617</v>
      </c>
      <c r="N97" s="40"/>
    </row>
    <row r="98" spans="1:14" ht="15" customHeight="1" x14ac:dyDescent="0.25">
      <c r="A98" s="51">
        <v>93</v>
      </c>
      <c r="B98" s="120" t="s">
        <v>36</v>
      </c>
      <c r="C98" s="120" t="s">
        <v>41</v>
      </c>
      <c r="D98" s="120">
        <v>4.04</v>
      </c>
      <c r="E98" s="204">
        <v>3.5714285714285716</v>
      </c>
      <c r="F98" s="120" t="s">
        <v>52</v>
      </c>
      <c r="G98" s="120" t="s">
        <v>141</v>
      </c>
      <c r="H98" s="203">
        <v>4</v>
      </c>
      <c r="I98" s="204">
        <v>3.5217391304347827</v>
      </c>
      <c r="J98" s="120" t="s">
        <v>36</v>
      </c>
      <c r="K98" s="120" t="s">
        <v>38</v>
      </c>
      <c r="L98" s="203">
        <v>4.0999999999999996</v>
      </c>
      <c r="M98" s="204">
        <v>3.6206896551724137</v>
      </c>
      <c r="N98" s="40"/>
    </row>
    <row r="99" spans="1:14" ht="15" customHeight="1" x14ac:dyDescent="0.25">
      <c r="A99" s="51">
        <v>94</v>
      </c>
      <c r="B99" s="120" t="s">
        <v>28</v>
      </c>
      <c r="C99" s="120" t="s">
        <v>73</v>
      </c>
      <c r="D99" s="120">
        <v>4.04</v>
      </c>
      <c r="E99" s="204">
        <v>3.5555555555555554</v>
      </c>
      <c r="F99" s="120" t="s">
        <v>1</v>
      </c>
      <c r="G99" s="120" t="s">
        <v>172</v>
      </c>
      <c r="H99" s="203">
        <v>4</v>
      </c>
      <c r="I99" s="204">
        <v>3.5185185185185186</v>
      </c>
      <c r="J99" s="120" t="s">
        <v>36</v>
      </c>
      <c r="K99" s="120" t="s">
        <v>61</v>
      </c>
      <c r="L99" s="203">
        <v>4.0999999999999996</v>
      </c>
      <c r="M99" s="204">
        <v>3.6071428571428572</v>
      </c>
      <c r="N99" s="40"/>
    </row>
    <row r="100" spans="1:14" ht="15" customHeight="1" x14ac:dyDescent="0.25">
      <c r="A100" s="51">
        <v>95</v>
      </c>
      <c r="B100" s="120" t="s">
        <v>1</v>
      </c>
      <c r="C100" s="120" t="s">
        <v>180</v>
      </c>
      <c r="D100" s="120">
        <v>4.04</v>
      </c>
      <c r="E100" s="204">
        <v>3.5416666666666665</v>
      </c>
      <c r="F100" s="120" t="s">
        <v>1</v>
      </c>
      <c r="G100" s="120" t="s">
        <v>180</v>
      </c>
      <c r="H100" s="203">
        <v>4</v>
      </c>
      <c r="I100" s="204">
        <v>3.5</v>
      </c>
      <c r="J100" s="120" t="s">
        <v>24</v>
      </c>
      <c r="K100" s="120" t="s">
        <v>23</v>
      </c>
      <c r="L100" s="203">
        <v>4.0999999999999996</v>
      </c>
      <c r="M100" s="204">
        <v>3.5862068965517242</v>
      </c>
      <c r="N100" s="40"/>
    </row>
    <row r="101" spans="1:14" ht="15" customHeight="1" x14ac:dyDescent="0.25">
      <c r="A101" s="51">
        <v>96</v>
      </c>
      <c r="B101" s="120" t="s">
        <v>36</v>
      </c>
      <c r="C101" s="120" t="s">
        <v>61</v>
      </c>
      <c r="D101" s="120">
        <v>4.04</v>
      </c>
      <c r="E101" s="204">
        <v>3.5</v>
      </c>
      <c r="F101" s="120" t="s">
        <v>52</v>
      </c>
      <c r="G101" s="120" t="s">
        <v>69</v>
      </c>
      <c r="H101" s="203">
        <v>4</v>
      </c>
      <c r="I101" s="204">
        <v>3.4848484848484849</v>
      </c>
      <c r="J101" s="120" t="s">
        <v>1</v>
      </c>
      <c r="K101" s="120" t="s">
        <v>20</v>
      </c>
      <c r="L101" s="203">
        <v>4.0999999999999996</v>
      </c>
      <c r="M101" s="204">
        <v>3.55</v>
      </c>
      <c r="N101" s="40"/>
    </row>
    <row r="102" spans="1:14" ht="15" customHeight="1" x14ac:dyDescent="0.25">
      <c r="A102" s="51">
        <v>97</v>
      </c>
      <c r="B102" s="120" t="s">
        <v>24</v>
      </c>
      <c r="C102" s="120" t="s">
        <v>167</v>
      </c>
      <c r="D102" s="120">
        <v>4.04</v>
      </c>
      <c r="E102" s="204">
        <v>3.4761904761904763</v>
      </c>
      <c r="F102" s="120" t="s">
        <v>36</v>
      </c>
      <c r="G102" s="120" t="s">
        <v>155</v>
      </c>
      <c r="H102" s="203">
        <v>4</v>
      </c>
      <c r="I102" s="204">
        <v>3.44</v>
      </c>
      <c r="J102" s="120" t="s">
        <v>1</v>
      </c>
      <c r="K102" s="120" t="s">
        <v>13</v>
      </c>
      <c r="L102" s="203">
        <v>4.0999999999999996</v>
      </c>
      <c r="M102" s="204">
        <v>3.5</v>
      </c>
      <c r="N102" s="40"/>
    </row>
    <row r="103" spans="1:14" ht="15" customHeight="1" x14ac:dyDescent="0.25">
      <c r="A103" s="51">
        <v>98</v>
      </c>
      <c r="B103" s="120" t="s">
        <v>52</v>
      </c>
      <c r="C103" s="120" t="s">
        <v>141</v>
      </c>
      <c r="D103" s="120">
        <v>4.04</v>
      </c>
      <c r="E103" s="204">
        <v>3.4285714285714284</v>
      </c>
      <c r="F103" s="120" t="s">
        <v>24</v>
      </c>
      <c r="G103" s="120" t="s">
        <v>167</v>
      </c>
      <c r="H103" s="203">
        <v>4</v>
      </c>
      <c r="I103" s="204">
        <v>3.375</v>
      </c>
      <c r="J103" s="120" t="s">
        <v>45</v>
      </c>
      <c r="K103" s="120" t="s">
        <v>46</v>
      </c>
      <c r="L103" s="203">
        <v>4.0999999999999996</v>
      </c>
      <c r="M103" s="204">
        <v>3.48</v>
      </c>
      <c r="N103" s="40"/>
    </row>
    <row r="104" spans="1:14" ht="15" customHeight="1" x14ac:dyDescent="0.25">
      <c r="A104" s="51">
        <v>99</v>
      </c>
      <c r="B104" s="120" t="s">
        <v>28</v>
      </c>
      <c r="C104" s="120" t="s">
        <v>199</v>
      </c>
      <c r="D104" s="120">
        <v>4.04</v>
      </c>
      <c r="E104" s="204">
        <v>3.4117647058823528</v>
      </c>
      <c r="F104" s="120" t="s">
        <v>36</v>
      </c>
      <c r="G104" s="120" t="s">
        <v>40</v>
      </c>
      <c r="H104" s="203">
        <v>4</v>
      </c>
      <c r="I104" s="204">
        <v>3.3125</v>
      </c>
      <c r="J104" s="120" t="s">
        <v>28</v>
      </c>
      <c r="K104" s="120" t="s">
        <v>71</v>
      </c>
      <c r="L104" s="203">
        <v>4.0999999999999996</v>
      </c>
      <c r="M104" s="204">
        <v>3.4615384615384617</v>
      </c>
      <c r="N104" s="40"/>
    </row>
    <row r="105" spans="1:14" ht="15" customHeight="1" thickBot="1" x14ac:dyDescent="0.3">
      <c r="A105" s="144">
        <v>100</v>
      </c>
      <c r="B105" s="100" t="s">
        <v>1</v>
      </c>
      <c r="C105" s="100" t="s">
        <v>189</v>
      </c>
      <c r="D105" s="100">
        <v>4.04</v>
      </c>
      <c r="E105" s="206">
        <v>3.3846153846153846</v>
      </c>
      <c r="F105" s="100" t="s">
        <v>1</v>
      </c>
      <c r="G105" s="100" t="s">
        <v>187</v>
      </c>
      <c r="H105" s="205">
        <v>4</v>
      </c>
      <c r="I105" s="206">
        <v>3.2307692307692308</v>
      </c>
      <c r="J105" s="100" t="s">
        <v>24</v>
      </c>
      <c r="K105" s="100" t="s">
        <v>80</v>
      </c>
      <c r="L105" s="205">
        <v>4.0999999999999996</v>
      </c>
      <c r="M105" s="206">
        <v>3.4375</v>
      </c>
      <c r="N105" s="40"/>
    </row>
    <row r="106" spans="1:14" ht="15" customHeight="1" x14ac:dyDescent="0.25">
      <c r="A106" s="49">
        <v>101</v>
      </c>
      <c r="B106" s="263" t="s">
        <v>36</v>
      </c>
      <c r="C106" s="263" t="s">
        <v>40</v>
      </c>
      <c r="D106" s="263">
        <v>4.04</v>
      </c>
      <c r="E106" s="265">
        <v>3.2727272727272729</v>
      </c>
      <c r="F106" s="263" t="s">
        <v>52</v>
      </c>
      <c r="G106" s="263" t="s">
        <v>110</v>
      </c>
      <c r="H106" s="264">
        <v>4</v>
      </c>
      <c r="I106" s="265"/>
      <c r="J106" s="263" t="s">
        <v>52</v>
      </c>
      <c r="K106" s="263" t="s">
        <v>69</v>
      </c>
      <c r="L106" s="264">
        <v>4.0999999999999996</v>
      </c>
      <c r="M106" s="265">
        <v>3.3333333333333335</v>
      </c>
      <c r="N106" s="40"/>
    </row>
    <row r="107" spans="1:14" ht="15" customHeight="1" x14ac:dyDescent="0.25">
      <c r="A107" s="51">
        <v>102</v>
      </c>
      <c r="B107" s="120" t="s">
        <v>45</v>
      </c>
      <c r="C107" s="120" t="s">
        <v>185</v>
      </c>
      <c r="D107" s="120">
        <v>4.04</v>
      </c>
      <c r="E107" s="312"/>
      <c r="F107" s="120" t="s">
        <v>45</v>
      </c>
      <c r="G107" s="120" t="s">
        <v>151</v>
      </c>
      <c r="H107" s="203">
        <v>4</v>
      </c>
      <c r="I107" s="204"/>
      <c r="J107" s="120" t="s">
        <v>24</v>
      </c>
      <c r="K107" s="120" t="s">
        <v>126</v>
      </c>
      <c r="L107" s="203">
        <v>4.0999999999999996</v>
      </c>
      <c r="M107" s="204">
        <v>2.8461538461538463</v>
      </c>
      <c r="N107" s="40"/>
    </row>
    <row r="108" spans="1:14" ht="15" customHeight="1" x14ac:dyDescent="0.25">
      <c r="A108" s="51">
        <v>103</v>
      </c>
      <c r="B108" s="120" t="s">
        <v>45</v>
      </c>
      <c r="C108" s="120" t="s">
        <v>191</v>
      </c>
      <c r="D108" s="120">
        <v>4.04</v>
      </c>
      <c r="E108" s="312"/>
      <c r="F108" s="120" t="s">
        <v>36</v>
      </c>
      <c r="G108" s="120" t="s">
        <v>38</v>
      </c>
      <c r="H108" s="203">
        <v>4</v>
      </c>
      <c r="I108" s="204"/>
      <c r="J108" s="120"/>
      <c r="K108" s="120"/>
      <c r="L108" s="203"/>
      <c r="M108" s="204"/>
      <c r="N108" s="40"/>
    </row>
    <row r="109" spans="1:14" ht="15" customHeight="1" x14ac:dyDescent="0.25">
      <c r="A109" s="47">
        <v>104</v>
      </c>
      <c r="B109" s="99" t="s">
        <v>28</v>
      </c>
      <c r="C109" s="99" t="s">
        <v>72</v>
      </c>
      <c r="D109" s="99">
        <v>4.04</v>
      </c>
      <c r="E109" s="311"/>
      <c r="F109" s="99" t="s">
        <v>28</v>
      </c>
      <c r="G109" s="99" t="s">
        <v>72</v>
      </c>
      <c r="H109" s="201">
        <v>4</v>
      </c>
      <c r="I109" s="202"/>
      <c r="J109" s="99"/>
      <c r="K109" s="99"/>
      <c r="L109" s="201"/>
      <c r="M109" s="202"/>
      <c r="N109" s="40"/>
    </row>
    <row r="110" spans="1:14" ht="15" customHeight="1" x14ac:dyDescent="0.25">
      <c r="A110" s="47">
        <v>105</v>
      </c>
      <c r="B110" s="99" t="s">
        <v>24</v>
      </c>
      <c r="C110" s="99" t="s">
        <v>163</v>
      </c>
      <c r="D110" s="99">
        <v>4.04</v>
      </c>
      <c r="E110" s="311"/>
      <c r="F110" s="99" t="s">
        <v>0</v>
      </c>
      <c r="G110" s="99" t="s">
        <v>56</v>
      </c>
      <c r="H110" s="201">
        <v>4</v>
      </c>
      <c r="I110" s="202"/>
      <c r="J110" s="99"/>
      <c r="K110" s="99"/>
      <c r="L110" s="201"/>
      <c r="M110" s="202"/>
      <c r="N110" s="40"/>
    </row>
    <row r="111" spans="1:14" ht="15" customHeight="1" x14ac:dyDescent="0.25">
      <c r="A111" s="47">
        <v>106</v>
      </c>
      <c r="B111" s="99" t="s">
        <v>1</v>
      </c>
      <c r="C111" s="99" t="s">
        <v>21</v>
      </c>
      <c r="D111" s="99">
        <v>4.04</v>
      </c>
      <c r="E111" s="311"/>
      <c r="F111" s="99"/>
      <c r="G111" s="99"/>
      <c r="H111" s="201"/>
      <c r="I111" s="202"/>
      <c r="J111" s="99"/>
      <c r="K111" s="99"/>
      <c r="L111" s="201"/>
      <c r="M111" s="202"/>
      <c r="N111" s="146"/>
    </row>
    <row r="112" spans="1:14" ht="15" customHeight="1" thickBot="1" x14ac:dyDescent="0.3">
      <c r="A112" s="144">
        <v>107</v>
      </c>
      <c r="B112" s="100" t="s">
        <v>0</v>
      </c>
      <c r="C112" s="100" t="s">
        <v>56</v>
      </c>
      <c r="D112" s="100">
        <v>4.04</v>
      </c>
      <c r="E112" s="313"/>
      <c r="F112" s="100"/>
      <c r="G112" s="100"/>
      <c r="H112" s="205"/>
      <c r="I112" s="206"/>
      <c r="J112" s="100"/>
      <c r="K112" s="100"/>
      <c r="L112" s="205"/>
      <c r="M112" s="206"/>
      <c r="N112" s="146"/>
    </row>
    <row r="113" spans="1:14" x14ac:dyDescent="0.25">
      <c r="A113" s="1"/>
      <c r="B113" s="1"/>
      <c r="C113" s="147" t="s">
        <v>85</v>
      </c>
      <c r="D113" s="1"/>
      <c r="E113" s="24">
        <f>AVERAGE(E6:E112)</f>
        <v>3.9764560211508111</v>
      </c>
      <c r="F113" s="1"/>
      <c r="G113" s="147"/>
      <c r="H113" s="1"/>
      <c r="I113" s="24">
        <f>AVERAGE(I6:I112)</f>
        <v>3.9668130736014682</v>
      </c>
      <c r="J113" s="1"/>
      <c r="K113" s="147"/>
      <c r="L113" s="1"/>
      <c r="M113" s="24">
        <f>AVERAGE(M6:M112)</f>
        <v>4.0737161714980576</v>
      </c>
      <c r="N113" s="148"/>
    </row>
    <row r="114" spans="1:1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8"/>
    </row>
  </sheetData>
  <sortState ref="F114:G118">
    <sortCondition ref="F114"/>
  </sortState>
  <mergeCells count="4">
    <mergeCell ref="A4:A5"/>
    <mergeCell ref="F4:I4"/>
    <mergeCell ref="J4:M4"/>
    <mergeCell ref="B4:E4"/>
  </mergeCells>
  <conditionalFormatting sqref="N111:N112">
    <cfRule type="cellIs" dxfId="88" priority="58" operator="between">
      <formula>0.1</formula>
      <formula>3.49</formula>
    </cfRule>
    <cfRule type="cellIs" dxfId="87" priority="59" operator="between">
      <formula>3.5</formula>
      <formula>3.99</formula>
    </cfRule>
    <cfRule type="cellIs" dxfId="86" priority="60" operator="between">
      <formula>4</formula>
      <formula>5</formula>
    </cfRule>
  </conditionalFormatting>
  <conditionalFormatting sqref="I6:I112">
    <cfRule type="containsBlanks" dxfId="85" priority="6">
      <formula>LEN(TRIM(I6))=0</formula>
    </cfRule>
    <cfRule type="cellIs" dxfId="84" priority="13" operator="lessThan">
      <formula>3.5</formula>
    </cfRule>
    <cfRule type="cellIs" dxfId="83" priority="14" operator="between">
      <formula>$I$113</formula>
      <formula>3.5</formula>
    </cfRule>
    <cfRule type="cellIs" dxfId="82" priority="15" operator="between">
      <formula>4.495</formula>
      <formula>$I$113</formula>
    </cfRule>
    <cfRule type="cellIs" dxfId="81" priority="16" operator="greaterThanOrEqual">
      <formula>4.5</formula>
    </cfRule>
  </conditionalFormatting>
  <conditionalFormatting sqref="M6:M112">
    <cfRule type="containsBlanks" dxfId="80" priority="8">
      <formula>LEN(TRIM(M6))=0</formula>
    </cfRule>
    <cfRule type="cellIs" dxfId="79" priority="9" operator="lessThan">
      <formula>3.5</formula>
    </cfRule>
    <cfRule type="cellIs" dxfId="78" priority="10" operator="between">
      <formula>$M$113</formula>
      <formula>3.5</formula>
    </cfRule>
    <cfRule type="cellIs" dxfId="77" priority="11" operator="between">
      <formula>4.495</formula>
      <formula>$M$113</formula>
    </cfRule>
    <cfRule type="cellIs" dxfId="76" priority="12" operator="greaterThanOrEqual">
      <formula>4.5</formula>
    </cfRule>
  </conditionalFormatting>
  <conditionalFormatting sqref="E6:E106">
    <cfRule type="cellIs" dxfId="75" priority="1" operator="between">
      <formula>$E$113</formula>
      <formula>3.976</formula>
    </cfRule>
    <cfRule type="cellIs" dxfId="74" priority="2" operator="lessThan">
      <formula>3.5</formula>
    </cfRule>
    <cfRule type="cellIs" dxfId="73" priority="3" operator="between">
      <formula>$E$113</formula>
      <formula>3.5</formula>
    </cfRule>
    <cfRule type="cellIs" dxfId="72" priority="4" operator="between">
      <formula>4.496</formula>
      <formula>$E$113</formula>
    </cfRule>
    <cfRule type="cellIs" dxfId="71" priority="5" operator="greaterThanOrEqual">
      <formula>4.5</formula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zoomScale="90" zoomScaleNormal="9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C4" sqref="C4:C5"/>
    </sheetView>
  </sheetViews>
  <sheetFormatPr defaultRowHeight="15" x14ac:dyDescent="0.25"/>
  <cols>
    <col min="1" max="1" width="5" customWidth="1"/>
    <col min="2" max="2" width="19.28515625" customWidth="1"/>
    <col min="3" max="3" width="32.7109375" style="19" customWidth="1"/>
    <col min="4" max="15" width="8.7109375" style="19" customWidth="1"/>
    <col min="16" max="17" width="8.7109375" customWidth="1"/>
    <col min="18" max="18" width="9.140625" customWidth="1"/>
  </cols>
  <sheetData>
    <row r="1" spans="1:20" x14ac:dyDescent="0.25">
      <c r="R1" s="44"/>
      <c r="S1" s="22" t="s">
        <v>104</v>
      </c>
      <c r="T1" s="22"/>
    </row>
    <row r="2" spans="1:20" ht="16.899999999999999" customHeight="1" x14ac:dyDescent="0.25">
      <c r="A2" s="288" t="s">
        <v>95</v>
      </c>
      <c r="B2" s="288"/>
      <c r="C2" s="288"/>
      <c r="D2" s="269"/>
      <c r="E2" s="269"/>
      <c r="F2" s="269"/>
      <c r="G2" s="226"/>
      <c r="H2" s="226"/>
      <c r="I2" s="226"/>
      <c r="J2" s="226"/>
      <c r="K2" s="226"/>
      <c r="L2" s="226"/>
      <c r="M2" s="269"/>
      <c r="N2" s="196"/>
      <c r="O2" s="196"/>
      <c r="P2" s="20"/>
      <c r="R2" s="43"/>
      <c r="S2" s="22" t="s">
        <v>108</v>
      </c>
      <c r="T2" s="22"/>
    </row>
    <row r="3" spans="1:20" ht="15.75" thickBot="1" x14ac:dyDescent="0.3">
      <c r="R3" s="41"/>
      <c r="S3" s="22" t="s">
        <v>109</v>
      </c>
      <c r="T3" s="22"/>
    </row>
    <row r="4" spans="1:20" ht="16.899999999999999" customHeight="1" thickBot="1" x14ac:dyDescent="0.3">
      <c r="A4" s="274" t="s">
        <v>55</v>
      </c>
      <c r="B4" s="289" t="s">
        <v>54</v>
      </c>
      <c r="C4" s="291" t="s">
        <v>89</v>
      </c>
      <c r="D4" s="293">
        <v>2024</v>
      </c>
      <c r="E4" s="294"/>
      <c r="F4" s="295"/>
      <c r="G4" s="293">
        <v>2023</v>
      </c>
      <c r="H4" s="294"/>
      <c r="I4" s="295"/>
      <c r="J4" s="293">
        <v>2022</v>
      </c>
      <c r="K4" s="294"/>
      <c r="L4" s="295"/>
      <c r="M4" s="296" t="s">
        <v>88</v>
      </c>
      <c r="N4" s="286"/>
      <c r="O4" s="287"/>
      <c r="P4" s="281" t="s">
        <v>84</v>
      </c>
      <c r="R4" s="42"/>
      <c r="S4" s="22" t="s">
        <v>105</v>
      </c>
      <c r="T4" s="22"/>
    </row>
    <row r="5" spans="1:20" ht="31.5" customHeight="1" thickBot="1" x14ac:dyDescent="0.3">
      <c r="A5" s="275"/>
      <c r="B5" s="290"/>
      <c r="C5" s="292"/>
      <c r="D5" s="94" t="s">
        <v>90</v>
      </c>
      <c r="E5" s="93" t="s">
        <v>106</v>
      </c>
      <c r="F5" s="119" t="s">
        <v>147</v>
      </c>
      <c r="G5" s="94" t="s">
        <v>90</v>
      </c>
      <c r="H5" s="93" t="s">
        <v>106</v>
      </c>
      <c r="I5" s="119" t="s">
        <v>147</v>
      </c>
      <c r="J5" s="94" t="s">
        <v>90</v>
      </c>
      <c r="K5" s="93" t="s">
        <v>106</v>
      </c>
      <c r="L5" s="119" t="s">
        <v>147</v>
      </c>
      <c r="M5" s="326">
        <v>2024</v>
      </c>
      <c r="N5" s="317">
        <v>2023</v>
      </c>
      <c r="O5" s="233">
        <v>2022</v>
      </c>
      <c r="P5" s="273"/>
    </row>
    <row r="6" spans="1:20" ht="15" customHeight="1" x14ac:dyDescent="0.25">
      <c r="A6" s="46">
        <v>1</v>
      </c>
      <c r="B6" s="7" t="s">
        <v>1</v>
      </c>
      <c r="C6" s="130" t="s">
        <v>183</v>
      </c>
      <c r="D6" s="121">
        <v>92</v>
      </c>
      <c r="E6" s="69">
        <v>4.04</v>
      </c>
      <c r="F6" s="45">
        <v>4.4456521739130439</v>
      </c>
      <c r="G6" s="121">
        <v>78</v>
      </c>
      <c r="H6" s="69">
        <v>4</v>
      </c>
      <c r="I6" s="45">
        <v>4.5256410256410255</v>
      </c>
      <c r="J6" s="121">
        <v>107</v>
      </c>
      <c r="K6" s="69">
        <v>4.0999999999999996</v>
      </c>
      <c r="L6" s="45">
        <v>4.5514018691588785</v>
      </c>
      <c r="M6" s="336">
        <v>5</v>
      </c>
      <c r="N6" s="252">
        <v>2</v>
      </c>
      <c r="O6" s="244">
        <v>5</v>
      </c>
      <c r="P6" s="78">
        <f>SUM(M6:O6)</f>
        <v>12</v>
      </c>
      <c r="Q6" s="23"/>
    </row>
    <row r="7" spans="1:20" ht="15" customHeight="1" x14ac:dyDescent="0.25">
      <c r="A7" s="47">
        <v>2</v>
      </c>
      <c r="B7" s="2" t="s">
        <v>52</v>
      </c>
      <c r="C7" s="131" t="s">
        <v>65</v>
      </c>
      <c r="D7" s="122">
        <v>44</v>
      </c>
      <c r="E7" s="70">
        <v>4.04</v>
      </c>
      <c r="F7" s="38">
        <v>4.4772727272727275</v>
      </c>
      <c r="G7" s="122">
        <v>23</v>
      </c>
      <c r="H7" s="70">
        <v>4</v>
      </c>
      <c r="I7" s="38">
        <v>4.4782608695652177</v>
      </c>
      <c r="J7" s="122">
        <v>25</v>
      </c>
      <c r="K7" s="70">
        <v>4.0999999999999996</v>
      </c>
      <c r="L7" s="38">
        <v>4.5199999999999996</v>
      </c>
      <c r="M7" s="337">
        <v>4</v>
      </c>
      <c r="N7" s="253">
        <v>3</v>
      </c>
      <c r="O7" s="245">
        <v>7</v>
      </c>
      <c r="P7" s="75">
        <f>SUM(M7:O7)</f>
        <v>14</v>
      </c>
      <c r="Q7" s="23"/>
    </row>
    <row r="8" spans="1:20" ht="15" customHeight="1" x14ac:dyDescent="0.25">
      <c r="A8" s="47">
        <v>3</v>
      </c>
      <c r="B8" s="2" t="s">
        <v>0</v>
      </c>
      <c r="C8" s="131" t="s">
        <v>82</v>
      </c>
      <c r="D8" s="122">
        <v>36</v>
      </c>
      <c r="E8" s="70">
        <v>4.04</v>
      </c>
      <c r="F8" s="38">
        <v>4.3888888888888893</v>
      </c>
      <c r="G8" s="122">
        <v>49</v>
      </c>
      <c r="H8" s="70">
        <v>4</v>
      </c>
      <c r="I8" s="38">
        <v>4.4489795918367347</v>
      </c>
      <c r="J8" s="122">
        <v>47</v>
      </c>
      <c r="K8" s="70">
        <v>4.0999999999999996</v>
      </c>
      <c r="L8" s="38">
        <v>4.5319148936170217</v>
      </c>
      <c r="M8" s="337">
        <v>7</v>
      </c>
      <c r="N8" s="253">
        <v>4</v>
      </c>
      <c r="O8" s="245">
        <v>6</v>
      </c>
      <c r="P8" s="76">
        <f>SUM(M8:O8)</f>
        <v>17</v>
      </c>
      <c r="Q8" s="23"/>
    </row>
    <row r="9" spans="1:20" ht="15" customHeight="1" x14ac:dyDescent="0.25">
      <c r="A9" s="47">
        <v>4</v>
      </c>
      <c r="B9" s="2" t="s">
        <v>1</v>
      </c>
      <c r="C9" s="131" t="s">
        <v>102</v>
      </c>
      <c r="D9" s="122">
        <v>53</v>
      </c>
      <c r="E9" s="70">
        <v>4.04</v>
      </c>
      <c r="F9" s="38">
        <v>4.5471698113207548</v>
      </c>
      <c r="G9" s="122">
        <v>28</v>
      </c>
      <c r="H9" s="70">
        <v>4</v>
      </c>
      <c r="I9" s="38">
        <v>4.6785714285714288</v>
      </c>
      <c r="J9" s="122">
        <v>23</v>
      </c>
      <c r="K9" s="70">
        <v>4.0999999999999996</v>
      </c>
      <c r="L9" s="38">
        <v>4.3478260869565215</v>
      </c>
      <c r="M9" s="337">
        <v>2</v>
      </c>
      <c r="N9" s="253">
        <v>1</v>
      </c>
      <c r="O9" s="245">
        <v>23</v>
      </c>
      <c r="P9" s="76">
        <f>SUM(M9:O9)</f>
        <v>26</v>
      </c>
      <c r="Q9" s="23"/>
    </row>
    <row r="10" spans="1:20" ht="15" customHeight="1" x14ac:dyDescent="0.25">
      <c r="A10" s="47">
        <v>5</v>
      </c>
      <c r="B10" s="2" t="s">
        <v>45</v>
      </c>
      <c r="C10" s="131" t="s">
        <v>47</v>
      </c>
      <c r="D10" s="122">
        <v>24</v>
      </c>
      <c r="E10" s="70">
        <v>4.04</v>
      </c>
      <c r="F10" s="38">
        <v>4.291666666666667</v>
      </c>
      <c r="G10" s="122">
        <v>19</v>
      </c>
      <c r="H10" s="70">
        <v>4</v>
      </c>
      <c r="I10" s="38">
        <v>4.3157894736842106</v>
      </c>
      <c r="J10" s="122">
        <v>34</v>
      </c>
      <c r="K10" s="70">
        <v>4.0999999999999996</v>
      </c>
      <c r="L10" s="38">
        <v>4.4117647058823533</v>
      </c>
      <c r="M10" s="337">
        <v>15</v>
      </c>
      <c r="N10" s="253">
        <v>16</v>
      </c>
      <c r="O10" s="245">
        <v>13</v>
      </c>
      <c r="P10" s="76">
        <f>SUM(M10:O10)</f>
        <v>44</v>
      </c>
      <c r="Q10" s="23"/>
    </row>
    <row r="11" spans="1:20" ht="15" customHeight="1" x14ac:dyDescent="0.25">
      <c r="A11" s="47">
        <v>6</v>
      </c>
      <c r="B11" s="2" t="s">
        <v>24</v>
      </c>
      <c r="C11" s="131" t="s">
        <v>160</v>
      </c>
      <c r="D11" s="122">
        <v>38</v>
      </c>
      <c r="E11" s="70">
        <v>4.04</v>
      </c>
      <c r="F11" s="38">
        <v>4.1578947368421053</v>
      </c>
      <c r="G11" s="122">
        <v>32</v>
      </c>
      <c r="H11" s="70">
        <v>4</v>
      </c>
      <c r="I11" s="38">
        <v>4.4375</v>
      </c>
      <c r="J11" s="122">
        <v>26</v>
      </c>
      <c r="K11" s="70">
        <v>4.0999999999999996</v>
      </c>
      <c r="L11" s="38">
        <v>4.4615384615384617</v>
      </c>
      <c r="M11" s="337">
        <v>29</v>
      </c>
      <c r="N11" s="253">
        <v>6</v>
      </c>
      <c r="O11" s="245">
        <v>10</v>
      </c>
      <c r="P11" s="76">
        <f>SUM(M11:O11)</f>
        <v>45</v>
      </c>
      <c r="Q11" s="23"/>
    </row>
    <row r="12" spans="1:20" ht="15" customHeight="1" x14ac:dyDescent="0.25">
      <c r="A12" s="47">
        <v>7</v>
      </c>
      <c r="B12" s="2" t="s">
        <v>0</v>
      </c>
      <c r="C12" s="131" t="s">
        <v>81</v>
      </c>
      <c r="D12" s="122">
        <v>40</v>
      </c>
      <c r="E12" s="70">
        <v>4.04</v>
      </c>
      <c r="F12" s="38">
        <v>4.3499999999999996</v>
      </c>
      <c r="G12" s="122">
        <v>25</v>
      </c>
      <c r="H12" s="70">
        <v>4</v>
      </c>
      <c r="I12" s="38">
        <v>4.24</v>
      </c>
      <c r="J12" s="122">
        <v>35</v>
      </c>
      <c r="K12" s="70">
        <v>4.0999999999999996</v>
      </c>
      <c r="L12" s="38">
        <v>4.4000000000000004</v>
      </c>
      <c r="M12" s="337">
        <v>9</v>
      </c>
      <c r="N12" s="253">
        <v>22</v>
      </c>
      <c r="O12" s="245">
        <v>15</v>
      </c>
      <c r="P12" s="76">
        <f>SUM(M12:O12)</f>
        <v>46</v>
      </c>
      <c r="Q12" s="23"/>
    </row>
    <row r="13" spans="1:20" x14ac:dyDescent="0.25">
      <c r="A13" s="47">
        <v>8</v>
      </c>
      <c r="B13" s="2" t="s">
        <v>28</v>
      </c>
      <c r="C13" s="131" t="s">
        <v>192</v>
      </c>
      <c r="D13" s="122">
        <v>8</v>
      </c>
      <c r="E13" s="70">
        <v>4.04</v>
      </c>
      <c r="F13" s="38">
        <v>4.125</v>
      </c>
      <c r="G13" s="122">
        <v>14</v>
      </c>
      <c r="H13" s="70">
        <v>4</v>
      </c>
      <c r="I13" s="38">
        <v>4.3571428571428568</v>
      </c>
      <c r="J13" s="122">
        <v>13</v>
      </c>
      <c r="K13" s="70">
        <v>4.0999999999999996</v>
      </c>
      <c r="L13" s="38">
        <v>4.615384615384615</v>
      </c>
      <c r="M13" s="337">
        <v>36</v>
      </c>
      <c r="N13" s="253">
        <v>13</v>
      </c>
      <c r="O13" s="245">
        <v>2</v>
      </c>
      <c r="P13" s="76">
        <f>SUM(M13:O13)</f>
        <v>51</v>
      </c>
      <c r="Q13" s="23"/>
    </row>
    <row r="14" spans="1:20" x14ac:dyDescent="0.25">
      <c r="A14" s="47">
        <v>9</v>
      </c>
      <c r="B14" s="2" t="s">
        <v>36</v>
      </c>
      <c r="C14" s="131" t="s">
        <v>70</v>
      </c>
      <c r="D14" s="122">
        <v>42</v>
      </c>
      <c r="E14" s="70">
        <v>4.04</v>
      </c>
      <c r="F14" s="116">
        <v>4.3571428571428568</v>
      </c>
      <c r="G14" s="122">
        <v>45</v>
      </c>
      <c r="H14" s="70">
        <v>4</v>
      </c>
      <c r="I14" s="116">
        <v>4.333333333333333</v>
      </c>
      <c r="J14" s="122">
        <v>37</v>
      </c>
      <c r="K14" s="70">
        <v>4.0999999999999996</v>
      </c>
      <c r="L14" s="116">
        <v>4.2702702702702702</v>
      </c>
      <c r="M14" s="338">
        <v>8</v>
      </c>
      <c r="N14" s="254">
        <v>15</v>
      </c>
      <c r="O14" s="245">
        <v>30</v>
      </c>
      <c r="P14" s="76">
        <f>SUM(M14:O14)</f>
        <v>53</v>
      </c>
      <c r="Q14" s="23"/>
    </row>
    <row r="15" spans="1:20" ht="15.75" thickBot="1" x14ac:dyDescent="0.3">
      <c r="A15" s="48">
        <v>10</v>
      </c>
      <c r="B15" s="5" t="s">
        <v>28</v>
      </c>
      <c r="C15" s="132" t="s">
        <v>148</v>
      </c>
      <c r="D15" s="123">
        <v>15</v>
      </c>
      <c r="E15" s="73">
        <v>4.04</v>
      </c>
      <c r="F15" s="39">
        <v>4.333333333333333</v>
      </c>
      <c r="G15" s="123">
        <v>15</v>
      </c>
      <c r="H15" s="73">
        <v>4</v>
      </c>
      <c r="I15" s="39">
        <v>4.2</v>
      </c>
      <c r="J15" s="123">
        <v>16</v>
      </c>
      <c r="K15" s="73">
        <v>4.0999999999999996</v>
      </c>
      <c r="L15" s="39">
        <v>4.375</v>
      </c>
      <c r="M15" s="339">
        <v>10</v>
      </c>
      <c r="N15" s="318">
        <v>25</v>
      </c>
      <c r="O15" s="246">
        <v>18</v>
      </c>
      <c r="P15" s="77">
        <f>SUM(M15:O15)</f>
        <v>53</v>
      </c>
      <c r="Q15" s="23"/>
    </row>
    <row r="16" spans="1:20" x14ac:dyDescent="0.25">
      <c r="A16" s="47">
        <v>11</v>
      </c>
      <c r="B16" s="14" t="s">
        <v>24</v>
      </c>
      <c r="C16" s="133" t="s">
        <v>100</v>
      </c>
      <c r="D16" s="124">
        <v>21</v>
      </c>
      <c r="E16" s="71">
        <v>4.04</v>
      </c>
      <c r="F16" s="45">
        <v>4.2380952380952381</v>
      </c>
      <c r="G16" s="124">
        <v>20</v>
      </c>
      <c r="H16" s="71">
        <v>4</v>
      </c>
      <c r="I16" s="45">
        <v>4.3499999999999996</v>
      </c>
      <c r="J16" s="124">
        <v>26</v>
      </c>
      <c r="K16" s="71">
        <v>4.0999999999999996</v>
      </c>
      <c r="L16" s="45">
        <v>4.3461538461538458</v>
      </c>
      <c r="M16" s="337">
        <v>22</v>
      </c>
      <c r="N16" s="253">
        <v>14</v>
      </c>
      <c r="O16" s="245">
        <v>24</v>
      </c>
      <c r="P16" s="75">
        <f>SUM(M16:O16)</f>
        <v>60</v>
      </c>
      <c r="Q16" s="23"/>
    </row>
    <row r="17" spans="1:17" x14ac:dyDescent="0.25">
      <c r="A17" s="47">
        <v>12</v>
      </c>
      <c r="B17" s="14" t="s">
        <v>45</v>
      </c>
      <c r="C17" s="133" t="s">
        <v>50</v>
      </c>
      <c r="D17" s="124">
        <v>38</v>
      </c>
      <c r="E17" s="71">
        <v>4.04</v>
      </c>
      <c r="F17" s="116">
        <v>4.3157894736842106</v>
      </c>
      <c r="G17" s="124">
        <v>32</v>
      </c>
      <c r="H17" s="71">
        <v>4</v>
      </c>
      <c r="I17" s="116">
        <v>4.40625</v>
      </c>
      <c r="J17" s="124">
        <v>20</v>
      </c>
      <c r="K17" s="71">
        <v>4.0999999999999996</v>
      </c>
      <c r="L17" s="116">
        <v>4.1500000000000004</v>
      </c>
      <c r="M17" s="338">
        <v>12</v>
      </c>
      <c r="N17" s="254">
        <v>9</v>
      </c>
      <c r="O17" s="245">
        <v>43</v>
      </c>
      <c r="P17" s="75">
        <f>SUM(M17:O17)</f>
        <v>64</v>
      </c>
      <c r="Q17" s="23"/>
    </row>
    <row r="18" spans="1:17" x14ac:dyDescent="0.25">
      <c r="A18" s="47">
        <v>13</v>
      </c>
      <c r="B18" s="2" t="s">
        <v>36</v>
      </c>
      <c r="C18" s="131" t="s">
        <v>111</v>
      </c>
      <c r="D18" s="122">
        <v>24</v>
      </c>
      <c r="E18" s="70">
        <v>4.04</v>
      </c>
      <c r="F18" s="38">
        <v>4.208333333333333</v>
      </c>
      <c r="G18" s="122">
        <v>24</v>
      </c>
      <c r="H18" s="70">
        <v>4</v>
      </c>
      <c r="I18" s="38">
        <v>4.166666666666667</v>
      </c>
      <c r="J18" s="122">
        <v>26</v>
      </c>
      <c r="K18" s="70">
        <v>4.0999999999999996</v>
      </c>
      <c r="L18" s="38">
        <v>4.4230769230769234</v>
      </c>
      <c r="M18" s="337">
        <v>23</v>
      </c>
      <c r="N18" s="253">
        <v>29</v>
      </c>
      <c r="O18" s="245">
        <v>12</v>
      </c>
      <c r="P18" s="76">
        <f>SUM(M18:O18)</f>
        <v>64</v>
      </c>
      <c r="Q18" s="23"/>
    </row>
    <row r="19" spans="1:17" x14ac:dyDescent="0.25">
      <c r="A19" s="47">
        <v>14</v>
      </c>
      <c r="B19" s="2" t="s">
        <v>45</v>
      </c>
      <c r="C19" s="131" t="s">
        <v>49</v>
      </c>
      <c r="D19" s="122">
        <v>45</v>
      </c>
      <c r="E19" s="70">
        <v>4.04</v>
      </c>
      <c r="F19" s="38">
        <v>4.3111111111111109</v>
      </c>
      <c r="G19" s="122">
        <v>18</v>
      </c>
      <c r="H19" s="70">
        <v>4</v>
      </c>
      <c r="I19" s="38">
        <v>4.0555555555555554</v>
      </c>
      <c r="J19" s="122">
        <v>40</v>
      </c>
      <c r="K19" s="70">
        <v>4.0999999999999996</v>
      </c>
      <c r="L19" s="38">
        <v>4.4000000000000004</v>
      </c>
      <c r="M19" s="337">
        <v>13</v>
      </c>
      <c r="N19" s="253">
        <v>42</v>
      </c>
      <c r="O19" s="245">
        <v>14</v>
      </c>
      <c r="P19" s="76">
        <f>SUM(M19:O19)</f>
        <v>69</v>
      </c>
      <c r="Q19" s="23"/>
    </row>
    <row r="20" spans="1:17" x14ac:dyDescent="0.25">
      <c r="A20" s="47">
        <v>15</v>
      </c>
      <c r="B20" s="2" t="s">
        <v>28</v>
      </c>
      <c r="C20" s="131" t="s">
        <v>75</v>
      </c>
      <c r="D20" s="122">
        <v>39</v>
      </c>
      <c r="E20" s="70">
        <v>4.04</v>
      </c>
      <c r="F20" s="38">
        <v>4.1282051282051286</v>
      </c>
      <c r="G20" s="122">
        <v>52</v>
      </c>
      <c r="H20" s="70">
        <v>4</v>
      </c>
      <c r="I20" s="38">
        <v>4.2692307692307692</v>
      </c>
      <c r="J20" s="122">
        <v>43</v>
      </c>
      <c r="K20" s="70">
        <v>4.0999999999999996</v>
      </c>
      <c r="L20" s="38">
        <v>4.3720930232558137</v>
      </c>
      <c r="M20" s="337">
        <v>35</v>
      </c>
      <c r="N20" s="253">
        <v>20</v>
      </c>
      <c r="O20" s="245">
        <v>19</v>
      </c>
      <c r="P20" s="76">
        <f>SUM(M20:O20)</f>
        <v>74</v>
      </c>
      <c r="Q20" s="23"/>
    </row>
    <row r="21" spans="1:17" x14ac:dyDescent="0.25">
      <c r="A21" s="47">
        <v>16</v>
      </c>
      <c r="B21" s="2" t="s">
        <v>52</v>
      </c>
      <c r="C21" s="131" t="s">
        <v>149</v>
      </c>
      <c r="D21" s="122">
        <v>41</v>
      </c>
      <c r="E21" s="70">
        <v>4.04</v>
      </c>
      <c r="F21" s="38">
        <v>3.9760975609756</v>
      </c>
      <c r="G21" s="122">
        <v>32</v>
      </c>
      <c r="H21" s="70">
        <v>4</v>
      </c>
      <c r="I21" s="38">
        <v>4.375</v>
      </c>
      <c r="J21" s="122">
        <v>48</v>
      </c>
      <c r="K21" s="70">
        <v>4.0999999999999996</v>
      </c>
      <c r="L21" s="38">
        <v>4.395833333333333</v>
      </c>
      <c r="M21" s="337">
        <v>50</v>
      </c>
      <c r="N21" s="253">
        <v>11</v>
      </c>
      <c r="O21" s="245">
        <v>16</v>
      </c>
      <c r="P21" s="76">
        <f>SUM(M21:O21)</f>
        <v>77</v>
      </c>
      <c r="Q21" s="23"/>
    </row>
    <row r="22" spans="1:17" x14ac:dyDescent="0.25">
      <c r="A22" s="47">
        <v>17</v>
      </c>
      <c r="B22" s="2" t="s">
        <v>0</v>
      </c>
      <c r="C22" s="131" t="s">
        <v>113</v>
      </c>
      <c r="D22" s="122">
        <v>20</v>
      </c>
      <c r="E22" s="70">
        <v>4.04</v>
      </c>
      <c r="F22" s="200">
        <v>4.4000000000000004</v>
      </c>
      <c r="G22" s="122">
        <v>45</v>
      </c>
      <c r="H22" s="70">
        <v>4</v>
      </c>
      <c r="I22" s="200">
        <v>4.2666666666666666</v>
      </c>
      <c r="J22" s="122">
        <v>31</v>
      </c>
      <c r="K22" s="70">
        <v>4.0999999999999996</v>
      </c>
      <c r="L22" s="200">
        <v>4.096774193548387</v>
      </c>
      <c r="M22" s="347">
        <v>6</v>
      </c>
      <c r="N22" s="329">
        <v>21</v>
      </c>
      <c r="O22" s="245">
        <v>54</v>
      </c>
      <c r="P22" s="76">
        <f>SUM(M22:O22)</f>
        <v>81</v>
      </c>
      <c r="Q22" s="23"/>
    </row>
    <row r="23" spans="1:17" x14ac:dyDescent="0.25">
      <c r="A23" s="47">
        <v>18</v>
      </c>
      <c r="B23" s="2" t="s">
        <v>28</v>
      </c>
      <c r="C23" s="131" t="s">
        <v>158</v>
      </c>
      <c r="D23" s="122">
        <v>29</v>
      </c>
      <c r="E23" s="70">
        <v>4.04</v>
      </c>
      <c r="F23" s="116">
        <v>4.3103448275862073</v>
      </c>
      <c r="G23" s="122">
        <v>28</v>
      </c>
      <c r="H23" s="70">
        <v>4</v>
      </c>
      <c r="I23" s="116">
        <v>4.3571428571428568</v>
      </c>
      <c r="J23" s="122">
        <v>34</v>
      </c>
      <c r="K23" s="70">
        <v>4.0999999999999996</v>
      </c>
      <c r="L23" s="116">
        <v>4.0882352941176467</v>
      </c>
      <c r="M23" s="338">
        <v>14</v>
      </c>
      <c r="N23" s="254">
        <v>12</v>
      </c>
      <c r="O23" s="245">
        <v>55</v>
      </c>
      <c r="P23" s="76">
        <f>SUM(M23:O23)</f>
        <v>81</v>
      </c>
      <c r="Q23" s="23"/>
    </row>
    <row r="24" spans="1:17" x14ac:dyDescent="0.25">
      <c r="A24" s="47">
        <v>19</v>
      </c>
      <c r="B24" s="14" t="s">
        <v>28</v>
      </c>
      <c r="C24" s="133" t="s">
        <v>74</v>
      </c>
      <c r="D24" s="124">
        <v>66</v>
      </c>
      <c r="E24" s="71">
        <v>4.04</v>
      </c>
      <c r="F24" s="38">
        <v>4.0757575757575761</v>
      </c>
      <c r="G24" s="124">
        <v>95</v>
      </c>
      <c r="H24" s="71">
        <v>4</v>
      </c>
      <c r="I24" s="38">
        <v>4.3157894736842106</v>
      </c>
      <c r="J24" s="124">
        <v>87</v>
      </c>
      <c r="K24" s="71">
        <v>4.0999999999999996</v>
      </c>
      <c r="L24" s="38">
        <v>4.333333333333333</v>
      </c>
      <c r="M24" s="337">
        <v>39</v>
      </c>
      <c r="N24" s="253">
        <v>17</v>
      </c>
      <c r="O24" s="245">
        <v>26</v>
      </c>
      <c r="P24" s="75">
        <f>SUM(M24:O24)</f>
        <v>82</v>
      </c>
      <c r="Q24" s="23"/>
    </row>
    <row r="25" spans="1:17" ht="15.75" thickBot="1" x14ac:dyDescent="0.3">
      <c r="A25" s="48">
        <v>20</v>
      </c>
      <c r="B25" s="5" t="s">
        <v>52</v>
      </c>
      <c r="C25" s="132" t="s">
        <v>68</v>
      </c>
      <c r="D25" s="123">
        <v>38</v>
      </c>
      <c r="E25" s="73">
        <v>4.04</v>
      </c>
      <c r="F25" s="67">
        <v>3.9736842105263159</v>
      </c>
      <c r="G25" s="123">
        <v>50</v>
      </c>
      <c r="H25" s="73">
        <v>4</v>
      </c>
      <c r="I25" s="67">
        <v>4.2</v>
      </c>
      <c r="J25" s="123">
        <v>43</v>
      </c>
      <c r="K25" s="73">
        <v>4.0999999999999996</v>
      </c>
      <c r="L25" s="67">
        <v>4.4883720930232558</v>
      </c>
      <c r="M25" s="262">
        <v>51</v>
      </c>
      <c r="N25" s="255">
        <v>24</v>
      </c>
      <c r="O25" s="247">
        <v>9</v>
      </c>
      <c r="P25" s="77">
        <f>SUM(M25:O25)</f>
        <v>84</v>
      </c>
      <c r="Q25" s="23"/>
    </row>
    <row r="26" spans="1:17" x14ac:dyDescent="0.25">
      <c r="A26" s="47">
        <v>21</v>
      </c>
      <c r="B26" s="14" t="s">
        <v>52</v>
      </c>
      <c r="C26" s="133" t="s">
        <v>190</v>
      </c>
      <c r="D26" s="124">
        <v>15</v>
      </c>
      <c r="E26" s="71">
        <v>4.04</v>
      </c>
      <c r="F26" s="45">
        <v>3.8</v>
      </c>
      <c r="G26" s="124">
        <v>26</v>
      </c>
      <c r="H26" s="71">
        <v>4</v>
      </c>
      <c r="I26" s="45">
        <v>4.4230769230769234</v>
      </c>
      <c r="J26" s="124">
        <v>25</v>
      </c>
      <c r="K26" s="71">
        <v>4.0999999999999996</v>
      </c>
      <c r="L26" s="45">
        <v>4.5999999999999996</v>
      </c>
      <c r="M26" s="337">
        <v>73</v>
      </c>
      <c r="N26" s="253">
        <v>8</v>
      </c>
      <c r="O26" s="245">
        <v>3</v>
      </c>
      <c r="P26" s="75">
        <f>SUM(M26:O26)</f>
        <v>84</v>
      </c>
      <c r="Q26" s="23"/>
    </row>
    <row r="27" spans="1:17" x14ac:dyDescent="0.25">
      <c r="A27" s="47">
        <v>22</v>
      </c>
      <c r="B27" s="2" t="s">
        <v>28</v>
      </c>
      <c r="C27" s="131" t="s">
        <v>33</v>
      </c>
      <c r="D27" s="122">
        <v>18</v>
      </c>
      <c r="E27" s="70">
        <v>4.04</v>
      </c>
      <c r="F27" s="53">
        <v>4.1111111111111107</v>
      </c>
      <c r="G27" s="122">
        <v>16</v>
      </c>
      <c r="H27" s="70">
        <v>4</v>
      </c>
      <c r="I27" s="53">
        <v>4.3125</v>
      </c>
      <c r="J27" s="122">
        <v>22</v>
      </c>
      <c r="K27" s="70">
        <v>4.0999999999999996</v>
      </c>
      <c r="L27" s="53">
        <v>4.2727272727272725</v>
      </c>
      <c r="M27" s="337">
        <v>38</v>
      </c>
      <c r="N27" s="253">
        <v>18</v>
      </c>
      <c r="O27" s="248">
        <v>29</v>
      </c>
      <c r="P27" s="76">
        <f>SUM(M27:O27)</f>
        <v>85</v>
      </c>
      <c r="Q27" s="23"/>
    </row>
    <row r="28" spans="1:17" x14ac:dyDescent="0.25">
      <c r="A28" s="47">
        <v>23</v>
      </c>
      <c r="B28" s="2" t="s">
        <v>45</v>
      </c>
      <c r="C28" s="131" t="s">
        <v>51</v>
      </c>
      <c r="D28" s="122">
        <v>21</v>
      </c>
      <c r="E28" s="70">
        <v>4.04</v>
      </c>
      <c r="F28" s="38">
        <v>4.2380952380952381</v>
      </c>
      <c r="G28" s="122">
        <v>18</v>
      </c>
      <c r="H28" s="70">
        <v>4</v>
      </c>
      <c r="I28" s="38">
        <v>4.0555555555555554</v>
      </c>
      <c r="J28" s="122">
        <v>28</v>
      </c>
      <c r="K28" s="70">
        <v>4.0999999999999996</v>
      </c>
      <c r="L28" s="38">
        <v>4.3571428571428568</v>
      </c>
      <c r="M28" s="261">
        <v>21</v>
      </c>
      <c r="N28" s="256">
        <v>43</v>
      </c>
      <c r="O28" s="248">
        <v>22</v>
      </c>
      <c r="P28" s="76">
        <f>SUM(M28:O28)</f>
        <v>86</v>
      </c>
      <c r="Q28" s="23"/>
    </row>
    <row r="29" spans="1:17" x14ac:dyDescent="0.25">
      <c r="A29" s="47">
        <v>24</v>
      </c>
      <c r="B29" s="2" t="s">
        <v>1</v>
      </c>
      <c r="C29" s="131" t="s">
        <v>14</v>
      </c>
      <c r="D29" s="122">
        <v>79</v>
      </c>
      <c r="E29" s="70">
        <v>4.04</v>
      </c>
      <c r="F29" s="116">
        <v>4.2405063291139244</v>
      </c>
      <c r="G29" s="122">
        <v>65</v>
      </c>
      <c r="H29" s="70">
        <v>4</v>
      </c>
      <c r="I29" s="116">
        <v>4.1076923076923073</v>
      </c>
      <c r="J29" s="122">
        <v>96</v>
      </c>
      <c r="K29" s="70">
        <v>4.0999999999999996</v>
      </c>
      <c r="L29" s="116">
        <v>4.21875</v>
      </c>
      <c r="M29" s="340">
        <v>19</v>
      </c>
      <c r="N29" s="320">
        <v>35</v>
      </c>
      <c r="O29" s="248">
        <v>34</v>
      </c>
      <c r="P29" s="76">
        <f>SUM(M29:O29)</f>
        <v>88</v>
      </c>
      <c r="Q29" s="23"/>
    </row>
    <row r="30" spans="1:17" x14ac:dyDescent="0.25">
      <c r="A30" s="47">
        <v>25</v>
      </c>
      <c r="B30" s="2" t="s">
        <v>1</v>
      </c>
      <c r="C30" s="131" t="s">
        <v>137</v>
      </c>
      <c r="D30" s="122">
        <v>61</v>
      </c>
      <c r="E30" s="70">
        <v>4.04</v>
      </c>
      <c r="F30" s="38">
        <v>4.1803278688524594</v>
      </c>
      <c r="G30" s="122">
        <v>49</v>
      </c>
      <c r="H30" s="70">
        <v>4</v>
      </c>
      <c r="I30" s="38">
        <v>4.1836734693877551</v>
      </c>
      <c r="J30" s="122">
        <v>51</v>
      </c>
      <c r="K30" s="70">
        <v>4.0999999999999996</v>
      </c>
      <c r="L30" s="38">
        <v>4.1960784313725492</v>
      </c>
      <c r="M30" s="261">
        <v>26</v>
      </c>
      <c r="N30" s="256">
        <v>27</v>
      </c>
      <c r="O30" s="248">
        <v>38</v>
      </c>
      <c r="P30" s="76">
        <f>SUM(M30:O30)</f>
        <v>91</v>
      </c>
      <c r="Q30" s="23"/>
    </row>
    <row r="31" spans="1:17" x14ac:dyDescent="0.25">
      <c r="A31" s="47">
        <v>26</v>
      </c>
      <c r="B31" s="2" t="s">
        <v>28</v>
      </c>
      <c r="C31" s="131" t="s">
        <v>193</v>
      </c>
      <c r="D31" s="122">
        <v>25</v>
      </c>
      <c r="E31" s="70">
        <v>4.04</v>
      </c>
      <c r="F31" s="38">
        <v>4.32</v>
      </c>
      <c r="G31" s="122">
        <v>26</v>
      </c>
      <c r="H31" s="70">
        <v>4</v>
      </c>
      <c r="I31" s="38">
        <v>3.8461538461538463</v>
      </c>
      <c r="J31" s="122">
        <v>25</v>
      </c>
      <c r="K31" s="70">
        <v>4.0999999999999996</v>
      </c>
      <c r="L31" s="38">
        <v>4.3600000000000003</v>
      </c>
      <c r="M31" s="261">
        <v>11</v>
      </c>
      <c r="N31" s="256">
        <v>62</v>
      </c>
      <c r="O31" s="248">
        <v>21</v>
      </c>
      <c r="P31" s="76">
        <f>SUM(M31:O31)</f>
        <v>94</v>
      </c>
      <c r="Q31" s="23"/>
    </row>
    <row r="32" spans="1:17" x14ac:dyDescent="0.25">
      <c r="A32" s="47">
        <v>27</v>
      </c>
      <c r="B32" s="2" t="s">
        <v>24</v>
      </c>
      <c r="C32" s="131" t="s">
        <v>98</v>
      </c>
      <c r="D32" s="122">
        <v>14</v>
      </c>
      <c r="E32" s="70">
        <v>4.04</v>
      </c>
      <c r="F32" s="38">
        <v>4.0714285714285712</v>
      </c>
      <c r="G32" s="122">
        <v>39</v>
      </c>
      <c r="H32" s="70">
        <v>4</v>
      </c>
      <c r="I32" s="38">
        <v>4.2820512820512819</v>
      </c>
      <c r="J32" s="122">
        <v>35</v>
      </c>
      <c r="K32" s="70">
        <v>4.0999999999999996</v>
      </c>
      <c r="L32" s="38">
        <v>4.2</v>
      </c>
      <c r="M32" s="261">
        <v>40</v>
      </c>
      <c r="N32" s="256">
        <v>19</v>
      </c>
      <c r="O32" s="248">
        <v>35</v>
      </c>
      <c r="P32" s="76">
        <f>SUM(M32:O32)</f>
        <v>94</v>
      </c>
      <c r="Q32" s="23"/>
    </row>
    <row r="33" spans="1:17" x14ac:dyDescent="0.25">
      <c r="A33" s="47">
        <v>28</v>
      </c>
      <c r="B33" s="2" t="s">
        <v>28</v>
      </c>
      <c r="C33" s="131" t="s">
        <v>32</v>
      </c>
      <c r="D33" s="122">
        <v>22</v>
      </c>
      <c r="E33" s="70">
        <v>4.04</v>
      </c>
      <c r="F33" s="200">
        <v>4.0454545454545459</v>
      </c>
      <c r="G33" s="122">
        <v>28</v>
      </c>
      <c r="H33" s="70">
        <v>4</v>
      </c>
      <c r="I33" s="200">
        <v>4.1785714285714288</v>
      </c>
      <c r="J33" s="122">
        <v>21</v>
      </c>
      <c r="K33" s="70">
        <v>4.0999999999999996</v>
      </c>
      <c r="L33" s="200">
        <v>4.2857142857142856</v>
      </c>
      <c r="M33" s="342">
        <v>43</v>
      </c>
      <c r="N33" s="319">
        <v>28</v>
      </c>
      <c r="O33" s="248">
        <v>27</v>
      </c>
      <c r="P33" s="76">
        <f>SUM(M33:O33)</f>
        <v>98</v>
      </c>
      <c r="Q33" s="23"/>
    </row>
    <row r="34" spans="1:17" x14ac:dyDescent="0.25">
      <c r="A34" s="47">
        <v>29</v>
      </c>
      <c r="B34" s="2" t="s">
        <v>24</v>
      </c>
      <c r="C34" s="131" t="s">
        <v>165</v>
      </c>
      <c r="D34" s="122">
        <v>35</v>
      </c>
      <c r="E34" s="70">
        <v>4.04</v>
      </c>
      <c r="F34" s="116">
        <v>3.9714285714285715</v>
      </c>
      <c r="G34" s="122">
        <v>40</v>
      </c>
      <c r="H34" s="70">
        <v>4</v>
      </c>
      <c r="I34" s="116">
        <v>4.1500000000000004</v>
      </c>
      <c r="J34" s="122">
        <v>34</v>
      </c>
      <c r="K34" s="70">
        <v>4.0999999999999996</v>
      </c>
      <c r="L34" s="116">
        <v>4.382352941176471</v>
      </c>
      <c r="M34" s="340">
        <v>52</v>
      </c>
      <c r="N34" s="320">
        <v>31</v>
      </c>
      <c r="O34" s="248">
        <v>17</v>
      </c>
      <c r="P34" s="76">
        <f>SUM(M34:O34)</f>
        <v>100</v>
      </c>
      <c r="Q34" s="23"/>
    </row>
    <row r="35" spans="1:17" ht="15.75" thickBot="1" x14ac:dyDescent="0.3">
      <c r="A35" s="48">
        <v>30</v>
      </c>
      <c r="B35" s="5" t="s">
        <v>1</v>
      </c>
      <c r="C35" s="132" t="s">
        <v>194</v>
      </c>
      <c r="D35" s="127">
        <v>20</v>
      </c>
      <c r="E35" s="72">
        <v>4.04</v>
      </c>
      <c r="F35" s="54">
        <v>4.25</v>
      </c>
      <c r="G35" s="127">
        <v>10</v>
      </c>
      <c r="H35" s="72">
        <v>4</v>
      </c>
      <c r="I35" s="54">
        <v>4</v>
      </c>
      <c r="J35" s="127">
        <v>16</v>
      </c>
      <c r="K35" s="72">
        <v>4.0999999999999996</v>
      </c>
      <c r="L35" s="54">
        <v>4.1875</v>
      </c>
      <c r="M35" s="341">
        <v>18</v>
      </c>
      <c r="N35" s="322">
        <v>49</v>
      </c>
      <c r="O35" s="249">
        <v>39</v>
      </c>
      <c r="P35" s="77">
        <f>SUM(M35:O35)</f>
        <v>106</v>
      </c>
      <c r="Q35" s="23"/>
    </row>
    <row r="36" spans="1:17" x14ac:dyDescent="0.25">
      <c r="A36" s="47">
        <v>31</v>
      </c>
      <c r="B36" s="30" t="s">
        <v>28</v>
      </c>
      <c r="C36" s="125" t="s">
        <v>30</v>
      </c>
      <c r="D36" s="121">
        <v>12</v>
      </c>
      <c r="E36" s="69">
        <v>4.04</v>
      </c>
      <c r="F36" s="118">
        <v>4.166666666666667</v>
      </c>
      <c r="G36" s="121">
        <v>16</v>
      </c>
      <c r="H36" s="69">
        <v>4</v>
      </c>
      <c r="I36" s="118">
        <v>3.75</v>
      </c>
      <c r="J36" s="121">
        <v>12</v>
      </c>
      <c r="K36" s="69">
        <v>4.0999999999999996</v>
      </c>
      <c r="L36" s="118">
        <v>4.5</v>
      </c>
      <c r="M36" s="346">
        <v>27</v>
      </c>
      <c r="N36" s="321">
        <v>74</v>
      </c>
      <c r="O36" s="244">
        <v>8</v>
      </c>
      <c r="P36" s="75">
        <f>SUM(M36:O36)</f>
        <v>109</v>
      </c>
      <c r="Q36" s="23"/>
    </row>
    <row r="37" spans="1:17" x14ac:dyDescent="0.25">
      <c r="A37" s="47">
        <v>32</v>
      </c>
      <c r="B37" s="2" t="s">
        <v>28</v>
      </c>
      <c r="C37" s="131" t="s">
        <v>97</v>
      </c>
      <c r="D37" s="122">
        <v>63</v>
      </c>
      <c r="E37" s="70">
        <v>4.04</v>
      </c>
      <c r="F37" s="327">
        <v>4.0634920634920633</v>
      </c>
      <c r="G37" s="122">
        <v>63</v>
      </c>
      <c r="H37" s="70">
        <v>4</v>
      </c>
      <c r="I37" s="327">
        <v>4.2222222222222223</v>
      </c>
      <c r="J37" s="122">
        <v>80</v>
      </c>
      <c r="K37" s="70">
        <v>4.0999999999999996</v>
      </c>
      <c r="L37" s="327">
        <v>4.1375000000000002</v>
      </c>
      <c r="M37" s="338">
        <v>41</v>
      </c>
      <c r="N37" s="254">
        <v>23</v>
      </c>
      <c r="O37" s="248">
        <v>45</v>
      </c>
      <c r="P37" s="76">
        <f>SUM(M37:O37)</f>
        <v>109</v>
      </c>
      <c r="Q37" s="23"/>
    </row>
    <row r="38" spans="1:17" ht="15" customHeight="1" x14ac:dyDescent="0.25">
      <c r="A38" s="47">
        <v>33</v>
      </c>
      <c r="B38" s="2" t="s">
        <v>36</v>
      </c>
      <c r="C38" s="131" t="s">
        <v>43</v>
      </c>
      <c r="D38" s="122">
        <v>18</v>
      </c>
      <c r="E38" s="70">
        <v>4.04</v>
      </c>
      <c r="F38" s="38">
        <v>4.1111111111111107</v>
      </c>
      <c r="G38" s="122">
        <v>21</v>
      </c>
      <c r="H38" s="70">
        <v>4</v>
      </c>
      <c r="I38" s="38">
        <v>4.4285714285714288</v>
      </c>
      <c r="J38" s="122">
        <v>26</v>
      </c>
      <c r="K38" s="70">
        <v>4.0999999999999996</v>
      </c>
      <c r="L38" s="38">
        <v>3.9615384615384617</v>
      </c>
      <c r="M38" s="261">
        <v>37</v>
      </c>
      <c r="N38" s="256">
        <v>7</v>
      </c>
      <c r="O38" s="248">
        <v>67</v>
      </c>
      <c r="P38" s="76">
        <f>SUM(M38:O38)</f>
        <v>111</v>
      </c>
      <c r="Q38" s="23"/>
    </row>
    <row r="39" spans="1:17" x14ac:dyDescent="0.25">
      <c r="A39" s="47">
        <v>34</v>
      </c>
      <c r="B39" s="2" t="s">
        <v>45</v>
      </c>
      <c r="C39" s="131" t="s">
        <v>153</v>
      </c>
      <c r="D39" s="122">
        <v>18</v>
      </c>
      <c r="E39" s="70">
        <v>4.04</v>
      </c>
      <c r="F39" s="66">
        <v>3.8888888888888888</v>
      </c>
      <c r="G39" s="122">
        <v>25</v>
      </c>
      <c r="H39" s="70">
        <v>4</v>
      </c>
      <c r="I39" s="66">
        <v>4.04</v>
      </c>
      <c r="J39" s="122">
        <v>25</v>
      </c>
      <c r="K39" s="70">
        <v>4.0999999999999996</v>
      </c>
      <c r="L39" s="66">
        <v>4.5999999999999996</v>
      </c>
      <c r="M39" s="261">
        <v>64</v>
      </c>
      <c r="N39" s="256">
        <v>44</v>
      </c>
      <c r="O39" s="248">
        <v>4</v>
      </c>
      <c r="P39" s="76">
        <f>SUM(M39:O39)</f>
        <v>112</v>
      </c>
      <c r="Q39" s="23"/>
    </row>
    <row r="40" spans="1:17" x14ac:dyDescent="0.25">
      <c r="A40" s="47">
        <v>35</v>
      </c>
      <c r="B40" s="2" t="s">
        <v>36</v>
      </c>
      <c r="C40" s="131" t="s">
        <v>62</v>
      </c>
      <c r="D40" s="122">
        <v>25</v>
      </c>
      <c r="E40" s="70">
        <v>4.04</v>
      </c>
      <c r="F40" s="38">
        <v>4</v>
      </c>
      <c r="G40" s="122">
        <v>32</v>
      </c>
      <c r="H40" s="70">
        <v>4</v>
      </c>
      <c r="I40" s="38">
        <v>4.0625</v>
      </c>
      <c r="J40" s="122">
        <v>24</v>
      </c>
      <c r="K40" s="70">
        <v>4.0999999999999996</v>
      </c>
      <c r="L40" s="38">
        <v>4.333333333333333</v>
      </c>
      <c r="M40" s="261">
        <v>47</v>
      </c>
      <c r="N40" s="256">
        <v>41</v>
      </c>
      <c r="O40" s="248">
        <v>25</v>
      </c>
      <c r="P40" s="76">
        <f>SUM(M40:O40)</f>
        <v>113</v>
      </c>
      <c r="Q40" s="23"/>
    </row>
    <row r="41" spans="1:17" x14ac:dyDescent="0.25">
      <c r="A41" s="47">
        <v>36</v>
      </c>
      <c r="B41" s="2" t="s">
        <v>1</v>
      </c>
      <c r="C41" s="131" t="s">
        <v>177</v>
      </c>
      <c r="D41" s="122">
        <v>25</v>
      </c>
      <c r="E41" s="70">
        <v>4.04</v>
      </c>
      <c r="F41" s="116">
        <v>4.28</v>
      </c>
      <c r="G41" s="122">
        <v>41</v>
      </c>
      <c r="H41" s="70">
        <v>4</v>
      </c>
      <c r="I41" s="116">
        <v>3.7804878048780486</v>
      </c>
      <c r="J41" s="122">
        <v>35</v>
      </c>
      <c r="K41" s="70">
        <v>4.0999999999999996</v>
      </c>
      <c r="L41" s="116">
        <v>4.2285714285714286</v>
      </c>
      <c r="M41" s="340">
        <v>16</v>
      </c>
      <c r="N41" s="320">
        <v>71</v>
      </c>
      <c r="O41" s="248">
        <v>32</v>
      </c>
      <c r="P41" s="76">
        <f>SUM(M41:O41)</f>
        <v>119</v>
      </c>
      <c r="Q41" s="23"/>
    </row>
    <row r="42" spans="1:17" x14ac:dyDescent="0.25">
      <c r="A42" s="47">
        <v>37</v>
      </c>
      <c r="B42" s="2" t="s">
        <v>1</v>
      </c>
      <c r="C42" s="131" t="s">
        <v>171</v>
      </c>
      <c r="D42" s="122">
        <v>23</v>
      </c>
      <c r="E42" s="70">
        <v>4.04</v>
      </c>
      <c r="F42" s="38">
        <v>4.1304347826086953</v>
      </c>
      <c r="G42" s="122">
        <v>26</v>
      </c>
      <c r="H42" s="70">
        <v>4</v>
      </c>
      <c r="I42" s="38">
        <v>4.0384615384615383</v>
      </c>
      <c r="J42" s="122">
        <v>27</v>
      </c>
      <c r="K42" s="70">
        <v>4.0999999999999996</v>
      </c>
      <c r="L42" s="38">
        <v>4.1481481481481479</v>
      </c>
      <c r="M42" s="261">
        <v>34</v>
      </c>
      <c r="N42" s="256">
        <v>45</v>
      </c>
      <c r="O42" s="248">
        <v>44</v>
      </c>
      <c r="P42" s="76">
        <f>SUM(M42:O42)</f>
        <v>123</v>
      </c>
      <c r="Q42" s="23"/>
    </row>
    <row r="43" spans="1:17" x14ac:dyDescent="0.25">
      <c r="A43" s="47">
        <v>38</v>
      </c>
      <c r="B43" s="2" t="s">
        <v>1</v>
      </c>
      <c r="C43" s="131" t="s">
        <v>182</v>
      </c>
      <c r="D43" s="122">
        <v>16</v>
      </c>
      <c r="E43" s="70">
        <v>4.04</v>
      </c>
      <c r="F43" s="38">
        <v>3.9375</v>
      </c>
      <c r="G43" s="122">
        <v>23</v>
      </c>
      <c r="H43" s="70">
        <v>4</v>
      </c>
      <c r="I43" s="38">
        <v>4.0869565217391308</v>
      </c>
      <c r="J43" s="122">
        <v>35</v>
      </c>
      <c r="K43" s="70">
        <v>4.0999999999999996</v>
      </c>
      <c r="L43" s="38">
        <v>4.2285714285714286</v>
      </c>
      <c r="M43" s="261">
        <v>55</v>
      </c>
      <c r="N43" s="256">
        <v>36</v>
      </c>
      <c r="O43" s="248">
        <v>33</v>
      </c>
      <c r="P43" s="76">
        <f>SUM(M43:O43)</f>
        <v>124</v>
      </c>
      <c r="Q43" s="23"/>
    </row>
    <row r="44" spans="1:17" x14ac:dyDescent="0.25">
      <c r="A44" s="47">
        <v>39</v>
      </c>
      <c r="B44" s="2" t="s">
        <v>0</v>
      </c>
      <c r="C44" s="131" t="s">
        <v>57</v>
      </c>
      <c r="D44" s="122">
        <v>19</v>
      </c>
      <c r="E44" s="70">
        <v>4.04</v>
      </c>
      <c r="F44" s="116">
        <v>4.1578947368421053</v>
      </c>
      <c r="G44" s="122">
        <v>12</v>
      </c>
      <c r="H44" s="70">
        <v>4</v>
      </c>
      <c r="I44" s="116">
        <v>3.6666666666666665</v>
      </c>
      <c r="J44" s="122">
        <v>14</v>
      </c>
      <c r="K44" s="70">
        <v>4.0999999999999996</v>
      </c>
      <c r="L44" s="116">
        <v>4.4285714285714288</v>
      </c>
      <c r="M44" s="340">
        <v>30</v>
      </c>
      <c r="N44" s="320">
        <v>85</v>
      </c>
      <c r="O44" s="248">
        <v>11</v>
      </c>
      <c r="P44" s="76">
        <f>SUM(M44:O44)</f>
        <v>126</v>
      </c>
      <c r="Q44" s="23"/>
    </row>
    <row r="45" spans="1:17" ht="15.75" thickBot="1" x14ac:dyDescent="0.3">
      <c r="A45" s="49">
        <v>40</v>
      </c>
      <c r="B45" s="12" t="s">
        <v>45</v>
      </c>
      <c r="C45" s="135" t="s">
        <v>48</v>
      </c>
      <c r="D45" s="123">
        <v>26</v>
      </c>
      <c r="E45" s="73">
        <v>4.04</v>
      </c>
      <c r="F45" s="39">
        <v>4.1538461538461542</v>
      </c>
      <c r="G45" s="123">
        <v>59</v>
      </c>
      <c r="H45" s="73">
        <v>4</v>
      </c>
      <c r="I45" s="39">
        <v>4.0677966101694913</v>
      </c>
      <c r="J45" s="123">
        <v>64</v>
      </c>
      <c r="K45" s="73">
        <v>4.0999999999999996</v>
      </c>
      <c r="L45" s="39">
        <v>4.046875</v>
      </c>
      <c r="M45" s="262">
        <v>31</v>
      </c>
      <c r="N45" s="255">
        <v>40</v>
      </c>
      <c r="O45" s="247">
        <v>59</v>
      </c>
      <c r="P45" s="79">
        <f>SUM(M45:O45)</f>
        <v>130</v>
      </c>
      <c r="Q45" s="23"/>
    </row>
    <row r="46" spans="1:17" x14ac:dyDescent="0.25">
      <c r="A46" s="46">
        <v>41</v>
      </c>
      <c r="B46" s="7" t="s">
        <v>24</v>
      </c>
      <c r="C46" s="130" t="s">
        <v>166</v>
      </c>
      <c r="D46" s="124">
        <v>21</v>
      </c>
      <c r="E46" s="71">
        <v>4.04</v>
      </c>
      <c r="F46" s="53">
        <v>3.9047619047619047</v>
      </c>
      <c r="G46" s="124">
        <v>17</v>
      </c>
      <c r="H46" s="71">
        <v>4</v>
      </c>
      <c r="I46" s="53">
        <v>4.117647058823529</v>
      </c>
      <c r="J46" s="124">
        <v>20</v>
      </c>
      <c r="K46" s="71">
        <v>4.0999999999999996</v>
      </c>
      <c r="L46" s="53">
        <v>4.2</v>
      </c>
      <c r="M46" s="337">
        <v>60</v>
      </c>
      <c r="N46" s="252">
        <v>34</v>
      </c>
      <c r="O46" s="244">
        <v>36</v>
      </c>
      <c r="P46" s="78">
        <f>SUM(M46:O46)</f>
        <v>130</v>
      </c>
      <c r="Q46" s="23"/>
    </row>
    <row r="47" spans="1:17" x14ac:dyDescent="0.25">
      <c r="A47" s="47">
        <v>42</v>
      </c>
      <c r="B47" s="2" t="s">
        <v>24</v>
      </c>
      <c r="C47" s="131" t="s">
        <v>168</v>
      </c>
      <c r="D47" s="122">
        <v>65</v>
      </c>
      <c r="E47" s="70">
        <v>4.04</v>
      </c>
      <c r="F47" s="38">
        <v>4</v>
      </c>
      <c r="G47" s="122">
        <v>64</v>
      </c>
      <c r="H47" s="70">
        <v>4</v>
      </c>
      <c r="I47" s="38">
        <v>3.84375</v>
      </c>
      <c r="J47" s="122">
        <v>36</v>
      </c>
      <c r="K47" s="70">
        <v>4.0999999999999996</v>
      </c>
      <c r="L47" s="38">
        <v>4.3611111111111107</v>
      </c>
      <c r="M47" s="261">
        <v>49</v>
      </c>
      <c r="N47" s="256">
        <v>63</v>
      </c>
      <c r="O47" s="248">
        <v>20</v>
      </c>
      <c r="P47" s="76">
        <f>SUM(M47:O47)</f>
        <v>132</v>
      </c>
      <c r="Q47" s="23"/>
    </row>
    <row r="48" spans="1:17" x14ac:dyDescent="0.25">
      <c r="A48" s="47">
        <v>43</v>
      </c>
      <c r="B48" s="2" t="s">
        <v>1</v>
      </c>
      <c r="C48" s="131" t="s">
        <v>140</v>
      </c>
      <c r="D48" s="122">
        <v>31</v>
      </c>
      <c r="E48" s="70">
        <v>4.04</v>
      </c>
      <c r="F48" s="53">
        <v>4.161290322580645</v>
      </c>
      <c r="G48" s="122">
        <v>66</v>
      </c>
      <c r="H48" s="70">
        <v>4</v>
      </c>
      <c r="I48" s="53">
        <v>3.9242424242424243</v>
      </c>
      <c r="J48" s="122">
        <v>24</v>
      </c>
      <c r="K48" s="70">
        <v>4.0999999999999996</v>
      </c>
      <c r="L48" s="53">
        <v>4.083333333333333</v>
      </c>
      <c r="M48" s="337">
        <v>28</v>
      </c>
      <c r="N48" s="253">
        <v>54</v>
      </c>
      <c r="O48" s="248">
        <v>56</v>
      </c>
      <c r="P48" s="76">
        <f>SUM(M48:O48)</f>
        <v>138</v>
      </c>
      <c r="Q48" s="23"/>
    </row>
    <row r="49" spans="1:17" x14ac:dyDescent="0.25">
      <c r="A49" s="47">
        <v>44</v>
      </c>
      <c r="B49" s="2" t="s">
        <v>24</v>
      </c>
      <c r="C49" s="131" t="s">
        <v>164</v>
      </c>
      <c r="D49" s="122">
        <v>14</v>
      </c>
      <c r="E49" s="70">
        <v>4.04</v>
      </c>
      <c r="F49" s="38">
        <v>4.5</v>
      </c>
      <c r="G49" s="122">
        <v>23</v>
      </c>
      <c r="H49" s="70">
        <v>4</v>
      </c>
      <c r="I49" s="38">
        <v>3.8695652173913042</v>
      </c>
      <c r="J49" s="122">
        <v>29</v>
      </c>
      <c r="K49" s="70">
        <v>4.0999999999999996</v>
      </c>
      <c r="L49" s="38">
        <v>3.896551724137931</v>
      </c>
      <c r="M49" s="261">
        <v>3</v>
      </c>
      <c r="N49" s="256">
        <v>59</v>
      </c>
      <c r="O49" s="248">
        <v>77</v>
      </c>
      <c r="P49" s="76">
        <f>SUM(M49:O49)</f>
        <v>139</v>
      </c>
      <c r="Q49" s="23"/>
    </row>
    <row r="50" spans="1:17" x14ac:dyDescent="0.25">
      <c r="A50" s="47">
        <v>45</v>
      </c>
      <c r="B50" s="2" t="s">
        <v>52</v>
      </c>
      <c r="C50" s="131" t="s">
        <v>142</v>
      </c>
      <c r="D50" s="122">
        <v>25</v>
      </c>
      <c r="E50" s="70">
        <v>4.04</v>
      </c>
      <c r="F50" s="38">
        <v>4.24</v>
      </c>
      <c r="G50" s="122">
        <v>20</v>
      </c>
      <c r="H50" s="70">
        <v>4</v>
      </c>
      <c r="I50" s="38">
        <v>3.7</v>
      </c>
      <c r="J50" s="122">
        <v>30</v>
      </c>
      <c r="K50" s="70">
        <v>4.0999999999999996</v>
      </c>
      <c r="L50" s="38">
        <v>4.166666666666667</v>
      </c>
      <c r="M50" s="261">
        <v>20</v>
      </c>
      <c r="N50" s="256">
        <v>78</v>
      </c>
      <c r="O50" s="248">
        <v>41</v>
      </c>
      <c r="P50" s="76">
        <f>SUM(M50:O50)</f>
        <v>139</v>
      </c>
      <c r="Q50" s="23"/>
    </row>
    <row r="51" spans="1:17" x14ac:dyDescent="0.25">
      <c r="A51" s="47">
        <v>46</v>
      </c>
      <c r="B51" s="2" t="s">
        <v>1</v>
      </c>
      <c r="C51" s="131" t="s">
        <v>146</v>
      </c>
      <c r="D51" s="122">
        <v>38</v>
      </c>
      <c r="E51" s="70">
        <v>4.04</v>
      </c>
      <c r="F51" s="38">
        <v>4.5526315789473681</v>
      </c>
      <c r="G51" s="122">
        <v>63</v>
      </c>
      <c r="H51" s="70">
        <v>4</v>
      </c>
      <c r="I51" s="38">
        <v>3.8571428571428572</v>
      </c>
      <c r="J51" s="122">
        <v>25</v>
      </c>
      <c r="K51" s="70">
        <v>4.0999999999999996</v>
      </c>
      <c r="L51" s="38">
        <v>3.84</v>
      </c>
      <c r="M51" s="261">
        <v>1</v>
      </c>
      <c r="N51" s="256">
        <v>61</v>
      </c>
      <c r="O51" s="248">
        <v>82</v>
      </c>
      <c r="P51" s="76">
        <f>SUM(M51:O51)</f>
        <v>144</v>
      </c>
      <c r="Q51" s="23"/>
    </row>
    <row r="52" spans="1:17" ht="15" customHeight="1" x14ac:dyDescent="0.25">
      <c r="A52" s="47">
        <v>47</v>
      </c>
      <c r="B52" s="2" t="s">
        <v>0</v>
      </c>
      <c r="C52" s="131" t="s">
        <v>103</v>
      </c>
      <c r="D52" s="122">
        <v>31</v>
      </c>
      <c r="E52" s="70">
        <v>4.04</v>
      </c>
      <c r="F52" s="38">
        <v>4.032258064516129</v>
      </c>
      <c r="G52" s="122">
        <v>43</v>
      </c>
      <c r="H52" s="70">
        <v>4</v>
      </c>
      <c r="I52" s="38">
        <v>4</v>
      </c>
      <c r="J52" s="122">
        <v>46</v>
      </c>
      <c r="K52" s="70">
        <v>4.0999999999999996</v>
      </c>
      <c r="L52" s="38">
        <v>4.1304347826086953</v>
      </c>
      <c r="M52" s="261">
        <v>46</v>
      </c>
      <c r="N52" s="256">
        <v>50</v>
      </c>
      <c r="O52" s="248">
        <v>49</v>
      </c>
      <c r="P52" s="76">
        <f>SUM(M52:O52)</f>
        <v>145</v>
      </c>
      <c r="Q52" s="23"/>
    </row>
    <row r="53" spans="1:17" ht="15" customHeight="1" x14ac:dyDescent="0.25">
      <c r="A53" s="47">
        <v>48</v>
      </c>
      <c r="B53" s="2" t="s">
        <v>24</v>
      </c>
      <c r="C53" s="131" t="s">
        <v>77</v>
      </c>
      <c r="D53" s="122">
        <v>27</v>
      </c>
      <c r="E53" s="70">
        <v>4.04</v>
      </c>
      <c r="F53" s="38">
        <v>3.8148148148148149</v>
      </c>
      <c r="G53" s="122">
        <v>28</v>
      </c>
      <c r="H53" s="70">
        <v>4</v>
      </c>
      <c r="I53" s="38">
        <v>4</v>
      </c>
      <c r="J53" s="122">
        <v>32</v>
      </c>
      <c r="K53" s="70">
        <v>4.0999999999999996</v>
      </c>
      <c r="L53" s="38">
        <v>4.28125</v>
      </c>
      <c r="M53" s="261">
        <v>70</v>
      </c>
      <c r="N53" s="256">
        <v>48</v>
      </c>
      <c r="O53" s="248">
        <v>28</v>
      </c>
      <c r="P53" s="76">
        <f>SUM(M53:O53)</f>
        <v>146</v>
      </c>
      <c r="Q53" s="23"/>
    </row>
    <row r="54" spans="1:17" x14ac:dyDescent="0.25">
      <c r="A54" s="47">
        <v>49</v>
      </c>
      <c r="B54" s="2" t="s">
        <v>1</v>
      </c>
      <c r="C54" s="131" t="s">
        <v>138</v>
      </c>
      <c r="D54" s="122">
        <v>85</v>
      </c>
      <c r="E54" s="70">
        <v>4.04</v>
      </c>
      <c r="F54" s="38">
        <v>3.9058823529411764</v>
      </c>
      <c r="G54" s="122">
        <v>95</v>
      </c>
      <c r="H54" s="70">
        <v>4</v>
      </c>
      <c r="I54" s="38">
        <v>3.9368421052631577</v>
      </c>
      <c r="J54" s="122">
        <v>70</v>
      </c>
      <c r="K54" s="70">
        <v>4.0999999999999996</v>
      </c>
      <c r="L54" s="38">
        <v>4.1857142857142859</v>
      </c>
      <c r="M54" s="261">
        <v>59</v>
      </c>
      <c r="N54" s="256">
        <v>52</v>
      </c>
      <c r="O54" s="248">
        <v>40</v>
      </c>
      <c r="P54" s="76">
        <f>SUM(M54:O54)</f>
        <v>151</v>
      </c>
      <c r="Q54" s="23"/>
    </row>
    <row r="55" spans="1:17" ht="15.75" thickBot="1" x14ac:dyDescent="0.3">
      <c r="A55" s="49">
        <v>50</v>
      </c>
      <c r="B55" s="12" t="s">
        <v>28</v>
      </c>
      <c r="C55" s="135" t="s">
        <v>159</v>
      </c>
      <c r="D55" s="127">
        <v>14</v>
      </c>
      <c r="E55" s="72">
        <v>4.04</v>
      </c>
      <c r="F55" s="54">
        <v>4</v>
      </c>
      <c r="G55" s="127">
        <v>15</v>
      </c>
      <c r="H55" s="72">
        <v>4</v>
      </c>
      <c r="I55" s="54">
        <v>4.2</v>
      </c>
      <c r="J55" s="127">
        <v>8</v>
      </c>
      <c r="K55" s="72">
        <v>4.0999999999999996</v>
      </c>
      <c r="L55" s="54">
        <v>3.875</v>
      </c>
      <c r="M55" s="341">
        <v>48</v>
      </c>
      <c r="N55" s="322">
        <v>26</v>
      </c>
      <c r="O55" s="249">
        <v>78</v>
      </c>
      <c r="P55" s="79">
        <f>SUM(M55:O55)</f>
        <v>152</v>
      </c>
      <c r="Q55" s="23"/>
    </row>
    <row r="56" spans="1:17" x14ac:dyDescent="0.25">
      <c r="A56" s="46">
        <v>51</v>
      </c>
      <c r="B56" s="7" t="s">
        <v>1</v>
      </c>
      <c r="C56" s="130" t="s">
        <v>174</v>
      </c>
      <c r="D56" s="121">
        <v>13</v>
      </c>
      <c r="E56" s="69">
        <v>4.04</v>
      </c>
      <c r="F56" s="45">
        <v>3.6923076923076925</v>
      </c>
      <c r="G56" s="121">
        <v>12</v>
      </c>
      <c r="H56" s="69">
        <v>4</v>
      </c>
      <c r="I56" s="45">
        <v>3.8333333333333335</v>
      </c>
      <c r="J56" s="121">
        <v>12</v>
      </c>
      <c r="K56" s="69">
        <v>4.0999999999999996</v>
      </c>
      <c r="L56" s="45">
        <v>4.666666666666667</v>
      </c>
      <c r="M56" s="336">
        <v>87</v>
      </c>
      <c r="N56" s="252">
        <v>65</v>
      </c>
      <c r="O56" s="244">
        <v>1</v>
      </c>
      <c r="P56" s="78">
        <f>SUM(M56:O56)</f>
        <v>153</v>
      </c>
      <c r="Q56" s="23"/>
    </row>
    <row r="57" spans="1:17" ht="15" customHeight="1" x14ac:dyDescent="0.25">
      <c r="A57" s="47">
        <v>52</v>
      </c>
      <c r="B57" s="50" t="s">
        <v>0</v>
      </c>
      <c r="C57" s="134" t="s">
        <v>125</v>
      </c>
      <c r="D57" s="126">
        <v>53</v>
      </c>
      <c r="E57" s="74">
        <v>4.04</v>
      </c>
      <c r="F57" s="116">
        <v>4.132075471698113</v>
      </c>
      <c r="G57" s="126">
        <v>95</v>
      </c>
      <c r="H57" s="74">
        <v>4</v>
      </c>
      <c r="I57" s="116">
        <v>3.8947368421052633</v>
      </c>
      <c r="J57" s="126">
        <v>73</v>
      </c>
      <c r="K57" s="74">
        <v>4.0999999999999996</v>
      </c>
      <c r="L57" s="116">
        <v>3.9726027397260273</v>
      </c>
      <c r="M57" s="340">
        <v>33</v>
      </c>
      <c r="N57" s="320">
        <v>58</v>
      </c>
      <c r="O57" s="250">
        <v>65</v>
      </c>
      <c r="P57" s="76">
        <f>SUM(M57:O57)</f>
        <v>156</v>
      </c>
      <c r="Q57" s="23"/>
    </row>
    <row r="58" spans="1:17" x14ac:dyDescent="0.25">
      <c r="A58" s="47">
        <v>53</v>
      </c>
      <c r="B58" s="2" t="s">
        <v>36</v>
      </c>
      <c r="C58" s="131" t="s">
        <v>64</v>
      </c>
      <c r="D58" s="122">
        <v>31</v>
      </c>
      <c r="E58" s="70">
        <v>4.04</v>
      </c>
      <c r="F58" s="38">
        <v>3.903225806451613</v>
      </c>
      <c r="G58" s="122">
        <v>21</v>
      </c>
      <c r="H58" s="70">
        <v>4</v>
      </c>
      <c r="I58" s="38">
        <v>4</v>
      </c>
      <c r="J58" s="122">
        <v>23</v>
      </c>
      <c r="K58" s="70">
        <v>4.0999999999999996</v>
      </c>
      <c r="L58" s="38">
        <v>4.1304347826086953</v>
      </c>
      <c r="M58" s="261">
        <v>61</v>
      </c>
      <c r="N58" s="256">
        <v>47</v>
      </c>
      <c r="O58" s="248">
        <v>48</v>
      </c>
      <c r="P58" s="76">
        <f>SUM(M58:O58)</f>
        <v>156</v>
      </c>
      <c r="Q58" s="23"/>
    </row>
    <row r="59" spans="1:17" x14ac:dyDescent="0.25">
      <c r="A59" s="47">
        <v>54</v>
      </c>
      <c r="B59" s="2" t="s">
        <v>36</v>
      </c>
      <c r="C59" s="131" t="s">
        <v>154</v>
      </c>
      <c r="D59" s="122">
        <v>25</v>
      </c>
      <c r="E59" s="70">
        <v>4.04</v>
      </c>
      <c r="F59" s="53">
        <v>4.04</v>
      </c>
      <c r="G59" s="122">
        <v>15</v>
      </c>
      <c r="H59" s="70">
        <v>4</v>
      </c>
      <c r="I59" s="53">
        <v>3.8</v>
      </c>
      <c r="J59" s="122">
        <v>22</v>
      </c>
      <c r="K59" s="70">
        <v>4.0999999999999996</v>
      </c>
      <c r="L59" s="53">
        <v>4.1363636363636367</v>
      </c>
      <c r="M59" s="337">
        <v>45</v>
      </c>
      <c r="N59" s="253">
        <v>68</v>
      </c>
      <c r="O59" s="248">
        <v>46</v>
      </c>
      <c r="P59" s="76">
        <f>SUM(M59:O59)</f>
        <v>159</v>
      </c>
      <c r="Q59" s="23"/>
    </row>
    <row r="60" spans="1:17" x14ac:dyDescent="0.25">
      <c r="A60" s="47">
        <v>55</v>
      </c>
      <c r="B60" s="2" t="s">
        <v>1</v>
      </c>
      <c r="C60" s="131" t="s">
        <v>173</v>
      </c>
      <c r="D60" s="122">
        <v>40</v>
      </c>
      <c r="E60" s="70">
        <v>4.04</v>
      </c>
      <c r="F60" s="38">
        <v>3.9</v>
      </c>
      <c r="G60" s="122">
        <v>51</v>
      </c>
      <c r="H60" s="70">
        <v>4</v>
      </c>
      <c r="I60" s="38">
        <v>4.1372549019607847</v>
      </c>
      <c r="J60" s="122">
        <v>45</v>
      </c>
      <c r="K60" s="70">
        <v>4.0999999999999996</v>
      </c>
      <c r="L60" s="38">
        <v>3.9777777777777779</v>
      </c>
      <c r="M60" s="261">
        <v>63</v>
      </c>
      <c r="N60" s="256">
        <v>32</v>
      </c>
      <c r="O60" s="248">
        <v>64</v>
      </c>
      <c r="P60" s="76">
        <f>SUM(M60:O60)</f>
        <v>159</v>
      </c>
      <c r="Q60" s="23"/>
    </row>
    <row r="61" spans="1:17" x14ac:dyDescent="0.25">
      <c r="A61" s="47">
        <v>56</v>
      </c>
      <c r="B61" s="2" t="s">
        <v>45</v>
      </c>
      <c r="C61" s="131" t="s">
        <v>188</v>
      </c>
      <c r="D61" s="122">
        <v>22</v>
      </c>
      <c r="E61" s="70">
        <v>4.04</v>
      </c>
      <c r="F61" s="38">
        <v>3.9090909090909092</v>
      </c>
      <c r="G61" s="122">
        <v>17</v>
      </c>
      <c r="H61" s="70">
        <v>4</v>
      </c>
      <c r="I61" s="38">
        <v>4</v>
      </c>
      <c r="J61" s="122">
        <v>19</v>
      </c>
      <c r="K61" s="70">
        <v>4.0999999999999996</v>
      </c>
      <c r="L61" s="38">
        <v>4.0526315789473681</v>
      </c>
      <c r="M61" s="261">
        <v>58</v>
      </c>
      <c r="N61" s="256">
        <v>46</v>
      </c>
      <c r="O61" s="248">
        <v>57</v>
      </c>
      <c r="P61" s="76">
        <f>SUM(M61:O61)</f>
        <v>161</v>
      </c>
      <c r="Q61" s="23"/>
    </row>
    <row r="62" spans="1:17" x14ac:dyDescent="0.25">
      <c r="A62" s="47">
        <v>57</v>
      </c>
      <c r="B62" s="2" t="s">
        <v>28</v>
      </c>
      <c r="C62" s="131" t="s">
        <v>73</v>
      </c>
      <c r="D62" s="122">
        <v>9</v>
      </c>
      <c r="E62" s="70">
        <v>4.04</v>
      </c>
      <c r="F62" s="38">
        <v>3.5555555555555554</v>
      </c>
      <c r="G62" s="122">
        <v>13</v>
      </c>
      <c r="H62" s="70">
        <v>4</v>
      </c>
      <c r="I62" s="38">
        <v>4.384615384615385</v>
      </c>
      <c r="J62" s="122">
        <v>20</v>
      </c>
      <c r="K62" s="70">
        <v>4.0999999999999996</v>
      </c>
      <c r="L62" s="38">
        <v>4</v>
      </c>
      <c r="M62" s="261">
        <v>94</v>
      </c>
      <c r="N62" s="256">
        <v>10</v>
      </c>
      <c r="O62" s="248">
        <v>61</v>
      </c>
      <c r="P62" s="76">
        <f>SUM(M62:O62)</f>
        <v>165</v>
      </c>
      <c r="Q62" s="23"/>
    </row>
    <row r="63" spans="1:17" ht="16.5" customHeight="1" x14ac:dyDescent="0.25">
      <c r="A63" s="47">
        <v>58</v>
      </c>
      <c r="B63" s="2" t="s">
        <v>1</v>
      </c>
      <c r="C63" s="131" t="s">
        <v>175</v>
      </c>
      <c r="D63" s="122">
        <v>12</v>
      </c>
      <c r="E63" s="70">
        <v>4.04</v>
      </c>
      <c r="F63" s="38">
        <v>4.25</v>
      </c>
      <c r="G63" s="122">
        <v>20</v>
      </c>
      <c r="H63" s="70">
        <v>4</v>
      </c>
      <c r="I63" s="38">
        <v>3.7</v>
      </c>
      <c r="J63" s="122">
        <v>16</v>
      </c>
      <c r="K63" s="70">
        <v>4.0999999999999996</v>
      </c>
      <c r="L63" s="38">
        <v>3.9375</v>
      </c>
      <c r="M63" s="261">
        <v>17</v>
      </c>
      <c r="N63" s="256">
        <v>79</v>
      </c>
      <c r="O63" s="248">
        <v>72</v>
      </c>
      <c r="P63" s="76">
        <f>SUM(M63:O63)</f>
        <v>168</v>
      </c>
      <c r="Q63" s="23"/>
    </row>
    <row r="64" spans="1:17" x14ac:dyDescent="0.25">
      <c r="A64" s="47">
        <v>59</v>
      </c>
      <c r="B64" s="2" t="s">
        <v>1</v>
      </c>
      <c r="C64" s="131" t="s">
        <v>139</v>
      </c>
      <c r="D64" s="122">
        <v>65</v>
      </c>
      <c r="E64" s="70">
        <v>4.04</v>
      </c>
      <c r="F64" s="38">
        <v>3.953846153846154</v>
      </c>
      <c r="G64" s="122">
        <v>60</v>
      </c>
      <c r="H64" s="70">
        <v>4</v>
      </c>
      <c r="I64" s="38">
        <v>3.6833333333333331</v>
      </c>
      <c r="J64" s="122">
        <v>50</v>
      </c>
      <c r="K64" s="70">
        <v>4.0999999999999996</v>
      </c>
      <c r="L64" s="38">
        <v>4.16</v>
      </c>
      <c r="M64" s="261">
        <v>53</v>
      </c>
      <c r="N64" s="256">
        <v>80</v>
      </c>
      <c r="O64" s="248">
        <v>42</v>
      </c>
      <c r="P64" s="76">
        <f>SUM(M64:O64)</f>
        <v>175</v>
      </c>
      <c r="Q64" s="23"/>
    </row>
    <row r="65" spans="1:17" ht="15.75" thickBot="1" x14ac:dyDescent="0.3">
      <c r="A65" s="48">
        <v>60</v>
      </c>
      <c r="B65" s="5" t="s">
        <v>28</v>
      </c>
      <c r="C65" s="132" t="s">
        <v>27</v>
      </c>
      <c r="D65" s="123">
        <v>33</v>
      </c>
      <c r="E65" s="73">
        <v>4.04</v>
      </c>
      <c r="F65" s="39">
        <v>4.1515151515151514</v>
      </c>
      <c r="G65" s="123">
        <v>37</v>
      </c>
      <c r="H65" s="73">
        <v>4</v>
      </c>
      <c r="I65" s="39">
        <v>3.6756756756756759</v>
      </c>
      <c r="J65" s="123">
        <v>45</v>
      </c>
      <c r="K65" s="73">
        <v>4.0999999999999996</v>
      </c>
      <c r="L65" s="39">
        <v>4</v>
      </c>
      <c r="M65" s="262">
        <v>32</v>
      </c>
      <c r="N65" s="255">
        <v>82</v>
      </c>
      <c r="O65" s="247">
        <v>62</v>
      </c>
      <c r="P65" s="77">
        <f>SUM(M65:O65)</f>
        <v>176</v>
      </c>
      <c r="Q65" s="23"/>
    </row>
    <row r="66" spans="1:17" x14ac:dyDescent="0.25">
      <c r="A66" s="47">
        <v>61</v>
      </c>
      <c r="B66" s="14" t="s">
        <v>28</v>
      </c>
      <c r="C66" s="133" t="s">
        <v>58</v>
      </c>
      <c r="D66" s="124">
        <v>19</v>
      </c>
      <c r="E66" s="71">
        <v>4.04</v>
      </c>
      <c r="F66" s="53">
        <v>3.6315789473684212</v>
      </c>
      <c r="G66" s="124">
        <v>11</v>
      </c>
      <c r="H66" s="71">
        <v>4</v>
      </c>
      <c r="I66" s="53">
        <v>3.9090909090909092</v>
      </c>
      <c r="J66" s="124">
        <v>21</v>
      </c>
      <c r="K66" s="71">
        <v>4.0999999999999996</v>
      </c>
      <c r="L66" s="53">
        <v>4.2380952380952381</v>
      </c>
      <c r="M66" s="337">
        <v>89</v>
      </c>
      <c r="N66" s="253">
        <v>57</v>
      </c>
      <c r="O66" s="245">
        <v>31</v>
      </c>
      <c r="P66" s="75">
        <f>SUM(M66:O66)</f>
        <v>177</v>
      </c>
      <c r="Q66" s="23"/>
    </row>
    <row r="67" spans="1:17" x14ac:dyDescent="0.25">
      <c r="A67" s="47">
        <v>62</v>
      </c>
      <c r="B67" s="2" t="s">
        <v>24</v>
      </c>
      <c r="C67" s="131" t="s">
        <v>163</v>
      </c>
      <c r="D67" s="122"/>
      <c r="E67" s="70">
        <v>4.04</v>
      </c>
      <c r="F67" s="38"/>
      <c r="G67" s="122">
        <v>18</v>
      </c>
      <c r="H67" s="70">
        <v>4</v>
      </c>
      <c r="I67" s="38">
        <v>4.4444444444444446</v>
      </c>
      <c r="J67" s="122">
        <v>26</v>
      </c>
      <c r="K67" s="70">
        <v>4.0999999999999996</v>
      </c>
      <c r="L67" s="38">
        <v>3.9230769230769229</v>
      </c>
      <c r="M67" s="261">
        <v>102</v>
      </c>
      <c r="N67" s="256">
        <v>5</v>
      </c>
      <c r="O67" s="248">
        <v>74</v>
      </c>
      <c r="P67" s="76">
        <f>SUM(M67:O67)</f>
        <v>181</v>
      </c>
      <c r="Q67" s="23"/>
    </row>
    <row r="68" spans="1:17" ht="15" customHeight="1" x14ac:dyDescent="0.25">
      <c r="A68" s="47">
        <v>63</v>
      </c>
      <c r="B68" s="2" t="s">
        <v>24</v>
      </c>
      <c r="C68" s="131" t="s">
        <v>161</v>
      </c>
      <c r="D68" s="122">
        <v>14</v>
      </c>
      <c r="E68" s="70">
        <v>4.04</v>
      </c>
      <c r="F68" s="38">
        <v>3.7857142857142856</v>
      </c>
      <c r="G68" s="122">
        <v>15</v>
      </c>
      <c r="H68" s="70">
        <v>4</v>
      </c>
      <c r="I68" s="38">
        <v>4.1333333333333337</v>
      </c>
      <c r="J68" s="122">
        <v>20</v>
      </c>
      <c r="K68" s="70">
        <v>4.0999999999999996</v>
      </c>
      <c r="L68" s="38">
        <v>3.9</v>
      </c>
      <c r="M68" s="261">
        <v>75</v>
      </c>
      <c r="N68" s="256">
        <v>33</v>
      </c>
      <c r="O68" s="248">
        <v>76</v>
      </c>
      <c r="P68" s="76">
        <f>SUM(M68:O68)</f>
        <v>184</v>
      </c>
      <c r="Q68" s="23"/>
    </row>
    <row r="69" spans="1:17" x14ac:dyDescent="0.25">
      <c r="A69" s="47">
        <v>64</v>
      </c>
      <c r="B69" s="2" t="s">
        <v>45</v>
      </c>
      <c r="C69" s="131" t="s">
        <v>150</v>
      </c>
      <c r="D69" s="122">
        <v>23</v>
      </c>
      <c r="E69" s="70">
        <v>4.04</v>
      </c>
      <c r="F69" s="53">
        <v>4.0434782608695654</v>
      </c>
      <c r="G69" s="122">
        <v>34</v>
      </c>
      <c r="H69" s="70">
        <v>4</v>
      </c>
      <c r="I69" s="53">
        <v>3.9411764705882355</v>
      </c>
      <c r="J69" s="122">
        <v>52</v>
      </c>
      <c r="K69" s="70">
        <v>4.0999999999999996</v>
      </c>
      <c r="L69" s="53">
        <v>3.7115384615384617</v>
      </c>
      <c r="M69" s="337">
        <v>44</v>
      </c>
      <c r="N69" s="253">
        <v>51</v>
      </c>
      <c r="O69" s="248">
        <v>92</v>
      </c>
      <c r="P69" s="76">
        <f>SUM(M69:O69)</f>
        <v>187</v>
      </c>
      <c r="Q69" s="23"/>
    </row>
    <row r="70" spans="1:17" ht="15" customHeight="1" x14ac:dyDescent="0.25">
      <c r="A70" s="47">
        <v>65</v>
      </c>
      <c r="B70" s="2" t="s">
        <v>1</v>
      </c>
      <c r="C70" s="131" t="s">
        <v>21</v>
      </c>
      <c r="D70" s="122"/>
      <c r="E70" s="70">
        <v>4.04</v>
      </c>
      <c r="F70" s="38"/>
      <c r="G70" s="122">
        <v>13</v>
      </c>
      <c r="H70" s="70">
        <v>4</v>
      </c>
      <c r="I70" s="38">
        <v>4.0769230769230766</v>
      </c>
      <c r="J70" s="122">
        <v>15</v>
      </c>
      <c r="K70" s="70">
        <v>4.0999999999999996</v>
      </c>
      <c r="L70" s="38">
        <v>4.1333333333333337</v>
      </c>
      <c r="M70" s="261">
        <v>102</v>
      </c>
      <c r="N70" s="256">
        <v>38</v>
      </c>
      <c r="O70" s="248">
        <v>47</v>
      </c>
      <c r="P70" s="76">
        <f>SUM(M70:O70)</f>
        <v>187</v>
      </c>
      <c r="Q70" s="23"/>
    </row>
    <row r="71" spans="1:17" ht="15" customHeight="1" x14ac:dyDescent="0.25">
      <c r="A71" s="47">
        <v>66</v>
      </c>
      <c r="B71" s="2" t="s">
        <v>0</v>
      </c>
      <c r="C71" s="131" t="s">
        <v>83</v>
      </c>
      <c r="D71" s="122">
        <v>11</v>
      </c>
      <c r="E71" s="70">
        <v>4.04</v>
      </c>
      <c r="F71" s="38">
        <v>4.1818181818181817</v>
      </c>
      <c r="G71" s="122">
        <v>17</v>
      </c>
      <c r="H71" s="70">
        <v>4</v>
      </c>
      <c r="I71" s="38">
        <v>3.5882352941176472</v>
      </c>
      <c r="J71" s="122">
        <v>32</v>
      </c>
      <c r="K71" s="70">
        <v>4.0999999999999996</v>
      </c>
      <c r="L71" s="38">
        <v>3.9375</v>
      </c>
      <c r="M71" s="261">
        <v>25</v>
      </c>
      <c r="N71" s="256">
        <v>90</v>
      </c>
      <c r="O71" s="248">
        <v>73</v>
      </c>
      <c r="P71" s="76">
        <f>SUM(M71:O71)</f>
        <v>188</v>
      </c>
      <c r="Q71" s="23"/>
    </row>
    <row r="72" spans="1:17" x14ac:dyDescent="0.25">
      <c r="A72" s="47">
        <v>67</v>
      </c>
      <c r="B72" s="2" t="s">
        <v>1</v>
      </c>
      <c r="C72" s="131" t="s">
        <v>178</v>
      </c>
      <c r="D72" s="122">
        <v>16</v>
      </c>
      <c r="E72" s="70">
        <v>4.04</v>
      </c>
      <c r="F72" s="38">
        <v>3.8125</v>
      </c>
      <c r="G72" s="122">
        <v>26</v>
      </c>
      <c r="H72" s="70">
        <v>4</v>
      </c>
      <c r="I72" s="38">
        <v>4.1538461538461542</v>
      </c>
      <c r="J72" s="122">
        <v>24</v>
      </c>
      <c r="K72" s="70">
        <v>4.0999999999999996</v>
      </c>
      <c r="L72" s="38">
        <v>3.75</v>
      </c>
      <c r="M72" s="261">
        <v>71</v>
      </c>
      <c r="N72" s="256">
        <v>30</v>
      </c>
      <c r="O72" s="248">
        <v>88</v>
      </c>
      <c r="P72" s="76">
        <f>SUM(M72:O72)</f>
        <v>189</v>
      </c>
      <c r="Q72" s="23"/>
    </row>
    <row r="73" spans="1:17" x14ac:dyDescent="0.25">
      <c r="A73" s="47">
        <v>68</v>
      </c>
      <c r="B73" s="2" t="s">
        <v>1</v>
      </c>
      <c r="C73" s="131" t="s">
        <v>176</v>
      </c>
      <c r="D73" s="122">
        <v>28</v>
      </c>
      <c r="E73" s="70">
        <v>4.04</v>
      </c>
      <c r="F73" s="38">
        <v>3.75</v>
      </c>
      <c r="G73" s="122">
        <v>28</v>
      </c>
      <c r="H73" s="70">
        <v>4</v>
      </c>
      <c r="I73" s="38">
        <v>3.8571428571428572</v>
      </c>
      <c r="J73" s="122">
        <v>25</v>
      </c>
      <c r="K73" s="70">
        <v>4.0999999999999996</v>
      </c>
      <c r="L73" s="38">
        <v>4.12</v>
      </c>
      <c r="M73" s="261">
        <v>82</v>
      </c>
      <c r="N73" s="256">
        <v>60</v>
      </c>
      <c r="O73" s="248">
        <v>51</v>
      </c>
      <c r="P73" s="76">
        <f>SUM(M73:O73)</f>
        <v>193</v>
      </c>
      <c r="Q73" s="23"/>
    </row>
    <row r="74" spans="1:17" x14ac:dyDescent="0.25">
      <c r="A74" s="47">
        <v>69</v>
      </c>
      <c r="B74" s="2" t="s">
        <v>1</v>
      </c>
      <c r="C74" s="131" t="s">
        <v>136</v>
      </c>
      <c r="D74" s="122">
        <v>51</v>
      </c>
      <c r="E74" s="70">
        <v>4.04</v>
      </c>
      <c r="F74" s="38">
        <v>4.0588235294117645</v>
      </c>
      <c r="G74" s="122">
        <v>47</v>
      </c>
      <c r="H74" s="70">
        <v>4</v>
      </c>
      <c r="I74" s="38">
        <v>3.6595744680851063</v>
      </c>
      <c r="J74" s="122">
        <v>36</v>
      </c>
      <c r="K74" s="70">
        <v>4.0999999999999996</v>
      </c>
      <c r="L74" s="38">
        <v>3.9722222222222223</v>
      </c>
      <c r="M74" s="261">
        <v>42</v>
      </c>
      <c r="N74" s="256">
        <v>86</v>
      </c>
      <c r="O74" s="248">
        <v>66</v>
      </c>
      <c r="P74" s="76">
        <f>SUM(M74:O74)</f>
        <v>194</v>
      </c>
      <c r="Q74" s="23"/>
    </row>
    <row r="75" spans="1:17" ht="15.75" thickBot="1" x14ac:dyDescent="0.3">
      <c r="A75" s="48">
        <v>70</v>
      </c>
      <c r="B75" s="5" t="s">
        <v>1</v>
      </c>
      <c r="C75" s="132" t="s">
        <v>197</v>
      </c>
      <c r="D75" s="127">
        <v>27</v>
      </c>
      <c r="E75" s="72">
        <v>4.04</v>
      </c>
      <c r="F75" s="54">
        <v>3.6296296296296298</v>
      </c>
      <c r="G75" s="127">
        <v>31</v>
      </c>
      <c r="H75" s="72">
        <v>4</v>
      </c>
      <c r="I75" s="54">
        <v>3.806451612903226</v>
      </c>
      <c r="J75" s="127">
        <v>25</v>
      </c>
      <c r="K75" s="72">
        <v>4.0999999999999996</v>
      </c>
      <c r="L75" s="54">
        <v>4.2</v>
      </c>
      <c r="M75" s="341">
        <v>90</v>
      </c>
      <c r="N75" s="255">
        <v>67</v>
      </c>
      <c r="O75" s="247">
        <v>37</v>
      </c>
      <c r="P75" s="77">
        <f>SUM(M75:O75)</f>
        <v>194</v>
      </c>
      <c r="Q75" s="23"/>
    </row>
    <row r="76" spans="1:17" x14ac:dyDescent="0.25">
      <c r="A76" s="46">
        <v>71</v>
      </c>
      <c r="B76" s="7" t="s">
        <v>36</v>
      </c>
      <c r="C76" s="130" t="s">
        <v>39</v>
      </c>
      <c r="D76" s="121">
        <v>19</v>
      </c>
      <c r="E76" s="69">
        <v>4.04</v>
      </c>
      <c r="F76" s="45">
        <v>3.6842105263157894</v>
      </c>
      <c r="G76" s="121">
        <v>11</v>
      </c>
      <c r="H76" s="69">
        <v>4</v>
      </c>
      <c r="I76" s="45">
        <v>3.9090909090909092</v>
      </c>
      <c r="J76" s="121">
        <v>20</v>
      </c>
      <c r="K76" s="69">
        <v>4.0999999999999996</v>
      </c>
      <c r="L76" s="45">
        <v>4.0999999999999996</v>
      </c>
      <c r="M76" s="336">
        <v>88</v>
      </c>
      <c r="N76" s="252">
        <v>56</v>
      </c>
      <c r="O76" s="244">
        <v>53</v>
      </c>
      <c r="P76" s="78">
        <f>SUM(M76:O76)</f>
        <v>197</v>
      </c>
      <c r="Q76" s="23"/>
    </row>
    <row r="77" spans="1:17" x14ac:dyDescent="0.25">
      <c r="A77" s="47">
        <v>72</v>
      </c>
      <c r="B77" s="14" t="s">
        <v>45</v>
      </c>
      <c r="C77" s="133" t="s">
        <v>152</v>
      </c>
      <c r="D77" s="124">
        <v>25</v>
      </c>
      <c r="E77" s="71">
        <v>4.04</v>
      </c>
      <c r="F77" s="38">
        <v>3.88</v>
      </c>
      <c r="G77" s="124">
        <v>28</v>
      </c>
      <c r="H77" s="71">
        <v>4</v>
      </c>
      <c r="I77" s="38">
        <v>3.6785714285714284</v>
      </c>
      <c r="J77" s="124">
        <v>38</v>
      </c>
      <c r="K77" s="71">
        <v>4.0999999999999996</v>
      </c>
      <c r="L77" s="38">
        <v>4.1052631578947372</v>
      </c>
      <c r="M77" s="337">
        <v>66</v>
      </c>
      <c r="N77" s="253">
        <v>81</v>
      </c>
      <c r="O77" s="245">
        <v>52</v>
      </c>
      <c r="P77" s="75">
        <f>SUM(M77:O77)</f>
        <v>199</v>
      </c>
      <c r="Q77" s="23"/>
    </row>
    <row r="78" spans="1:17" x14ac:dyDescent="0.25">
      <c r="A78" s="47">
        <v>73</v>
      </c>
      <c r="B78" s="2" t="s">
        <v>24</v>
      </c>
      <c r="C78" s="131" t="s">
        <v>101</v>
      </c>
      <c r="D78" s="122">
        <v>24</v>
      </c>
      <c r="E78" s="70">
        <v>4.04</v>
      </c>
      <c r="F78" s="53">
        <v>3.7083333333333335</v>
      </c>
      <c r="G78" s="122">
        <v>28</v>
      </c>
      <c r="H78" s="70">
        <v>4</v>
      </c>
      <c r="I78" s="53">
        <v>3.9285714285714284</v>
      </c>
      <c r="J78" s="122">
        <v>22</v>
      </c>
      <c r="K78" s="70">
        <v>4.0999999999999996</v>
      </c>
      <c r="L78" s="53">
        <v>4</v>
      </c>
      <c r="M78" s="337">
        <v>84</v>
      </c>
      <c r="N78" s="253">
        <v>53</v>
      </c>
      <c r="O78" s="248">
        <v>63</v>
      </c>
      <c r="P78" s="76">
        <f>SUM(M78:O78)</f>
        <v>200</v>
      </c>
      <c r="Q78" s="23"/>
    </row>
    <row r="79" spans="1:17" x14ac:dyDescent="0.25">
      <c r="A79" s="47">
        <v>74</v>
      </c>
      <c r="B79" s="2" t="s">
        <v>1</v>
      </c>
      <c r="C79" s="131" t="s">
        <v>196</v>
      </c>
      <c r="D79" s="122">
        <v>17</v>
      </c>
      <c r="E79" s="70">
        <v>4.04</v>
      </c>
      <c r="F79" s="38">
        <v>3.8823529411764706</v>
      </c>
      <c r="G79" s="122">
        <v>14</v>
      </c>
      <c r="H79" s="70">
        <v>4</v>
      </c>
      <c r="I79" s="38">
        <v>4.0714285714285712</v>
      </c>
      <c r="J79" s="122">
        <v>10</v>
      </c>
      <c r="K79" s="70">
        <v>4.0999999999999996</v>
      </c>
      <c r="L79" s="38">
        <v>3.5</v>
      </c>
      <c r="M79" s="261">
        <v>65</v>
      </c>
      <c r="N79" s="256">
        <v>39</v>
      </c>
      <c r="O79" s="248">
        <v>97</v>
      </c>
      <c r="P79" s="76">
        <f>SUM(M79:O79)</f>
        <v>201</v>
      </c>
      <c r="Q79" s="23"/>
    </row>
    <row r="80" spans="1:17" x14ac:dyDescent="0.25">
      <c r="A80" s="47">
        <v>75</v>
      </c>
      <c r="B80" s="2" t="s">
        <v>24</v>
      </c>
      <c r="C80" s="131" t="s">
        <v>23</v>
      </c>
      <c r="D80" s="122">
        <v>11</v>
      </c>
      <c r="E80" s="70">
        <v>4.04</v>
      </c>
      <c r="F80" s="38">
        <v>3.8181818181818183</v>
      </c>
      <c r="G80" s="122">
        <v>12</v>
      </c>
      <c r="H80" s="70">
        <v>4</v>
      </c>
      <c r="I80" s="38">
        <v>4.083333333333333</v>
      </c>
      <c r="J80" s="122">
        <v>29</v>
      </c>
      <c r="K80" s="70">
        <v>4.0999999999999996</v>
      </c>
      <c r="L80" s="38">
        <v>3.5862068965517242</v>
      </c>
      <c r="M80" s="261">
        <v>69</v>
      </c>
      <c r="N80" s="256">
        <v>37</v>
      </c>
      <c r="O80" s="248">
        <v>95</v>
      </c>
      <c r="P80" s="76">
        <f>SUM(M80:O80)</f>
        <v>201</v>
      </c>
      <c r="Q80" s="23"/>
    </row>
    <row r="81" spans="1:17" x14ac:dyDescent="0.25">
      <c r="A81" s="47">
        <v>76</v>
      </c>
      <c r="B81" s="2" t="s">
        <v>1</v>
      </c>
      <c r="C81" s="131" t="s">
        <v>195</v>
      </c>
      <c r="D81" s="122">
        <v>15</v>
      </c>
      <c r="E81" s="70">
        <v>4.04</v>
      </c>
      <c r="F81" s="38">
        <v>3.8</v>
      </c>
      <c r="G81" s="122">
        <v>28</v>
      </c>
      <c r="H81" s="70">
        <v>4</v>
      </c>
      <c r="I81" s="38">
        <v>3.7857142857142856</v>
      </c>
      <c r="J81" s="122">
        <v>21</v>
      </c>
      <c r="K81" s="70">
        <v>4.0999999999999996</v>
      </c>
      <c r="L81" s="38">
        <v>4.0476190476190474</v>
      </c>
      <c r="M81" s="261">
        <v>74</v>
      </c>
      <c r="N81" s="256">
        <v>70</v>
      </c>
      <c r="O81" s="248">
        <v>58</v>
      </c>
      <c r="P81" s="76">
        <f>SUM(M81:O81)</f>
        <v>202</v>
      </c>
      <c r="Q81" s="23"/>
    </row>
    <row r="82" spans="1:17" x14ac:dyDescent="0.25">
      <c r="A82" s="47">
        <v>77</v>
      </c>
      <c r="B82" s="2" t="s">
        <v>28</v>
      </c>
      <c r="C82" s="131" t="s">
        <v>31</v>
      </c>
      <c r="D82" s="122">
        <v>16</v>
      </c>
      <c r="E82" s="70">
        <v>4.04</v>
      </c>
      <c r="F82" s="38">
        <v>3.75</v>
      </c>
      <c r="G82" s="122">
        <v>12</v>
      </c>
      <c r="H82" s="70">
        <v>4</v>
      </c>
      <c r="I82" s="38">
        <v>3.9166666666666665</v>
      </c>
      <c r="J82" s="122">
        <v>24</v>
      </c>
      <c r="K82" s="70">
        <v>4.0999999999999996</v>
      </c>
      <c r="L82" s="38">
        <v>3.9583333333333335</v>
      </c>
      <c r="M82" s="261">
        <v>80</v>
      </c>
      <c r="N82" s="256">
        <v>55</v>
      </c>
      <c r="O82" s="248">
        <v>68</v>
      </c>
      <c r="P82" s="76">
        <f>SUM(M82:O82)</f>
        <v>203</v>
      </c>
      <c r="Q82" s="23"/>
    </row>
    <row r="83" spans="1:17" x14ac:dyDescent="0.25">
      <c r="A83" s="47">
        <v>78</v>
      </c>
      <c r="B83" s="2" t="s">
        <v>36</v>
      </c>
      <c r="C83" s="131" t="s">
        <v>35</v>
      </c>
      <c r="D83" s="122">
        <v>30</v>
      </c>
      <c r="E83" s="70">
        <v>4.04</v>
      </c>
      <c r="F83" s="38">
        <v>3.9</v>
      </c>
      <c r="G83" s="122">
        <v>41</v>
      </c>
      <c r="H83" s="70">
        <v>4</v>
      </c>
      <c r="I83" s="38">
        <v>3.7317073170731709</v>
      </c>
      <c r="J83" s="122">
        <v>40</v>
      </c>
      <c r="K83" s="70">
        <v>4.0999999999999996</v>
      </c>
      <c r="L83" s="38">
        <v>3.95</v>
      </c>
      <c r="M83" s="261">
        <v>62</v>
      </c>
      <c r="N83" s="256">
        <v>76</v>
      </c>
      <c r="O83" s="248">
        <v>70</v>
      </c>
      <c r="P83" s="76">
        <f>SUM(M83:O83)</f>
        <v>208</v>
      </c>
      <c r="Q83" s="23"/>
    </row>
    <row r="84" spans="1:17" ht="15" customHeight="1" x14ac:dyDescent="0.25">
      <c r="A84" s="47">
        <v>79</v>
      </c>
      <c r="B84" s="12" t="s">
        <v>1</v>
      </c>
      <c r="C84" s="135" t="s">
        <v>145</v>
      </c>
      <c r="D84" s="127">
        <v>29</v>
      </c>
      <c r="E84" s="72">
        <v>4.04</v>
      </c>
      <c r="F84" s="38">
        <v>3.9310344827586206</v>
      </c>
      <c r="G84" s="127">
        <v>32</v>
      </c>
      <c r="H84" s="72">
        <v>4</v>
      </c>
      <c r="I84" s="38">
        <v>3.75</v>
      </c>
      <c r="J84" s="127">
        <v>35</v>
      </c>
      <c r="K84" s="72">
        <v>4.0999999999999996</v>
      </c>
      <c r="L84" s="38">
        <v>3.8</v>
      </c>
      <c r="M84" s="341">
        <v>56</v>
      </c>
      <c r="N84" s="322">
        <v>75</v>
      </c>
      <c r="O84" s="249">
        <v>86</v>
      </c>
      <c r="P84" s="79">
        <f>SUM(M84:O84)</f>
        <v>217</v>
      </c>
      <c r="Q84" s="23"/>
    </row>
    <row r="85" spans="1:17" ht="15" customHeight="1" thickBot="1" x14ac:dyDescent="0.3">
      <c r="A85" s="48">
        <v>80</v>
      </c>
      <c r="B85" s="5" t="s">
        <v>45</v>
      </c>
      <c r="C85" s="132" t="s">
        <v>151</v>
      </c>
      <c r="D85" s="123">
        <v>11</v>
      </c>
      <c r="E85" s="73">
        <v>4.04</v>
      </c>
      <c r="F85" s="39">
        <v>4.1818181818181817</v>
      </c>
      <c r="G85" s="123"/>
      <c r="H85" s="73">
        <v>4</v>
      </c>
      <c r="I85" s="39"/>
      <c r="J85" s="123">
        <v>25</v>
      </c>
      <c r="K85" s="73">
        <v>4.0999999999999996</v>
      </c>
      <c r="L85" s="39">
        <v>3.48</v>
      </c>
      <c r="M85" s="262">
        <v>24</v>
      </c>
      <c r="N85" s="255">
        <v>101</v>
      </c>
      <c r="O85" s="247">
        <v>98</v>
      </c>
      <c r="P85" s="77">
        <f>SUM(M85:O85)</f>
        <v>223</v>
      </c>
      <c r="Q85" s="23"/>
    </row>
    <row r="86" spans="1:17" ht="16.5" customHeight="1" x14ac:dyDescent="0.25">
      <c r="A86" s="47">
        <v>81</v>
      </c>
      <c r="B86" s="36" t="s">
        <v>36</v>
      </c>
      <c r="C86" s="136" t="s">
        <v>41</v>
      </c>
      <c r="D86" s="129">
        <v>28</v>
      </c>
      <c r="E86" s="97">
        <v>4.04</v>
      </c>
      <c r="F86" s="53">
        <v>3.5714285714285716</v>
      </c>
      <c r="G86" s="129">
        <v>48</v>
      </c>
      <c r="H86" s="97">
        <v>4</v>
      </c>
      <c r="I86" s="53">
        <v>3.7916666666666665</v>
      </c>
      <c r="J86" s="129">
        <v>33</v>
      </c>
      <c r="K86" s="97">
        <v>4.0999999999999996</v>
      </c>
      <c r="L86" s="53">
        <v>3.9393939393939394</v>
      </c>
      <c r="M86" s="344">
        <v>93</v>
      </c>
      <c r="N86" s="323">
        <v>69</v>
      </c>
      <c r="O86" s="251">
        <v>71</v>
      </c>
      <c r="P86" s="98">
        <f>SUM(M86:O86)</f>
        <v>233</v>
      </c>
      <c r="Q86" s="23"/>
    </row>
    <row r="87" spans="1:17" x14ac:dyDescent="0.25">
      <c r="A87" s="47">
        <v>82</v>
      </c>
      <c r="B87" s="2" t="s">
        <v>1</v>
      </c>
      <c r="C87" s="328" t="s">
        <v>169</v>
      </c>
      <c r="D87" s="128">
        <v>20</v>
      </c>
      <c r="E87" s="167">
        <v>4.04</v>
      </c>
      <c r="F87" s="38">
        <v>3.7</v>
      </c>
      <c r="G87" s="128">
        <v>30</v>
      </c>
      <c r="H87" s="167">
        <v>4</v>
      </c>
      <c r="I87" s="38">
        <v>3.6666666666666665</v>
      </c>
      <c r="J87" s="128">
        <v>24</v>
      </c>
      <c r="K87" s="167">
        <v>4.0999999999999996</v>
      </c>
      <c r="L87" s="38">
        <v>3.9583333333333335</v>
      </c>
      <c r="M87" s="261">
        <v>85</v>
      </c>
      <c r="N87" s="256">
        <v>83</v>
      </c>
      <c r="O87" s="248">
        <v>69</v>
      </c>
      <c r="P87" s="76">
        <f>SUM(M87:O87)</f>
        <v>237</v>
      </c>
      <c r="Q87" s="23"/>
    </row>
    <row r="88" spans="1:17" x14ac:dyDescent="0.25">
      <c r="A88" s="47">
        <v>83</v>
      </c>
      <c r="B88" s="2" t="s">
        <v>1</v>
      </c>
      <c r="C88" s="131" t="s">
        <v>172</v>
      </c>
      <c r="D88" s="122">
        <v>19</v>
      </c>
      <c r="E88" s="70">
        <v>4.04</v>
      </c>
      <c r="F88" s="53">
        <v>3.9473684210526314</v>
      </c>
      <c r="G88" s="122">
        <v>27</v>
      </c>
      <c r="H88" s="70">
        <v>4</v>
      </c>
      <c r="I88" s="53">
        <v>3.5185185185185186</v>
      </c>
      <c r="J88" s="122">
        <v>32</v>
      </c>
      <c r="K88" s="70">
        <v>4.0999999999999996</v>
      </c>
      <c r="L88" s="53">
        <v>3.71875</v>
      </c>
      <c r="M88" s="337">
        <v>54</v>
      </c>
      <c r="N88" s="253">
        <v>94</v>
      </c>
      <c r="O88" s="248">
        <v>91</v>
      </c>
      <c r="P88" s="76">
        <f>SUM(M88:O88)</f>
        <v>239</v>
      </c>
      <c r="Q88" s="23"/>
    </row>
    <row r="89" spans="1:17" x14ac:dyDescent="0.25">
      <c r="A89" s="47">
        <v>84</v>
      </c>
      <c r="B89" s="2" t="s">
        <v>1</v>
      </c>
      <c r="C89" s="131" t="s">
        <v>181</v>
      </c>
      <c r="D89" s="122">
        <v>26</v>
      </c>
      <c r="E89" s="70">
        <v>4.04</v>
      </c>
      <c r="F89" s="38">
        <v>3.8076923076923075</v>
      </c>
      <c r="G89" s="122">
        <v>21</v>
      </c>
      <c r="H89" s="70">
        <v>4</v>
      </c>
      <c r="I89" s="38">
        <v>3.5238095238095237</v>
      </c>
      <c r="J89" s="122">
        <v>11</v>
      </c>
      <c r="K89" s="70">
        <v>4.0999999999999996</v>
      </c>
      <c r="L89" s="38">
        <v>3.9090909090909092</v>
      </c>
      <c r="M89" s="261">
        <v>72</v>
      </c>
      <c r="N89" s="256">
        <v>92</v>
      </c>
      <c r="O89" s="248">
        <v>75</v>
      </c>
      <c r="P89" s="76">
        <f>SUM(M89:O89)</f>
        <v>239</v>
      </c>
      <c r="Q89" s="23"/>
    </row>
    <row r="90" spans="1:17" x14ac:dyDescent="0.25">
      <c r="A90" s="47">
        <v>85</v>
      </c>
      <c r="B90" s="2" t="s">
        <v>24</v>
      </c>
      <c r="C90" s="131" t="s">
        <v>162</v>
      </c>
      <c r="D90" s="122">
        <v>18</v>
      </c>
      <c r="E90" s="70">
        <v>4.04</v>
      </c>
      <c r="F90" s="38">
        <v>3.7777777777777777</v>
      </c>
      <c r="G90" s="122">
        <v>12</v>
      </c>
      <c r="H90" s="70">
        <v>4</v>
      </c>
      <c r="I90" s="38">
        <v>3.8333333333333335</v>
      </c>
      <c r="J90" s="122">
        <v>32</v>
      </c>
      <c r="K90" s="70">
        <v>4.0999999999999996</v>
      </c>
      <c r="L90" s="38">
        <v>3.4375</v>
      </c>
      <c r="M90" s="261">
        <v>76</v>
      </c>
      <c r="N90" s="256">
        <v>64</v>
      </c>
      <c r="O90" s="248">
        <v>100</v>
      </c>
      <c r="P90" s="76">
        <f>SUM(M90:O90)</f>
        <v>240</v>
      </c>
      <c r="Q90" s="23"/>
    </row>
    <row r="91" spans="1:17" x14ac:dyDescent="0.25">
      <c r="A91" s="47">
        <v>86</v>
      </c>
      <c r="B91" s="2" t="s">
        <v>1</v>
      </c>
      <c r="C91" s="131" t="s">
        <v>170</v>
      </c>
      <c r="D91" s="122">
        <v>30</v>
      </c>
      <c r="E91" s="70">
        <v>4.04</v>
      </c>
      <c r="F91" s="38">
        <v>3.8333333333333335</v>
      </c>
      <c r="G91" s="122">
        <v>36</v>
      </c>
      <c r="H91" s="70">
        <v>4</v>
      </c>
      <c r="I91" s="38">
        <v>3.6666666666666665</v>
      </c>
      <c r="J91" s="122">
        <v>32</v>
      </c>
      <c r="K91" s="70">
        <v>4.0999999999999996</v>
      </c>
      <c r="L91" s="38">
        <v>3.71875</v>
      </c>
      <c r="M91" s="261">
        <v>68</v>
      </c>
      <c r="N91" s="256">
        <v>84</v>
      </c>
      <c r="O91" s="248">
        <v>90</v>
      </c>
      <c r="P91" s="76">
        <f>SUM(M91:O91)</f>
        <v>242</v>
      </c>
      <c r="Q91" s="23"/>
    </row>
    <row r="92" spans="1:17" x14ac:dyDescent="0.25">
      <c r="A92" s="47">
        <v>87</v>
      </c>
      <c r="B92" s="2" t="s">
        <v>36</v>
      </c>
      <c r="C92" s="131" t="s">
        <v>157</v>
      </c>
      <c r="D92" s="122">
        <v>16</v>
      </c>
      <c r="E92" s="70">
        <v>4.04</v>
      </c>
      <c r="F92" s="38">
        <v>3.75</v>
      </c>
      <c r="G92" s="122">
        <v>23</v>
      </c>
      <c r="H92" s="70">
        <v>4</v>
      </c>
      <c r="I92" s="38">
        <v>3.6086956521739131</v>
      </c>
      <c r="J92" s="122">
        <v>15</v>
      </c>
      <c r="K92" s="70">
        <v>4.0999999999999996</v>
      </c>
      <c r="L92" s="38">
        <v>3.8666666666666667</v>
      </c>
      <c r="M92" s="261">
        <v>79</v>
      </c>
      <c r="N92" s="256">
        <v>87</v>
      </c>
      <c r="O92" s="248">
        <v>79</v>
      </c>
      <c r="P92" s="76">
        <f>SUM(M92:O92)</f>
        <v>245</v>
      </c>
      <c r="Q92" s="23"/>
    </row>
    <row r="93" spans="1:17" x14ac:dyDescent="0.25">
      <c r="A93" s="47">
        <v>88</v>
      </c>
      <c r="B93" s="2" t="s">
        <v>28</v>
      </c>
      <c r="C93" s="131" t="s">
        <v>71</v>
      </c>
      <c r="D93" s="122">
        <v>20</v>
      </c>
      <c r="E93" s="70">
        <v>4.04</v>
      </c>
      <c r="F93" s="38">
        <v>3.75</v>
      </c>
      <c r="G93" s="122">
        <v>17</v>
      </c>
      <c r="H93" s="70">
        <v>4</v>
      </c>
      <c r="I93" s="38">
        <v>3.8235294117647061</v>
      </c>
      <c r="J93" s="122">
        <v>13</v>
      </c>
      <c r="K93" s="70">
        <v>4.0999999999999996</v>
      </c>
      <c r="L93" s="38">
        <v>3.4615384615384617</v>
      </c>
      <c r="M93" s="261">
        <v>81</v>
      </c>
      <c r="N93" s="256">
        <v>66</v>
      </c>
      <c r="O93" s="248">
        <v>99</v>
      </c>
      <c r="P93" s="76">
        <f>SUM(M93:O93)</f>
        <v>246</v>
      </c>
      <c r="Q93" s="23"/>
    </row>
    <row r="94" spans="1:17" x14ac:dyDescent="0.25">
      <c r="A94" s="47">
        <v>89</v>
      </c>
      <c r="B94" s="2" t="s">
        <v>0</v>
      </c>
      <c r="C94" s="131" t="s">
        <v>184</v>
      </c>
      <c r="D94" s="122">
        <v>35</v>
      </c>
      <c r="E94" s="70">
        <v>4.04</v>
      </c>
      <c r="F94" s="38">
        <v>3.7714285714285714</v>
      </c>
      <c r="G94" s="122">
        <v>30</v>
      </c>
      <c r="H94" s="70">
        <v>4</v>
      </c>
      <c r="I94" s="38">
        <v>3.6</v>
      </c>
      <c r="J94" s="122">
        <v>27</v>
      </c>
      <c r="K94" s="70">
        <v>4.0999999999999996</v>
      </c>
      <c r="L94" s="38">
        <v>3.8148148148148149</v>
      </c>
      <c r="M94" s="261">
        <v>77</v>
      </c>
      <c r="N94" s="256">
        <v>88</v>
      </c>
      <c r="O94" s="248">
        <v>85</v>
      </c>
      <c r="P94" s="76">
        <f>SUM(M94:O94)</f>
        <v>250</v>
      </c>
      <c r="Q94" s="23"/>
    </row>
    <row r="95" spans="1:17" ht="15" customHeight="1" thickBot="1" x14ac:dyDescent="0.3">
      <c r="A95" s="48">
        <v>90</v>
      </c>
      <c r="B95" s="5" t="s">
        <v>36</v>
      </c>
      <c r="C95" s="132" t="s">
        <v>38</v>
      </c>
      <c r="D95" s="127">
        <v>12</v>
      </c>
      <c r="E95" s="72">
        <v>4.04</v>
      </c>
      <c r="F95" s="54">
        <v>3.9166666666666665</v>
      </c>
      <c r="G95" s="127"/>
      <c r="H95" s="72">
        <v>4</v>
      </c>
      <c r="I95" s="54"/>
      <c r="J95" s="127">
        <v>29</v>
      </c>
      <c r="K95" s="72">
        <v>4.0999999999999996</v>
      </c>
      <c r="L95" s="54">
        <v>3.6206896551724137</v>
      </c>
      <c r="M95" s="341">
        <v>57</v>
      </c>
      <c r="N95" s="322">
        <v>101</v>
      </c>
      <c r="O95" s="249">
        <v>93</v>
      </c>
      <c r="P95" s="79">
        <f>SUM(M95:O95)</f>
        <v>251</v>
      </c>
      <c r="Q95" s="23"/>
    </row>
    <row r="96" spans="1:17" x14ac:dyDescent="0.25">
      <c r="A96" s="47">
        <v>91</v>
      </c>
      <c r="B96" s="14" t="s">
        <v>0</v>
      </c>
      <c r="C96" s="133" t="s">
        <v>56</v>
      </c>
      <c r="D96" s="121"/>
      <c r="E96" s="69">
        <v>4.04</v>
      </c>
      <c r="F96" s="45"/>
      <c r="G96" s="121"/>
      <c r="H96" s="69">
        <v>4</v>
      </c>
      <c r="I96" s="45"/>
      <c r="J96" s="121">
        <v>16</v>
      </c>
      <c r="K96" s="69">
        <v>4.0999999999999996</v>
      </c>
      <c r="L96" s="45">
        <v>4.125</v>
      </c>
      <c r="M96" s="336">
        <v>102</v>
      </c>
      <c r="N96" s="252">
        <v>101</v>
      </c>
      <c r="O96" s="244">
        <v>50</v>
      </c>
      <c r="P96" s="78">
        <f>SUM(M96:O96)</f>
        <v>253</v>
      </c>
      <c r="Q96" s="23"/>
    </row>
    <row r="97" spans="1:17" x14ac:dyDescent="0.25">
      <c r="A97" s="47">
        <v>92</v>
      </c>
      <c r="B97" s="2" t="s">
        <v>36</v>
      </c>
      <c r="C97" s="131" t="s">
        <v>155</v>
      </c>
      <c r="D97" s="122">
        <v>26</v>
      </c>
      <c r="E97" s="70">
        <v>4.04</v>
      </c>
      <c r="F97" s="38">
        <v>3.7692307692307692</v>
      </c>
      <c r="G97" s="122">
        <v>25</v>
      </c>
      <c r="H97" s="70">
        <v>4</v>
      </c>
      <c r="I97" s="38">
        <v>3.44</v>
      </c>
      <c r="J97" s="122">
        <v>28</v>
      </c>
      <c r="K97" s="70">
        <v>4.0999999999999996</v>
      </c>
      <c r="L97" s="38">
        <v>3.8571428571428572</v>
      </c>
      <c r="M97" s="261">
        <v>78</v>
      </c>
      <c r="N97" s="256">
        <v>97</v>
      </c>
      <c r="O97" s="248">
        <v>81</v>
      </c>
      <c r="P97" s="76">
        <f>SUM(M97:O97)</f>
        <v>256</v>
      </c>
      <c r="Q97" s="23"/>
    </row>
    <row r="98" spans="1:17" x14ac:dyDescent="0.25">
      <c r="A98" s="47">
        <v>93</v>
      </c>
      <c r="B98" s="2" t="s">
        <v>28</v>
      </c>
      <c r="C98" s="131" t="s">
        <v>72</v>
      </c>
      <c r="D98" s="122"/>
      <c r="E98" s="70">
        <v>4.04</v>
      </c>
      <c r="F98" s="53"/>
      <c r="G98" s="122"/>
      <c r="H98" s="70">
        <v>4</v>
      </c>
      <c r="I98" s="53"/>
      <c r="J98" s="122">
        <v>6</v>
      </c>
      <c r="K98" s="70">
        <v>4.0999999999999996</v>
      </c>
      <c r="L98" s="53">
        <v>4</v>
      </c>
      <c r="M98" s="337">
        <v>102</v>
      </c>
      <c r="N98" s="253">
        <v>101</v>
      </c>
      <c r="O98" s="248">
        <v>60</v>
      </c>
      <c r="P98" s="76">
        <f>SUM(M98:O98)</f>
        <v>263</v>
      </c>
      <c r="Q98" s="23"/>
    </row>
    <row r="99" spans="1:17" x14ac:dyDescent="0.25">
      <c r="A99" s="47">
        <v>94</v>
      </c>
      <c r="B99" s="2" t="s">
        <v>52</v>
      </c>
      <c r="C99" s="131" t="s">
        <v>69</v>
      </c>
      <c r="D99" s="122">
        <v>31</v>
      </c>
      <c r="E99" s="70">
        <v>4.04</v>
      </c>
      <c r="F99" s="116">
        <v>3.838709677419355</v>
      </c>
      <c r="G99" s="122">
        <v>33</v>
      </c>
      <c r="H99" s="70">
        <v>4</v>
      </c>
      <c r="I99" s="116">
        <v>3.4848484848484849</v>
      </c>
      <c r="J99" s="122">
        <v>21</v>
      </c>
      <c r="K99" s="70">
        <v>4.0999999999999996</v>
      </c>
      <c r="L99" s="116">
        <v>3.3333333333333335</v>
      </c>
      <c r="M99" s="340">
        <v>67</v>
      </c>
      <c r="N99" s="320">
        <v>96</v>
      </c>
      <c r="O99" s="248">
        <v>101</v>
      </c>
      <c r="P99" s="76">
        <f>SUM(M99:O99)</f>
        <v>264</v>
      </c>
      <c r="Q99" s="23"/>
    </row>
    <row r="100" spans="1:17" ht="15" customHeight="1" x14ac:dyDescent="0.25">
      <c r="A100" s="47">
        <v>95</v>
      </c>
      <c r="B100" s="2" t="s">
        <v>52</v>
      </c>
      <c r="C100" s="131" t="s">
        <v>110</v>
      </c>
      <c r="D100" s="122">
        <v>18</v>
      </c>
      <c r="E100" s="70">
        <v>4.04</v>
      </c>
      <c r="F100" s="38">
        <v>3.7222222222222223</v>
      </c>
      <c r="G100" s="122"/>
      <c r="H100" s="70">
        <v>4</v>
      </c>
      <c r="I100" s="38"/>
      <c r="J100" s="122">
        <v>22</v>
      </c>
      <c r="K100" s="70">
        <v>4.0999999999999996</v>
      </c>
      <c r="L100" s="38">
        <v>3.8181818181818183</v>
      </c>
      <c r="M100" s="261">
        <v>83</v>
      </c>
      <c r="N100" s="256">
        <v>101</v>
      </c>
      <c r="O100" s="248">
        <v>83</v>
      </c>
      <c r="P100" s="76">
        <f>SUM(M100:O100)</f>
        <v>267</v>
      </c>
      <c r="Q100" s="23"/>
    </row>
    <row r="101" spans="1:17" x14ac:dyDescent="0.25">
      <c r="A101" s="47">
        <v>96</v>
      </c>
      <c r="B101" s="2" t="s">
        <v>36</v>
      </c>
      <c r="C101" s="131" t="s">
        <v>156</v>
      </c>
      <c r="D101" s="122">
        <v>15</v>
      </c>
      <c r="E101" s="70">
        <v>4.04</v>
      </c>
      <c r="F101" s="116">
        <v>3.6</v>
      </c>
      <c r="G101" s="122">
        <v>17</v>
      </c>
      <c r="H101" s="70">
        <v>4</v>
      </c>
      <c r="I101" s="116">
        <v>3.5882352941176472</v>
      </c>
      <c r="J101" s="122">
        <v>24</v>
      </c>
      <c r="K101" s="70">
        <v>4.0999999999999996</v>
      </c>
      <c r="L101" s="116">
        <v>3.7916666666666665</v>
      </c>
      <c r="M101" s="340">
        <v>91</v>
      </c>
      <c r="N101" s="320">
        <v>89</v>
      </c>
      <c r="O101" s="248">
        <v>87</v>
      </c>
      <c r="P101" s="76">
        <f>SUM(M101:O101)</f>
        <v>267</v>
      </c>
      <c r="Q101" s="23"/>
    </row>
    <row r="102" spans="1:17" x14ac:dyDescent="0.25">
      <c r="A102" s="47">
        <v>97</v>
      </c>
      <c r="B102" s="2" t="s">
        <v>36</v>
      </c>
      <c r="C102" s="131" t="s">
        <v>61</v>
      </c>
      <c r="D102" s="122">
        <v>20</v>
      </c>
      <c r="E102" s="70">
        <v>4.04</v>
      </c>
      <c r="F102" s="66">
        <v>3.5</v>
      </c>
      <c r="G102" s="122">
        <v>17</v>
      </c>
      <c r="H102" s="70">
        <v>4</v>
      </c>
      <c r="I102" s="66">
        <v>3.7058823529411766</v>
      </c>
      <c r="J102" s="122">
        <v>28</v>
      </c>
      <c r="K102" s="70">
        <v>4.0999999999999996</v>
      </c>
      <c r="L102" s="66">
        <v>3.6071428571428572</v>
      </c>
      <c r="M102" s="261">
        <v>96</v>
      </c>
      <c r="N102" s="256">
        <v>77</v>
      </c>
      <c r="O102" s="248">
        <v>94</v>
      </c>
      <c r="P102" s="76">
        <f>SUM(M102:O102)</f>
        <v>267</v>
      </c>
      <c r="Q102" s="23"/>
    </row>
    <row r="103" spans="1:17" ht="15" customHeight="1" x14ac:dyDescent="0.25">
      <c r="A103" s="47">
        <v>98</v>
      </c>
      <c r="B103" s="2" t="s">
        <v>52</v>
      </c>
      <c r="C103" s="131" t="s">
        <v>141</v>
      </c>
      <c r="D103" s="122">
        <v>14</v>
      </c>
      <c r="E103" s="70">
        <v>4.04</v>
      </c>
      <c r="F103" s="38">
        <v>3.4285714285714284</v>
      </c>
      <c r="G103" s="122">
        <v>23</v>
      </c>
      <c r="H103" s="70">
        <v>4</v>
      </c>
      <c r="I103" s="38">
        <v>3.5217391304347827</v>
      </c>
      <c r="J103" s="122">
        <v>21</v>
      </c>
      <c r="K103" s="70">
        <v>4.0999999999999996</v>
      </c>
      <c r="L103" s="38">
        <v>3.8571428571428572</v>
      </c>
      <c r="M103" s="261">
        <v>98</v>
      </c>
      <c r="N103" s="256">
        <v>93</v>
      </c>
      <c r="O103" s="248">
        <v>80</v>
      </c>
      <c r="P103" s="76">
        <f>SUM(M103:O103)</f>
        <v>271</v>
      </c>
      <c r="Q103" s="23"/>
    </row>
    <row r="104" spans="1:17" ht="15" customHeight="1" x14ac:dyDescent="0.25">
      <c r="A104" s="47">
        <v>99</v>
      </c>
      <c r="B104" s="2" t="s">
        <v>45</v>
      </c>
      <c r="C104" s="131" t="s">
        <v>185</v>
      </c>
      <c r="D104" s="122"/>
      <c r="E104" s="70">
        <v>4.04</v>
      </c>
      <c r="F104" s="38"/>
      <c r="G104" s="122">
        <v>13</v>
      </c>
      <c r="H104" s="70">
        <v>4</v>
      </c>
      <c r="I104" s="38">
        <v>3.77</v>
      </c>
      <c r="J104" s="122"/>
      <c r="K104" s="70">
        <v>4.0999999999999996</v>
      </c>
      <c r="L104" s="38"/>
      <c r="M104" s="261">
        <v>102</v>
      </c>
      <c r="N104" s="256">
        <v>72</v>
      </c>
      <c r="O104" s="248">
        <v>103</v>
      </c>
      <c r="P104" s="76">
        <f>SUM(M104:O104)</f>
        <v>277</v>
      </c>
      <c r="Q104" s="23"/>
    </row>
    <row r="105" spans="1:17" ht="15" customHeight="1" thickBot="1" x14ac:dyDescent="0.3">
      <c r="A105" s="49">
        <v>100</v>
      </c>
      <c r="B105" s="12" t="s">
        <v>45</v>
      </c>
      <c r="C105" s="135" t="s">
        <v>191</v>
      </c>
      <c r="D105" s="123"/>
      <c r="E105" s="73">
        <v>4.04</v>
      </c>
      <c r="F105" s="39"/>
      <c r="G105" s="123">
        <v>8</v>
      </c>
      <c r="H105" s="73">
        <v>4</v>
      </c>
      <c r="I105" s="39">
        <v>3.75</v>
      </c>
      <c r="J105" s="123"/>
      <c r="K105" s="73">
        <v>4.0999999999999996</v>
      </c>
      <c r="L105" s="39"/>
      <c r="M105" s="262">
        <v>102</v>
      </c>
      <c r="N105" s="255">
        <v>73</v>
      </c>
      <c r="O105" s="247">
        <v>103</v>
      </c>
      <c r="P105" s="77">
        <f>SUM(M105:O105)</f>
        <v>278</v>
      </c>
      <c r="Q105" s="23"/>
    </row>
    <row r="106" spans="1:17" x14ac:dyDescent="0.25">
      <c r="A106" s="46">
        <v>101</v>
      </c>
      <c r="B106" s="7" t="s">
        <v>1</v>
      </c>
      <c r="C106" s="192" t="s">
        <v>179</v>
      </c>
      <c r="D106" s="121">
        <v>20</v>
      </c>
      <c r="E106" s="69">
        <v>4.04</v>
      </c>
      <c r="F106" s="334">
        <v>3.6</v>
      </c>
      <c r="G106" s="121">
        <v>19</v>
      </c>
      <c r="H106" s="69">
        <v>4</v>
      </c>
      <c r="I106" s="334">
        <v>3.5263157894736841</v>
      </c>
      <c r="J106" s="121">
        <v>20</v>
      </c>
      <c r="K106" s="69">
        <v>4.0999999999999996</v>
      </c>
      <c r="L106" s="334">
        <v>3.55</v>
      </c>
      <c r="M106" s="343">
        <v>92</v>
      </c>
      <c r="N106" s="335">
        <v>91</v>
      </c>
      <c r="O106" s="244">
        <v>96</v>
      </c>
      <c r="P106" s="78">
        <f>SUM(M106:O106)</f>
        <v>279</v>
      </c>
      <c r="Q106" s="23"/>
    </row>
    <row r="107" spans="1:17" x14ac:dyDescent="0.25">
      <c r="A107" s="49">
        <v>102</v>
      </c>
      <c r="B107" s="12" t="s">
        <v>1</v>
      </c>
      <c r="C107" s="258" t="s">
        <v>180</v>
      </c>
      <c r="D107" s="127">
        <v>24</v>
      </c>
      <c r="E107" s="72">
        <v>4.04</v>
      </c>
      <c r="F107" s="54">
        <v>3.5416666666666665</v>
      </c>
      <c r="G107" s="127">
        <v>22</v>
      </c>
      <c r="H107" s="72">
        <v>4</v>
      </c>
      <c r="I107" s="54">
        <v>3.5</v>
      </c>
      <c r="J107" s="127">
        <v>32</v>
      </c>
      <c r="K107" s="72">
        <v>4.0999999999999996</v>
      </c>
      <c r="L107" s="54">
        <v>3.75</v>
      </c>
      <c r="M107" s="341">
        <v>95</v>
      </c>
      <c r="N107" s="322">
        <v>95</v>
      </c>
      <c r="O107" s="249">
        <v>89</v>
      </c>
      <c r="P107" s="79">
        <f>SUM(M107:O107)</f>
        <v>279</v>
      </c>
      <c r="Q107" s="23"/>
    </row>
    <row r="108" spans="1:17" x14ac:dyDescent="0.25">
      <c r="A108" s="51">
        <v>103</v>
      </c>
      <c r="B108" s="2" t="s">
        <v>36</v>
      </c>
      <c r="C108" s="154" t="s">
        <v>40</v>
      </c>
      <c r="D108" s="259">
        <v>11</v>
      </c>
      <c r="E108" s="70">
        <v>4.04</v>
      </c>
      <c r="F108" s="38">
        <v>3.2727272727272729</v>
      </c>
      <c r="G108" s="259">
        <v>16</v>
      </c>
      <c r="H108" s="70">
        <v>4</v>
      </c>
      <c r="I108" s="38">
        <v>3.3125</v>
      </c>
      <c r="J108" s="259">
        <v>22</v>
      </c>
      <c r="K108" s="70">
        <v>4.0999999999999996</v>
      </c>
      <c r="L108" s="38">
        <v>3.8181818181818183</v>
      </c>
      <c r="M108" s="261">
        <v>101</v>
      </c>
      <c r="N108" s="324">
        <v>99</v>
      </c>
      <c r="O108" s="248">
        <v>84</v>
      </c>
      <c r="P108" s="76">
        <f>SUM(M108:O108)</f>
        <v>284</v>
      </c>
      <c r="Q108" s="23"/>
    </row>
    <row r="109" spans="1:17" x14ac:dyDescent="0.25">
      <c r="A109" s="51">
        <v>104</v>
      </c>
      <c r="B109" s="2" t="s">
        <v>28</v>
      </c>
      <c r="C109" s="154" t="s">
        <v>200</v>
      </c>
      <c r="D109" s="259">
        <v>13</v>
      </c>
      <c r="E109" s="70">
        <v>4.04</v>
      </c>
      <c r="F109" s="116">
        <v>3.6923076923076925</v>
      </c>
      <c r="G109" s="259"/>
      <c r="H109" s="70">
        <v>4</v>
      </c>
      <c r="I109" s="116"/>
      <c r="J109" s="259"/>
      <c r="K109" s="70">
        <v>4.0999999999999996</v>
      </c>
      <c r="L109" s="116"/>
      <c r="M109" s="340">
        <v>86</v>
      </c>
      <c r="N109" s="330">
        <v>101</v>
      </c>
      <c r="O109" s="248">
        <v>103</v>
      </c>
      <c r="P109" s="76">
        <f>SUM(M109:O109)</f>
        <v>290</v>
      </c>
      <c r="Q109" s="23"/>
    </row>
    <row r="110" spans="1:17" x14ac:dyDescent="0.25">
      <c r="A110" s="145">
        <v>105</v>
      </c>
      <c r="B110" s="12" t="s">
        <v>24</v>
      </c>
      <c r="C110" s="258" t="s">
        <v>167</v>
      </c>
      <c r="D110" s="331">
        <v>21</v>
      </c>
      <c r="E110" s="72">
        <v>4.04</v>
      </c>
      <c r="F110" s="54">
        <v>3.4761904761904763</v>
      </c>
      <c r="G110" s="331">
        <v>16</v>
      </c>
      <c r="H110" s="72">
        <v>4</v>
      </c>
      <c r="I110" s="54">
        <v>3.375</v>
      </c>
      <c r="J110" s="331">
        <v>13</v>
      </c>
      <c r="K110" s="72">
        <v>4.0999999999999996</v>
      </c>
      <c r="L110" s="54">
        <v>2.8461538461538463</v>
      </c>
      <c r="M110" s="341">
        <v>97</v>
      </c>
      <c r="N110" s="333">
        <v>98</v>
      </c>
      <c r="O110" s="249">
        <v>102</v>
      </c>
      <c r="P110" s="79">
        <f>SUM(M110:O110)</f>
        <v>297</v>
      </c>
      <c r="Q110" s="23"/>
    </row>
    <row r="111" spans="1:17" x14ac:dyDescent="0.25">
      <c r="A111" s="145">
        <v>106</v>
      </c>
      <c r="B111" s="12" t="s">
        <v>28</v>
      </c>
      <c r="C111" s="258" t="s">
        <v>199</v>
      </c>
      <c r="D111" s="331">
        <v>17</v>
      </c>
      <c r="E111" s="72">
        <v>4.04</v>
      </c>
      <c r="F111" s="137">
        <v>3.4117647058823528</v>
      </c>
      <c r="G111" s="331"/>
      <c r="H111" s="72">
        <v>4</v>
      </c>
      <c r="I111" s="137"/>
      <c r="J111" s="331"/>
      <c r="K111" s="72">
        <v>4.0999999999999996</v>
      </c>
      <c r="L111" s="137"/>
      <c r="M111" s="345">
        <v>99</v>
      </c>
      <c r="N111" s="332">
        <v>101</v>
      </c>
      <c r="O111" s="249">
        <v>103</v>
      </c>
      <c r="P111" s="79">
        <f>SUM(M111:O111)</f>
        <v>303</v>
      </c>
      <c r="Q111" s="23"/>
    </row>
    <row r="112" spans="1:17" ht="15.75" thickBot="1" x14ac:dyDescent="0.3">
      <c r="A112" s="144">
        <v>107</v>
      </c>
      <c r="B112" s="5" t="s">
        <v>1</v>
      </c>
      <c r="C112" s="168" t="s">
        <v>189</v>
      </c>
      <c r="D112" s="260">
        <v>13</v>
      </c>
      <c r="E112" s="73">
        <v>4.04</v>
      </c>
      <c r="F112" s="39">
        <v>3.38</v>
      </c>
      <c r="G112" s="260">
        <v>13</v>
      </c>
      <c r="H112" s="73">
        <v>4</v>
      </c>
      <c r="I112" s="39">
        <v>3.23</v>
      </c>
      <c r="J112" s="260"/>
      <c r="K112" s="73">
        <v>4.0999999999999996</v>
      </c>
      <c r="L112" s="39"/>
      <c r="M112" s="262">
        <v>100</v>
      </c>
      <c r="N112" s="325">
        <v>100</v>
      </c>
      <c r="O112" s="247">
        <v>103</v>
      </c>
      <c r="P112" s="77">
        <f>SUM(M112:O112)</f>
        <v>303</v>
      </c>
      <c r="Q112" s="23"/>
    </row>
    <row r="113" spans="1:17" ht="15" customHeight="1" x14ac:dyDescent="0.25">
      <c r="A113" s="1"/>
      <c r="B113" s="15"/>
      <c r="C113" s="15" t="s">
        <v>85</v>
      </c>
      <c r="D113" s="15"/>
      <c r="E113" s="15"/>
      <c r="F113" s="177">
        <f>AVERAGE(F6:F112)</f>
        <v>3.9764103242734308</v>
      </c>
      <c r="G113" s="15"/>
      <c r="H113" s="15"/>
      <c r="I113" s="177">
        <f>AVERAGE(I6:I112)</f>
        <v>3.9668130736014691</v>
      </c>
      <c r="J113" s="15"/>
      <c r="K113" s="15"/>
      <c r="L113" s="177">
        <f>AVERAGE(L6:L112)</f>
        <v>4.0737161714980594</v>
      </c>
      <c r="M113" s="177"/>
      <c r="N113" s="177"/>
      <c r="O113" s="177"/>
      <c r="P113" s="24"/>
      <c r="Q113" s="23"/>
    </row>
    <row r="114" spans="1:17" x14ac:dyDescent="0.25">
      <c r="A114" s="1"/>
      <c r="B114" s="16"/>
      <c r="C114" s="16" t="s">
        <v>87</v>
      </c>
      <c r="D114" s="16"/>
      <c r="E114" s="68"/>
      <c r="F114" s="68">
        <v>4.04</v>
      </c>
      <c r="G114" s="16"/>
      <c r="H114" s="68"/>
      <c r="I114" s="68">
        <v>4</v>
      </c>
      <c r="J114" s="16"/>
      <c r="K114" s="68"/>
      <c r="L114" s="68">
        <v>4.0999999999999996</v>
      </c>
      <c r="M114" s="68"/>
      <c r="N114" s="68"/>
      <c r="O114" s="68"/>
      <c r="P114" s="52"/>
    </row>
    <row r="115" spans="1:17" x14ac:dyDescent="0.25">
      <c r="A115" s="1"/>
    </row>
  </sheetData>
  <sortState ref="A8:AN122">
    <sortCondition ref="P7"/>
  </sortState>
  <mergeCells count="9">
    <mergeCell ref="A2:C2"/>
    <mergeCell ref="A4:A5"/>
    <mergeCell ref="P4:P5"/>
    <mergeCell ref="B4:B5"/>
    <mergeCell ref="C4:C5"/>
    <mergeCell ref="G4:I4"/>
    <mergeCell ref="J4:L4"/>
    <mergeCell ref="D4:F4"/>
    <mergeCell ref="M4:O4"/>
  </mergeCells>
  <conditionalFormatting sqref="L113:M114 L6:L112">
    <cfRule type="containsBlanks" dxfId="70" priority="631" stopIfTrue="1">
      <formula>LEN(TRIM(L6))=0</formula>
    </cfRule>
    <cfRule type="cellIs" dxfId="69" priority="632" stopIfTrue="1" operator="equal">
      <formula>$L$113</formula>
    </cfRule>
    <cfRule type="cellIs" dxfId="68" priority="633" stopIfTrue="1" operator="lessThan">
      <formula>3.5</formula>
    </cfRule>
    <cfRule type="cellIs" dxfId="67" priority="634" stopIfTrue="1" operator="between">
      <formula>3.5</formula>
      <formula>$L$113</formula>
    </cfRule>
    <cfRule type="cellIs" dxfId="66" priority="635" stopIfTrue="1" operator="between">
      <formula>$L$113</formula>
      <formula>4.495</formula>
    </cfRule>
    <cfRule type="cellIs" dxfId="65" priority="636" stopIfTrue="1" operator="greaterThanOrEqual">
      <formula>4.5</formula>
    </cfRule>
  </conditionalFormatting>
  <conditionalFormatting sqref="I6:I114">
    <cfRule type="containsBlanks" dxfId="64" priority="643" stopIfTrue="1">
      <formula>LEN(TRIM(I6))=0</formula>
    </cfRule>
    <cfRule type="cellIs" dxfId="63" priority="644" stopIfTrue="1" operator="equal">
      <formula>$I$113</formula>
    </cfRule>
    <cfRule type="cellIs" dxfId="62" priority="645" stopIfTrue="1" operator="lessThan">
      <formula>3.5</formula>
    </cfRule>
    <cfRule type="cellIs" dxfId="61" priority="646" stopIfTrue="1" operator="between">
      <formula>3.5</formula>
      <formula>$I$113</formula>
    </cfRule>
    <cfRule type="cellIs" dxfId="60" priority="647" stopIfTrue="1" operator="between">
      <formula>$I$113</formula>
      <formula>4.495</formula>
    </cfRule>
    <cfRule type="cellIs" dxfId="59" priority="648" stopIfTrue="1" operator="greaterThanOrEqual">
      <formula>4.5</formula>
    </cfRule>
  </conditionalFormatting>
  <conditionalFormatting sqref="F6:F114">
    <cfRule type="containsBlanks" dxfId="58" priority="1" stopIfTrue="1">
      <formula>LEN(TRIM(F6))=0</formula>
    </cfRule>
    <cfRule type="cellIs" dxfId="57" priority="2" stopIfTrue="1" operator="between">
      <formula>$F$113</formula>
      <formula>3.976</formula>
    </cfRule>
    <cfRule type="cellIs" dxfId="56" priority="3" stopIfTrue="1" operator="lessThan">
      <formula>3.5</formula>
    </cfRule>
    <cfRule type="cellIs" dxfId="55" priority="4" stopIfTrue="1" operator="between">
      <formula>3.5</formula>
      <formula>$F$113</formula>
    </cfRule>
    <cfRule type="cellIs" dxfId="54" priority="5" stopIfTrue="1" operator="between">
      <formula>$F$113</formula>
      <formula>4.495</formula>
    </cfRule>
    <cfRule type="cellIs" dxfId="53" priority="6" stopIfTrue="1" operator="greaterThanOrEqual">
      <formula>4.5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="90" zoomScaleNormal="90" workbookViewId="0">
      <pane ySplit="6" topLeftCell="A7" activePane="bottomLeft" state="frozen"/>
      <selection pane="bottomLeft" activeCell="C5" sqref="C5"/>
    </sheetView>
  </sheetViews>
  <sheetFormatPr defaultRowHeight="15" x14ac:dyDescent="0.25"/>
  <cols>
    <col min="1" max="1" width="4.7109375" customWidth="1"/>
    <col min="2" max="2" width="19.7109375" style="25" customWidth="1"/>
    <col min="3" max="3" width="32.5703125" style="19" customWidth="1"/>
    <col min="4" max="4" width="8.5703125" customWidth="1"/>
    <col min="5" max="5" width="9.7109375" customWidth="1"/>
    <col min="6" max="6" width="5.7109375" customWidth="1"/>
    <col min="7" max="7" width="8.5703125" customWidth="1"/>
  </cols>
  <sheetData>
    <row r="1" spans="1:9" ht="15" customHeight="1" x14ac:dyDescent="0.25">
      <c r="G1" s="44"/>
      <c r="H1" s="22" t="s">
        <v>104</v>
      </c>
      <c r="I1" s="22"/>
    </row>
    <row r="2" spans="1:9" ht="14.1" customHeight="1" x14ac:dyDescent="0.25">
      <c r="A2" s="288" t="s">
        <v>95</v>
      </c>
      <c r="B2" s="299"/>
      <c r="C2" s="299"/>
      <c r="D2" s="299"/>
      <c r="E2" s="20"/>
      <c r="G2" s="43"/>
      <c r="H2" s="22" t="s">
        <v>108</v>
      </c>
      <c r="I2" s="22"/>
    </row>
    <row r="3" spans="1:9" ht="14.1" customHeight="1" x14ac:dyDescent="0.25">
      <c r="A3" s="82"/>
      <c r="B3" s="83"/>
      <c r="C3" s="83"/>
      <c r="D3" s="83"/>
      <c r="E3" s="20">
        <v>2024</v>
      </c>
      <c r="G3" s="41"/>
      <c r="H3" s="22" t="s">
        <v>109</v>
      </c>
      <c r="I3" s="22"/>
    </row>
    <row r="4" spans="1:9" ht="15" customHeight="1" thickBot="1" x14ac:dyDescent="0.3">
      <c r="G4" s="42"/>
      <c r="H4" s="22" t="s">
        <v>105</v>
      </c>
      <c r="I4" s="22"/>
    </row>
    <row r="5" spans="1:9" ht="28.5" customHeight="1" thickBot="1" x14ac:dyDescent="0.3">
      <c r="A5" s="80" t="s">
        <v>55</v>
      </c>
      <c r="B5" s="84" t="s">
        <v>54</v>
      </c>
      <c r="C5" s="84" t="s">
        <v>89</v>
      </c>
      <c r="D5" s="81" t="s">
        <v>107</v>
      </c>
      <c r="E5" s="84" t="s">
        <v>92</v>
      </c>
      <c r="I5" s="22"/>
    </row>
    <row r="6" spans="1:9" ht="15" customHeight="1" thickBot="1" x14ac:dyDescent="0.3">
      <c r="A6" s="37"/>
      <c r="B6" s="297" t="s">
        <v>114</v>
      </c>
      <c r="C6" s="298"/>
      <c r="D6" s="107">
        <f>SUM(D7:D107)</f>
        <v>2815</v>
      </c>
      <c r="E6" s="109">
        <f>AVERAGE(E7:E107)</f>
        <v>3.9764560211508111</v>
      </c>
    </row>
    <row r="7" spans="1:9" ht="16.5" customHeight="1" x14ac:dyDescent="0.25">
      <c r="A7" s="46">
        <v>1</v>
      </c>
      <c r="B7" s="7" t="s">
        <v>1</v>
      </c>
      <c r="C7" s="33" t="s">
        <v>146</v>
      </c>
      <c r="D7" s="7">
        <v>38</v>
      </c>
      <c r="E7" s="45">
        <v>4.5526315789473681</v>
      </c>
    </row>
    <row r="8" spans="1:9" ht="15" customHeight="1" x14ac:dyDescent="0.25">
      <c r="A8" s="47">
        <v>2</v>
      </c>
      <c r="B8" s="2" t="s">
        <v>1</v>
      </c>
      <c r="C8" s="3" t="s">
        <v>102</v>
      </c>
      <c r="D8" s="2">
        <v>53</v>
      </c>
      <c r="E8" s="38">
        <v>4.5471698113207548</v>
      </c>
      <c r="F8" s="23"/>
    </row>
    <row r="9" spans="1:9" ht="15" customHeight="1" x14ac:dyDescent="0.25">
      <c r="A9" s="47">
        <v>3</v>
      </c>
      <c r="B9" s="2" t="s">
        <v>24</v>
      </c>
      <c r="C9" s="3" t="s">
        <v>164</v>
      </c>
      <c r="D9" s="57">
        <v>14</v>
      </c>
      <c r="E9" s="116">
        <v>4.5</v>
      </c>
      <c r="F9" s="23"/>
    </row>
    <row r="10" spans="1:9" ht="15" customHeight="1" x14ac:dyDescent="0.25">
      <c r="A10" s="47">
        <v>4</v>
      </c>
      <c r="B10" s="2" t="s">
        <v>52</v>
      </c>
      <c r="C10" s="3" t="s">
        <v>65</v>
      </c>
      <c r="D10" s="2">
        <v>44</v>
      </c>
      <c r="E10" s="38">
        <v>4.4772727272727275</v>
      </c>
      <c r="F10" s="23"/>
    </row>
    <row r="11" spans="1:9" ht="15" customHeight="1" x14ac:dyDescent="0.25">
      <c r="A11" s="47">
        <v>5</v>
      </c>
      <c r="B11" s="2" t="s">
        <v>1</v>
      </c>
      <c r="C11" s="3" t="s">
        <v>183</v>
      </c>
      <c r="D11" s="2">
        <v>92</v>
      </c>
      <c r="E11" s="38">
        <v>4.4456521739130439</v>
      </c>
      <c r="F11" s="23"/>
    </row>
    <row r="12" spans="1:9" ht="15" customHeight="1" x14ac:dyDescent="0.25">
      <c r="A12" s="47">
        <v>6</v>
      </c>
      <c r="B12" s="2" t="s">
        <v>0</v>
      </c>
      <c r="C12" s="3" t="s">
        <v>113</v>
      </c>
      <c r="D12" s="2">
        <v>20</v>
      </c>
      <c r="E12" s="38">
        <v>4.4000000000000004</v>
      </c>
      <c r="F12" s="23"/>
    </row>
    <row r="13" spans="1:9" ht="15" customHeight="1" x14ac:dyDescent="0.25">
      <c r="A13" s="47">
        <v>7</v>
      </c>
      <c r="B13" s="2" t="s">
        <v>0</v>
      </c>
      <c r="C13" s="3" t="s">
        <v>82</v>
      </c>
      <c r="D13" s="2">
        <v>36</v>
      </c>
      <c r="E13" s="38">
        <v>4.3888888888888893</v>
      </c>
      <c r="F13" s="23"/>
    </row>
    <row r="14" spans="1:9" x14ac:dyDescent="0.25">
      <c r="A14" s="47">
        <v>8</v>
      </c>
      <c r="B14" s="2" t="s">
        <v>36</v>
      </c>
      <c r="C14" s="3" t="s">
        <v>70</v>
      </c>
      <c r="D14" s="2">
        <v>42</v>
      </c>
      <c r="E14" s="38">
        <v>4.3571428571428568</v>
      </c>
      <c r="F14" s="23"/>
    </row>
    <row r="15" spans="1:9" x14ac:dyDescent="0.25">
      <c r="A15" s="47">
        <v>9</v>
      </c>
      <c r="B15" s="2" t="s">
        <v>0</v>
      </c>
      <c r="C15" s="3" t="s">
        <v>81</v>
      </c>
      <c r="D15" s="2">
        <v>40</v>
      </c>
      <c r="E15" s="38">
        <v>4.3499999999999996</v>
      </c>
      <c r="F15" s="23"/>
    </row>
    <row r="16" spans="1:9" ht="15.75" thickBot="1" x14ac:dyDescent="0.3">
      <c r="A16" s="48">
        <v>10</v>
      </c>
      <c r="B16" s="5" t="s">
        <v>28</v>
      </c>
      <c r="C16" s="10" t="s">
        <v>148</v>
      </c>
      <c r="D16" s="5">
        <v>15</v>
      </c>
      <c r="E16" s="39">
        <v>4.333333333333333</v>
      </c>
      <c r="F16" s="23"/>
      <c r="G16" s="40"/>
    </row>
    <row r="17" spans="1:6" x14ac:dyDescent="0.25">
      <c r="A17" s="46">
        <v>11</v>
      </c>
      <c r="B17" s="7" t="s">
        <v>28</v>
      </c>
      <c r="C17" s="33" t="s">
        <v>193</v>
      </c>
      <c r="D17" s="63">
        <v>25</v>
      </c>
      <c r="E17" s="45">
        <v>4.32</v>
      </c>
      <c r="F17" s="23"/>
    </row>
    <row r="18" spans="1:6" ht="15" customHeight="1" x14ac:dyDescent="0.25">
      <c r="A18" s="47">
        <v>12</v>
      </c>
      <c r="B18" s="2" t="s">
        <v>45</v>
      </c>
      <c r="C18" s="3" t="s">
        <v>50</v>
      </c>
      <c r="D18" s="2">
        <v>38</v>
      </c>
      <c r="E18" s="38">
        <v>4.3157894736842106</v>
      </c>
      <c r="F18" s="23"/>
    </row>
    <row r="19" spans="1:6" ht="15" customHeight="1" x14ac:dyDescent="0.25">
      <c r="A19" s="47">
        <v>13</v>
      </c>
      <c r="B19" s="2" t="s">
        <v>45</v>
      </c>
      <c r="C19" s="3" t="s">
        <v>49</v>
      </c>
      <c r="D19" s="2">
        <v>45</v>
      </c>
      <c r="E19" s="38">
        <v>4.3111111111111109</v>
      </c>
      <c r="F19" s="23"/>
    </row>
    <row r="20" spans="1:6" x14ac:dyDescent="0.25">
      <c r="A20" s="47">
        <v>14</v>
      </c>
      <c r="B20" s="2" t="s">
        <v>28</v>
      </c>
      <c r="C20" s="3" t="s">
        <v>158</v>
      </c>
      <c r="D20" s="57">
        <v>29</v>
      </c>
      <c r="E20" s="38">
        <v>4.3103448275862073</v>
      </c>
      <c r="F20" s="23"/>
    </row>
    <row r="21" spans="1:6" x14ac:dyDescent="0.25">
      <c r="A21" s="47">
        <v>15</v>
      </c>
      <c r="B21" s="2" t="s">
        <v>45</v>
      </c>
      <c r="C21" s="3" t="s">
        <v>47</v>
      </c>
      <c r="D21" s="2">
        <v>24</v>
      </c>
      <c r="E21" s="38">
        <v>4.291666666666667</v>
      </c>
      <c r="F21" s="23"/>
    </row>
    <row r="22" spans="1:6" x14ac:dyDescent="0.25">
      <c r="A22" s="47">
        <v>16</v>
      </c>
      <c r="B22" s="2" t="s">
        <v>1</v>
      </c>
      <c r="C22" s="3" t="s">
        <v>177</v>
      </c>
      <c r="D22" s="2">
        <v>25</v>
      </c>
      <c r="E22" s="38">
        <v>4.28</v>
      </c>
      <c r="F22" s="23"/>
    </row>
    <row r="23" spans="1:6" x14ac:dyDescent="0.25">
      <c r="A23" s="47">
        <v>17</v>
      </c>
      <c r="B23" s="2" t="s">
        <v>1</v>
      </c>
      <c r="C23" s="3" t="s">
        <v>175</v>
      </c>
      <c r="D23" s="2">
        <v>12</v>
      </c>
      <c r="E23" s="38">
        <v>4.25</v>
      </c>
      <c r="F23" s="23"/>
    </row>
    <row r="24" spans="1:6" x14ac:dyDescent="0.25">
      <c r="A24" s="47">
        <v>18</v>
      </c>
      <c r="B24" s="2" t="s">
        <v>1</v>
      </c>
      <c r="C24" s="3" t="s">
        <v>194</v>
      </c>
      <c r="D24" s="2">
        <v>20</v>
      </c>
      <c r="E24" s="38">
        <v>4.25</v>
      </c>
      <c r="F24" s="23"/>
    </row>
    <row r="25" spans="1:6" x14ac:dyDescent="0.25">
      <c r="A25" s="47">
        <v>19</v>
      </c>
      <c r="B25" s="2" t="s">
        <v>1</v>
      </c>
      <c r="C25" s="3" t="s">
        <v>14</v>
      </c>
      <c r="D25" s="2">
        <v>79</v>
      </c>
      <c r="E25" s="38">
        <v>4.2405063291139244</v>
      </c>
      <c r="F25" s="23"/>
    </row>
    <row r="26" spans="1:6" ht="15.75" thickBot="1" x14ac:dyDescent="0.3">
      <c r="A26" s="48">
        <v>20</v>
      </c>
      <c r="B26" s="5" t="s">
        <v>52</v>
      </c>
      <c r="C26" s="10" t="s">
        <v>142</v>
      </c>
      <c r="D26" s="5">
        <v>25</v>
      </c>
      <c r="E26" s="39">
        <v>4.24</v>
      </c>
      <c r="F26" s="23"/>
    </row>
    <row r="27" spans="1:6" x14ac:dyDescent="0.25">
      <c r="A27" s="46">
        <v>21</v>
      </c>
      <c r="B27" s="7" t="s">
        <v>45</v>
      </c>
      <c r="C27" s="33" t="s">
        <v>51</v>
      </c>
      <c r="D27" s="7">
        <v>21</v>
      </c>
      <c r="E27" s="45">
        <v>4.2380952380952381</v>
      </c>
      <c r="F27" s="23"/>
    </row>
    <row r="28" spans="1:6" x14ac:dyDescent="0.25">
      <c r="A28" s="47">
        <v>22</v>
      </c>
      <c r="B28" s="2" t="s">
        <v>24</v>
      </c>
      <c r="C28" s="3" t="s">
        <v>100</v>
      </c>
      <c r="D28" s="2">
        <v>21</v>
      </c>
      <c r="E28" s="38">
        <v>4.2380952380952381</v>
      </c>
      <c r="F28" s="23"/>
    </row>
    <row r="29" spans="1:6" ht="15" customHeight="1" x14ac:dyDescent="0.25">
      <c r="A29" s="47">
        <v>23</v>
      </c>
      <c r="B29" s="2" t="s">
        <v>36</v>
      </c>
      <c r="C29" s="3" t="s">
        <v>111</v>
      </c>
      <c r="D29" s="2">
        <v>24</v>
      </c>
      <c r="E29" s="38">
        <v>4.208333333333333</v>
      </c>
      <c r="F29" s="23"/>
    </row>
    <row r="30" spans="1:6" x14ac:dyDescent="0.25">
      <c r="A30" s="47">
        <v>24</v>
      </c>
      <c r="B30" s="2" t="s">
        <v>45</v>
      </c>
      <c r="C30" s="3" t="s">
        <v>151</v>
      </c>
      <c r="D30" s="2">
        <v>11</v>
      </c>
      <c r="E30" s="38">
        <v>4.1818181818181817</v>
      </c>
      <c r="F30" s="23"/>
    </row>
    <row r="31" spans="1:6" x14ac:dyDescent="0.25">
      <c r="A31" s="47">
        <v>25</v>
      </c>
      <c r="B31" s="2" t="s">
        <v>0</v>
      </c>
      <c r="C31" s="3" t="s">
        <v>83</v>
      </c>
      <c r="D31" s="2">
        <v>11</v>
      </c>
      <c r="E31" s="38">
        <v>4.1818181818181817</v>
      </c>
      <c r="F31" s="23"/>
    </row>
    <row r="32" spans="1:6" x14ac:dyDescent="0.25">
      <c r="A32" s="47">
        <v>26</v>
      </c>
      <c r="B32" s="2" t="s">
        <v>1</v>
      </c>
      <c r="C32" s="3" t="s">
        <v>137</v>
      </c>
      <c r="D32" s="2">
        <v>61</v>
      </c>
      <c r="E32" s="116">
        <v>4.1803278688524594</v>
      </c>
      <c r="F32" s="23"/>
    </row>
    <row r="33" spans="1:6" x14ac:dyDescent="0.25">
      <c r="A33" s="47">
        <v>27</v>
      </c>
      <c r="B33" s="2" t="s">
        <v>28</v>
      </c>
      <c r="C33" s="3" t="s">
        <v>30</v>
      </c>
      <c r="D33" s="57">
        <v>12</v>
      </c>
      <c r="E33" s="38">
        <v>4.166666666666667</v>
      </c>
      <c r="F33" s="23"/>
    </row>
    <row r="34" spans="1:6" x14ac:dyDescent="0.25">
      <c r="A34" s="47">
        <v>28</v>
      </c>
      <c r="B34" s="2" t="s">
        <v>1</v>
      </c>
      <c r="C34" s="3" t="s">
        <v>140</v>
      </c>
      <c r="D34" s="2">
        <v>31</v>
      </c>
      <c r="E34" s="38">
        <v>4.161290322580645</v>
      </c>
      <c r="F34" s="23"/>
    </row>
    <row r="35" spans="1:6" x14ac:dyDescent="0.25">
      <c r="A35" s="47">
        <v>29</v>
      </c>
      <c r="B35" s="2" t="s">
        <v>24</v>
      </c>
      <c r="C35" s="3" t="s">
        <v>160</v>
      </c>
      <c r="D35" s="2">
        <v>38</v>
      </c>
      <c r="E35" s="116">
        <v>4.1578947368421053</v>
      </c>
      <c r="F35" s="23"/>
    </row>
    <row r="36" spans="1:6" ht="15.75" thickBot="1" x14ac:dyDescent="0.3">
      <c r="A36" s="48">
        <v>30</v>
      </c>
      <c r="B36" s="5" t="s">
        <v>0</v>
      </c>
      <c r="C36" s="10" t="s">
        <v>57</v>
      </c>
      <c r="D36" s="5">
        <v>19</v>
      </c>
      <c r="E36" s="39">
        <v>4.1578947368421053</v>
      </c>
      <c r="F36" s="23"/>
    </row>
    <row r="37" spans="1:6" x14ac:dyDescent="0.25">
      <c r="A37" s="46">
        <v>31</v>
      </c>
      <c r="B37" s="7" t="s">
        <v>45</v>
      </c>
      <c r="C37" s="33" t="s">
        <v>48</v>
      </c>
      <c r="D37" s="7">
        <v>26</v>
      </c>
      <c r="E37" s="45">
        <v>4.1538461538461542</v>
      </c>
      <c r="F37" s="23"/>
    </row>
    <row r="38" spans="1:6" x14ac:dyDescent="0.25">
      <c r="A38" s="47">
        <v>32</v>
      </c>
      <c r="B38" s="2" t="s">
        <v>28</v>
      </c>
      <c r="C38" s="4" t="s">
        <v>27</v>
      </c>
      <c r="D38" s="57">
        <v>33</v>
      </c>
      <c r="E38" s="38">
        <v>4.1515151515151514</v>
      </c>
      <c r="F38" s="23"/>
    </row>
    <row r="39" spans="1:6" ht="15" customHeight="1" x14ac:dyDescent="0.25">
      <c r="A39" s="47">
        <v>33</v>
      </c>
      <c r="B39" s="2" t="s">
        <v>0</v>
      </c>
      <c r="C39" s="3" t="s">
        <v>125</v>
      </c>
      <c r="D39" s="2">
        <v>53</v>
      </c>
      <c r="E39" s="38">
        <v>4.132075471698113</v>
      </c>
      <c r="F39" s="23"/>
    </row>
    <row r="40" spans="1:6" x14ac:dyDescent="0.25">
      <c r="A40" s="47">
        <v>34</v>
      </c>
      <c r="B40" s="2" t="s">
        <v>1</v>
      </c>
      <c r="C40" s="3" t="s">
        <v>171</v>
      </c>
      <c r="D40" s="2">
        <v>23</v>
      </c>
      <c r="E40" s="38">
        <v>4.1304347826086953</v>
      </c>
      <c r="F40" s="23"/>
    </row>
    <row r="41" spans="1:6" x14ac:dyDescent="0.25">
      <c r="A41" s="47">
        <v>35</v>
      </c>
      <c r="B41" s="2" t="s">
        <v>28</v>
      </c>
      <c r="C41" s="3" t="s">
        <v>75</v>
      </c>
      <c r="D41" s="2">
        <v>39</v>
      </c>
      <c r="E41" s="38">
        <v>4.1282051282051286</v>
      </c>
      <c r="F41" s="23"/>
    </row>
    <row r="42" spans="1:6" x14ac:dyDescent="0.25">
      <c r="A42" s="47">
        <v>36</v>
      </c>
      <c r="B42" s="2" t="s">
        <v>28</v>
      </c>
      <c r="C42" s="3" t="s">
        <v>192</v>
      </c>
      <c r="D42" s="57">
        <v>8</v>
      </c>
      <c r="E42" s="38">
        <v>4.125</v>
      </c>
      <c r="F42" s="23"/>
    </row>
    <row r="43" spans="1:6" x14ac:dyDescent="0.25">
      <c r="A43" s="47">
        <v>37</v>
      </c>
      <c r="B43" s="2" t="s">
        <v>36</v>
      </c>
      <c r="C43" s="3" t="s">
        <v>43</v>
      </c>
      <c r="D43" s="2">
        <v>18</v>
      </c>
      <c r="E43" s="38">
        <v>4.1111111111111107</v>
      </c>
      <c r="F43" s="23"/>
    </row>
    <row r="44" spans="1:6" x14ac:dyDescent="0.25">
      <c r="A44" s="47">
        <v>38</v>
      </c>
      <c r="B44" s="2" t="s">
        <v>28</v>
      </c>
      <c r="C44" s="3" t="s">
        <v>33</v>
      </c>
      <c r="D44" s="57">
        <v>18</v>
      </c>
      <c r="E44" s="38">
        <v>4.1111111111111107</v>
      </c>
      <c r="F44" s="23"/>
    </row>
    <row r="45" spans="1:6" x14ac:dyDescent="0.25">
      <c r="A45" s="47">
        <v>39</v>
      </c>
      <c r="B45" s="2" t="s">
        <v>28</v>
      </c>
      <c r="C45" s="3" t="s">
        <v>74</v>
      </c>
      <c r="D45" s="57">
        <v>66</v>
      </c>
      <c r="E45" s="38">
        <v>4.0757575757575761</v>
      </c>
      <c r="F45" s="23"/>
    </row>
    <row r="46" spans="1:6" ht="15.75" thickBot="1" x14ac:dyDescent="0.3">
      <c r="A46" s="48">
        <v>40</v>
      </c>
      <c r="B46" s="5" t="s">
        <v>24</v>
      </c>
      <c r="C46" s="10" t="s">
        <v>98</v>
      </c>
      <c r="D46" s="96">
        <v>14</v>
      </c>
      <c r="E46" s="39">
        <v>4.0714285714285712</v>
      </c>
      <c r="F46" s="23"/>
    </row>
    <row r="47" spans="1:6" x14ac:dyDescent="0.25">
      <c r="A47" s="46">
        <v>41</v>
      </c>
      <c r="B47" s="7" t="s">
        <v>28</v>
      </c>
      <c r="C47" s="33" t="s">
        <v>97</v>
      </c>
      <c r="D47" s="63">
        <v>63</v>
      </c>
      <c r="E47" s="45">
        <v>4.0634920634920633</v>
      </c>
      <c r="F47" s="23"/>
    </row>
    <row r="48" spans="1:6" x14ac:dyDescent="0.25">
      <c r="A48" s="47">
        <v>42</v>
      </c>
      <c r="B48" s="2" t="s">
        <v>1</v>
      </c>
      <c r="C48" s="3" t="s">
        <v>136</v>
      </c>
      <c r="D48" s="57">
        <v>51</v>
      </c>
      <c r="E48" s="38">
        <v>4.0588235294117645</v>
      </c>
      <c r="F48" s="23"/>
    </row>
    <row r="49" spans="1:6" x14ac:dyDescent="0.25">
      <c r="A49" s="47">
        <v>43</v>
      </c>
      <c r="B49" s="2" t="s">
        <v>28</v>
      </c>
      <c r="C49" s="3" t="s">
        <v>32</v>
      </c>
      <c r="D49" s="57">
        <v>22</v>
      </c>
      <c r="E49" s="38">
        <v>4.0454545454545459</v>
      </c>
      <c r="F49" s="23"/>
    </row>
    <row r="50" spans="1:6" x14ac:dyDescent="0.25">
      <c r="A50" s="47">
        <v>44</v>
      </c>
      <c r="B50" s="2" t="s">
        <v>45</v>
      </c>
      <c r="C50" s="3" t="s">
        <v>150</v>
      </c>
      <c r="D50" s="2">
        <v>23</v>
      </c>
      <c r="E50" s="38">
        <v>4.0434782608695654</v>
      </c>
      <c r="F50" s="23"/>
    </row>
    <row r="51" spans="1:6" ht="15.75" customHeight="1" x14ac:dyDescent="0.25">
      <c r="A51" s="47">
        <v>45</v>
      </c>
      <c r="B51" s="2" t="s">
        <v>36</v>
      </c>
      <c r="C51" s="3" t="s">
        <v>154</v>
      </c>
      <c r="D51" s="2">
        <v>25</v>
      </c>
      <c r="E51" s="38">
        <v>4.04</v>
      </c>
      <c r="F51" s="23"/>
    </row>
    <row r="52" spans="1:6" x14ac:dyDescent="0.25">
      <c r="A52" s="47">
        <v>46</v>
      </c>
      <c r="B52" s="2" t="s">
        <v>0</v>
      </c>
      <c r="C52" s="3" t="s">
        <v>103</v>
      </c>
      <c r="D52" s="2">
        <v>31</v>
      </c>
      <c r="E52" s="38">
        <v>4.032258064516129</v>
      </c>
      <c r="F52" s="23"/>
    </row>
    <row r="53" spans="1:6" ht="15" customHeight="1" x14ac:dyDescent="0.25">
      <c r="A53" s="47">
        <v>47</v>
      </c>
      <c r="B53" s="2" t="s">
        <v>36</v>
      </c>
      <c r="C53" s="3" t="s">
        <v>62</v>
      </c>
      <c r="D53" s="2">
        <v>25</v>
      </c>
      <c r="E53" s="38">
        <v>4</v>
      </c>
      <c r="F53" s="23"/>
    </row>
    <row r="54" spans="1:6" ht="15" customHeight="1" x14ac:dyDescent="0.25">
      <c r="A54" s="47">
        <v>48</v>
      </c>
      <c r="B54" s="2" t="s">
        <v>28</v>
      </c>
      <c r="C54" s="3" t="s">
        <v>159</v>
      </c>
      <c r="D54" s="57">
        <v>14</v>
      </c>
      <c r="E54" s="38">
        <v>4</v>
      </c>
      <c r="F54" s="23"/>
    </row>
    <row r="55" spans="1:6" x14ac:dyDescent="0.25">
      <c r="A55" s="47">
        <v>49</v>
      </c>
      <c r="B55" s="2" t="s">
        <v>24</v>
      </c>
      <c r="C55" s="3" t="s">
        <v>168</v>
      </c>
      <c r="D55" s="57">
        <v>65</v>
      </c>
      <c r="E55" s="116">
        <v>4</v>
      </c>
      <c r="F55" s="23"/>
    </row>
    <row r="56" spans="1:6" ht="15.75" thickBot="1" x14ac:dyDescent="0.3">
      <c r="A56" s="48">
        <v>50</v>
      </c>
      <c r="B56" s="5" t="s">
        <v>52</v>
      </c>
      <c r="C56" s="10" t="s">
        <v>149</v>
      </c>
      <c r="D56" s="5">
        <v>41</v>
      </c>
      <c r="E56" s="39">
        <v>3.9760975609756</v>
      </c>
      <c r="F56" s="23"/>
    </row>
    <row r="57" spans="1:6" x14ac:dyDescent="0.25">
      <c r="A57" s="46">
        <v>51</v>
      </c>
      <c r="B57" s="7" t="s">
        <v>52</v>
      </c>
      <c r="C57" s="33" t="s">
        <v>68</v>
      </c>
      <c r="D57" s="7">
        <v>38</v>
      </c>
      <c r="E57" s="45">
        <v>3.9736842105263159</v>
      </c>
      <c r="F57" s="23"/>
    </row>
    <row r="58" spans="1:6" x14ac:dyDescent="0.25">
      <c r="A58" s="47">
        <v>52</v>
      </c>
      <c r="B58" s="2" t="s">
        <v>24</v>
      </c>
      <c r="C58" s="3" t="s">
        <v>165</v>
      </c>
      <c r="D58" s="57">
        <v>35</v>
      </c>
      <c r="E58" s="38">
        <v>3.9714285714285715</v>
      </c>
      <c r="F58" s="23"/>
    </row>
    <row r="59" spans="1:6" s="18" customFormat="1" x14ac:dyDescent="0.25">
      <c r="A59" s="47">
        <v>53</v>
      </c>
      <c r="B59" s="2" t="s">
        <v>1</v>
      </c>
      <c r="C59" s="3" t="s">
        <v>139</v>
      </c>
      <c r="D59" s="2">
        <v>65</v>
      </c>
      <c r="E59" s="38">
        <v>3.953846153846154</v>
      </c>
      <c r="F59" s="23"/>
    </row>
    <row r="60" spans="1:6" x14ac:dyDescent="0.25">
      <c r="A60" s="47">
        <v>54</v>
      </c>
      <c r="B60" s="2" t="s">
        <v>1</v>
      </c>
      <c r="C60" s="3" t="s">
        <v>172</v>
      </c>
      <c r="D60" s="88">
        <v>19</v>
      </c>
      <c r="E60" s="116">
        <v>3.9473684210526314</v>
      </c>
      <c r="F60" s="23"/>
    </row>
    <row r="61" spans="1:6" x14ac:dyDescent="0.25">
      <c r="A61" s="47">
        <v>55</v>
      </c>
      <c r="B61" s="2" t="s">
        <v>1</v>
      </c>
      <c r="C61" s="3" t="s">
        <v>182</v>
      </c>
      <c r="D61" s="57">
        <v>16</v>
      </c>
      <c r="E61" s="116">
        <v>3.9375</v>
      </c>
      <c r="F61" s="23"/>
    </row>
    <row r="62" spans="1:6" x14ac:dyDescent="0.25">
      <c r="A62" s="47">
        <v>56</v>
      </c>
      <c r="B62" s="2" t="s">
        <v>1</v>
      </c>
      <c r="C62" s="3" t="s">
        <v>145</v>
      </c>
      <c r="D62" s="2">
        <v>29</v>
      </c>
      <c r="E62" s="116">
        <v>3.9310344827586206</v>
      </c>
      <c r="F62" s="23"/>
    </row>
    <row r="63" spans="1:6" x14ac:dyDescent="0.25">
      <c r="A63" s="47">
        <v>57</v>
      </c>
      <c r="B63" s="2" t="s">
        <v>36</v>
      </c>
      <c r="C63" s="3" t="s">
        <v>38</v>
      </c>
      <c r="D63" s="57">
        <v>12</v>
      </c>
      <c r="E63" s="38">
        <v>3.9166666666666665</v>
      </c>
      <c r="F63" s="23"/>
    </row>
    <row r="64" spans="1:6" ht="15" customHeight="1" x14ac:dyDescent="0.25">
      <c r="A64" s="47">
        <v>58</v>
      </c>
      <c r="B64" s="2" t="s">
        <v>45</v>
      </c>
      <c r="C64" s="3" t="s">
        <v>188</v>
      </c>
      <c r="D64" s="2">
        <v>22</v>
      </c>
      <c r="E64" s="38">
        <v>3.9090909090909092</v>
      </c>
      <c r="F64" s="23"/>
    </row>
    <row r="65" spans="1:6" x14ac:dyDescent="0.25">
      <c r="A65" s="47">
        <v>59</v>
      </c>
      <c r="B65" s="2" t="s">
        <v>1</v>
      </c>
      <c r="C65" s="3" t="s">
        <v>138</v>
      </c>
      <c r="D65" s="57">
        <v>85</v>
      </c>
      <c r="E65" s="116">
        <v>3.9058823529411764</v>
      </c>
      <c r="F65" s="23"/>
    </row>
    <row r="66" spans="1:6" ht="15.75" thickBot="1" x14ac:dyDescent="0.3">
      <c r="A66" s="48">
        <v>60</v>
      </c>
      <c r="B66" s="5" t="s">
        <v>24</v>
      </c>
      <c r="C66" s="10" t="s">
        <v>166</v>
      </c>
      <c r="D66" s="96">
        <v>21</v>
      </c>
      <c r="E66" s="39">
        <v>3.9047619047619047</v>
      </c>
      <c r="F66" s="23"/>
    </row>
    <row r="67" spans="1:6" x14ac:dyDescent="0.25">
      <c r="A67" s="46">
        <v>61</v>
      </c>
      <c r="B67" s="7" t="s">
        <v>36</v>
      </c>
      <c r="C67" s="33" t="s">
        <v>64</v>
      </c>
      <c r="D67" s="7">
        <v>31</v>
      </c>
      <c r="E67" s="45">
        <v>3.903225806451613</v>
      </c>
      <c r="F67" s="23"/>
    </row>
    <row r="68" spans="1:6" x14ac:dyDescent="0.25">
      <c r="A68" s="47">
        <v>62</v>
      </c>
      <c r="B68" s="2" t="s">
        <v>36</v>
      </c>
      <c r="C68" s="3" t="s">
        <v>35</v>
      </c>
      <c r="D68" s="57">
        <v>30</v>
      </c>
      <c r="E68" s="38">
        <v>3.9</v>
      </c>
      <c r="F68" s="23"/>
    </row>
    <row r="69" spans="1:6" x14ac:dyDescent="0.25">
      <c r="A69" s="47">
        <v>63</v>
      </c>
      <c r="B69" s="2" t="s">
        <v>1</v>
      </c>
      <c r="C69" s="3" t="s">
        <v>173</v>
      </c>
      <c r="D69" s="2">
        <v>40</v>
      </c>
      <c r="E69" s="38">
        <v>3.9</v>
      </c>
      <c r="F69" s="23"/>
    </row>
    <row r="70" spans="1:6" x14ac:dyDescent="0.25">
      <c r="A70" s="47">
        <v>64</v>
      </c>
      <c r="B70" s="2" t="s">
        <v>45</v>
      </c>
      <c r="C70" s="3" t="s">
        <v>153</v>
      </c>
      <c r="D70" s="2">
        <v>18</v>
      </c>
      <c r="E70" s="38">
        <v>3.8888888888888888</v>
      </c>
      <c r="F70" s="23"/>
    </row>
    <row r="71" spans="1:6" ht="15" customHeight="1" x14ac:dyDescent="0.25">
      <c r="A71" s="47">
        <v>65</v>
      </c>
      <c r="B71" s="2" t="s">
        <v>1</v>
      </c>
      <c r="C71" s="3" t="s">
        <v>196</v>
      </c>
      <c r="D71" s="2">
        <v>17</v>
      </c>
      <c r="E71" s="38">
        <v>3.8823529411764706</v>
      </c>
      <c r="F71" s="23"/>
    </row>
    <row r="72" spans="1:6" x14ac:dyDescent="0.25">
      <c r="A72" s="47">
        <v>66</v>
      </c>
      <c r="B72" s="2" t="s">
        <v>45</v>
      </c>
      <c r="C72" s="3" t="s">
        <v>152</v>
      </c>
      <c r="D72" s="2">
        <v>25</v>
      </c>
      <c r="E72" s="38">
        <v>3.88</v>
      </c>
      <c r="F72" s="23"/>
    </row>
    <row r="73" spans="1:6" x14ac:dyDescent="0.25">
      <c r="A73" s="47">
        <v>67</v>
      </c>
      <c r="B73" s="2" t="s">
        <v>52</v>
      </c>
      <c r="C73" s="3" t="s">
        <v>69</v>
      </c>
      <c r="D73" s="2">
        <v>31</v>
      </c>
      <c r="E73" s="38">
        <v>3.838709677419355</v>
      </c>
      <c r="F73" s="23"/>
    </row>
    <row r="74" spans="1:6" x14ac:dyDescent="0.25">
      <c r="A74" s="47">
        <v>68</v>
      </c>
      <c r="B74" s="2" t="s">
        <v>1</v>
      </c>
      <c r="C74" s="3" t="s">
        <v>170</v>
      </c>
      <c r="D74" s="2">
        <v>30</v>
      </c>
      <c r="E74" s="38">
        <v>3.8333333333333335</v>
      </c>
      <c r="F74" s="23"/>
    </row>
    <row r="75" spans="1:6" x14ac:dyDescent="0.25">
      <c r="A75" s="47">
        <v>69</v>
      </c>
      <c r="B75" s="2" t="s">
        <v>24</v>
      </c>
      <c r="C75" s="3" t="s">
        <v>23</v>
      </c>
      <c r="D75" s="57">
        <v>11</v>
      </c>
      <c r="E75" s="38">
        <v>3.8181818181818183</v>
      </c>
      <c r="F75" s="23"/>
    </row>
    <row r="76" spans="1:6" ht="15.75" thickBot="1" x14ac:dyDescent="0.3">
      <c r="A76" s="48">
        <v>70</v>
      </c>
      <c r="B76" s="5" t="s">
        <v>24</v>
      </c>
      <c r="C76" s="10" t="s">
        <v>77</v>
      </c>
      <c r="D76" s="316">
        <v>27</v>
      </c>
      <c r="E76" s="39">
        <v>3.8148148148148149</v>
      </c>
      <c r="F76" s="23"/>
    </row>
    <row r="77" spans="1:6" x14ac:dyDescent="0.25">
      <c r="A77" s="46">
        <v>71</v>
      </c>
      <c r="B77" s="7" t="s">
        <v>1</v>
      </c>
      <c r="C77" s="33" t="s">
        <v>178</v>
      </c>
      <c r="D77" s="7">
        <v>16</v>
      </c>
      <c r="E77" s="45">
        <v>3.8125</v>
      </c>
      <c r="F77" s="23"/>
    </row>
    <row r="78" spans="1:6" x14ac:dyDescent="0.25">
      <c r="A78" s="47">
        <v>72</v>
      </c>
      <c r="B78" s="2" t="s">
        <v>1</v>
      </c>
      <c r="C78" s="3" t="s">
        <v>181</v>
      </c>
      <c r="D78" s="2">
        <v>26</v>
      </c>
      <c r="E78" s="38">
        <v>3.8076923076923075</v>
      </c>
      <c r="F78" s="23"/>
    </row>
    <row r="79" spans="1:6" x14ac:dyDescent="0.25">
      <c r="A79" s="47">
        <v>73</v>
      </c>
      <c r="B79" s="2" t="s">
        <v>52</v>
      </c>
      <c r="C79" s="3" t="s">
        <v>190</v>
      </c>
      <c r="D79" s="2">
        <v>15</v>
      </c>
      <c r="E79" s="38">
        <v>3.8</v>
      </c>
      <c r="F79" s="23"/>
    </row>
    <row r="80" spans="1:6" x14ac:dyDescent="0.25">
      <c r="A80" s="47">
        <v>74</v>
      </c>
      <c r="B80" s="2" t="s">
        <v>1</v>
      </c>
      <c r="C80" s="3" t="s">
        <v>195</v>
      </c>
      <c r="D80" s="57">
        <v>15</v>
      </c>
      <c r="E80" s="116">
        <v>3.8</v>
      </c>
      <c r="F80" s="23"/>
    </row>
    <row r="81" spans="1:6" x14ac:dyDescent="0.25">
      <c r="A81" s="47">
        <v>75</v>
      </c>
      <c r="B81" s="2" t="s">
        <v>24</v>
      </c>
      <c r="C81" s="3" t="s">
        <v>161</v>
      </c>
      <c r="D81" s="57">
        <v>14</v>
      </c>
      <c r="E81" s="38">
        <v>3.7857142857142856</v>
      </c>
      <c r="F81" s="23"/>
    </row>
    <row r="82" spans="1:6" x14ac:dyDescent="0.25">
      <c r="A82" s="47">
        <v>76</v>
      </c>
      <c r="B82" s="2" t="s">
        <v>24</v>
      </c>
      <c r="C82" s="3" t="s">
        <v>162</v>
      </c>
      <c r="D82" s="57">
        <v>18</v>
      </c>
      <c r="E82" s="38">
        <v>3.7777777777777777</v>
      </c>
      <c r="F82" s="23"/>
    </row>
    <row r="83" spans="1:6" x14ac:dyDescent="0.25">
      <c r="A83" s="47">
        <v>77</v>
      </c>
      <c r="B83" s="2" t="s">
        <v>0</v>
      </c>
      <c r="C83" s="3" t="s">
        <v>184</v>
      </c>
      <c r="D83" s="2">
        <v>35</v>
      </c>
      <c r="E83" s="38">
        <v>3.7714285714285714</v>
      </c>
      <c r="F83" s="23"/>
    </row>
    <row r="84" spans="1:6" x14ac:dyDescent="0.25">
      <c r="A84" s="47">
        <v>78</v>
      </c>
      <c r="B84" s="2" t="s">
        <v>36</v>
      </c>
      <c r="C84" s="3" t="s">
        <v>155</v>
      </c>
      <c r="D84" s="2">
        <v>26</v>
      </c>
      <c r="E84" s="38">
        <v>3.7692307692307692</v>
      </c>
      <c r="F84" s="23"/>
    </row>
    <row r="85" spans="1:6" x14ac:dyDescent="0.25">
      <c r="A85" s="47">
        <v>79</v>
      </c>
      <c r="B85" s="2" t="s">
        <v>36</v>
      </c>
      <c r="C85" s="3" t="s">
        <v>157</v>
      </c>
      <c r="D85" s="2">
        <v>16</v>
      </c>
      <c r="E85" s="38">
        <v>3.75</v>
      </c>
      <c r="F85" s="23"/>
    </row>
    <row r="86" spans="1:6" ht="15.75" thickBot="1" x14ac:dyDescent="0.3">
      <c r="A86" s="48">
        <v>80</v>
      </c>
      <c r="B86" s="5" t="s">
        <v>28</v>
      </c>
      <c r="C86" s="10" t="s">
        <v>31</v>
      </c>
      <c r="D86" s="96">
        <v>16</v>
      </c>
      <c r="E86" s="39">
        <v>3.75</v>
      </c>
      <c r="F86" s="23"/>
    </row>
    <row r="87" spans="1:6" x14ac:dyDescent="0.25">
      <c r="A87" s="46">
        <v>81</v>
      </c>
      <c r="B87" s="7" t="s">
        <v>28</v>
      </c>
      <c r="C87" s="33" t="s">
        <v>71</v>
      </c>
      <c r="D87" s="63">
        <v>20</v>
      </c>
      <c r="E87" s="45">
        <v>3.75</v>
      </c>
      <c r="F87" s="23"/>
    </row>
    <row r="88" spans="1:6" x14ac:dyDescent="0.25">
      <c r="A88" s="47">
        <v>82</v>
      </c>
      <c r="B88" s="2" t="s">
        <v>1</v>
      </c>
      <c r="C88" s="3" t="s">
        <v>176</v>
      </c>
      <c r="D88" s="2">
        <v>28</v>
      </c>
      <c r="E88" s="38">
        <v>3.75</v>
      </c>
      <c r="F88" s="23"/>
    </row>
    <row r="89" spans="1:6" x14ac:dyDescent="0.25">
      <c r="A89" s="47">
        <v>83</v>
      </c>
      <c r="B89" s="2" t="s">
        <v>52</v>
      </c>
      <c r="C89" s="3" t="s">
        <v>198</v>
      </c>
      <c r="D89" s="2">
        <v>18</v>
      </c>
      <c r="E89" s="38">
        <v>3.7222222222222223</v>
      </c>
      <c r="F89" s="23"/>
    </row>
    <row r="90" spans="1:6" x14ac:dyDescent="0.25">
      <c r="A90" s="47">
        <v>84</v>
      </c>
      <c r="B90" s="2" t="s">
        <v>24</v>
      </c>
      <c r="C90" s="3" t="s">
        <v>101</v>
      </c>
      <c r="D90" s="57">
        <v>24</v>
      </c>
      <c r="E90" s="116">
        <v>3.7083333333333335</v>
      </c>
      <c r="F90" s="23"/>
    </row>
    <row r="91" spans="1:6" x14ac:dyDescent="0.25">
      <c r="A91" s="47">
        <v>85</v>
      </c>
      <c r="B91" s="2" t="s">
        <v>1</v>
      </c>
      <c r="C91" s="3" t="s">
        <v>169</v>
      </c>
      <c r="D91" s="2">
        <v>20</v>
      </c>
      <c r="E91" s="38">
        <v>3.7</v>
      </c>
      <c r="F91" s="23"/>
    </row>
    <row r="92" spans="1:6" x14ac:dyDescent="0.25">
      <c r="A92" s="47">
        <v>86</v>
      </c>
      <c r="B92" s="2" t="s">
        <v>28</v>
      </c>
      <c r="C92" s="3" t="s">
        <v>200</v>
      </c>
      <c r="D92" s="57">
        <v>13</v>
      </c>
      <c r="E92" s="38">
        <v>3.6923076923076925</v>
      </c>
      <c r="F92" s="23"/>
    </row>
    <row r="93" spans="1:6" x14ac:dyDescent="0.25">
      <c r="A93" s="47">
        <v>87</v>
      </c>
      <c r="B93" s="2" t="s">
        <v>1</v>
      </c>
      <c r="C93" s="3" t="s">
        <v>174</v>
      </c>
      <c r="D93" s="2">
        <v>13</v>
      </c>
      <c r="E93" s="116">
        <v>3.6923076923076925</v>
      </c>
      <c r="F93" s="23"/>
    </row>
    <row r="94" spans="1:6" x14ac:dyDescent="0.25">
      <c r="A94" s="47">
        <v>88</v>
      </c>
      <c r="B94" s="2" t="s">
        <v>36</v>
      </c>
      <c r="C94" s="3" t="s">
        <v>39</v>
      </c>
      <c r="D94" s="57">
        <v>19</v>
      </c>
      <c r="E94" s="38">
        <v>3.6842105263157894</v>
      </c>
      <c r="F94" s="23"/>
    </row>
    <row r="95" spans="1:6" x14ac:dyDescent="0.25">
      <c r="A95" s="47">
        <v>89</v>
      </c>
      <c r="B95" s="2" t="s">
        <v>28</v>
      </c>
      <c r="C95" s="3" t="s">
        <v>58</v>
      </c>
      <c r="D95" s="57">
        <v>19</v>
      </c>
      <c r="E95" s="38">
        <v>3.6315789473684212</v>
      </c>
      <c r="F95" s="23"/>
    </row>
    <row r="96" spans="1:6" ht="15.75" thickBot="1" x14ac:dyDescent="0.3">
      <c r="A96" s="48">
        <v>90</v>
      </c>
      <c r="B96" s="5" t="s">
        <v>1</v>
      </c>
      <c r="C96" s="10" t="s">
        <v>197</v>
      </c>
      <c r="D96" s="5">
        <v>27</v>
      </c>
      <c r="E96" s="117">
        <v>3.6296296296296298</v>
      </c>
      <c r="F96" s="23"/>
    </row>
    <row r="97" spans="1:6" x14ac:dyDescent="0.25">
      <c r="A97" s="46">
        <v>91</v>
      </c>
      <c r="B97" s="7" t="s">
        <v>36</v>
      </c>
      <c r="C97" s="33" t="s">
        <v>156</v>
      </c>
      <c r="D97" s="7">
        <v>15</v>
      </c>
      <c r="E97" s="45">
        <v>3.6</v>
      </c>
      <c r="F97" s="23"/>
    </row>
    <row r="98" spans="1:6" x14ac:dyDescent="0.25">
      <c r="A98" s="47">
        <v>92</v>
      </c>
      <c r="B98" s="2" t="s">
        <v>1</v>
      </c>
      <c r="C98" s="3" t="s">
        <v>179</v>
      </c>
      <c r="D98" s="2">
        <v>20</v>
      </c>
      <c r="E98" s="38">
        <v>3.6</v>
      </c>
      <c r="F98" s="23"/>
    </row>
    <row r="99" spans="1:6" x14ac:dyDescent="0.25">
      <c r="A99" s="47">
        <v>93</v>
      </c>
      <c r="B99" s="2" t="s">
        <v>36</v>
      </c>
      <c r="C99" s="3" t="s">
        <v>41</v>
      </c>
      <c r="D99" s="57">
        <v>28</v>
      </c>
      <c r="E99" s="38">
        <v>3.5714285714285716</v>
      </c>
      <c r="F99" s="23"/>
    </row>
    <row r="100" spans="1:6" ht="16.5" customHeight="1" x14ac:dyDescent="0.25">
      <c r="A100" s="47">
        <v>94</v>
      </c>
      <c r="B100" s="2" t="s">
        <v>28</v>
      </c>
      <c r="C100" s="3" t="s">
        <v>73</v>
      </c>
      <c r="D100" s="57">
        <v>9</v>
      </c>
      <c r="E100" s="38">
        <v>3.5555555555555554</v>
      </c>
      <c r="F100" s="23"/>
    </row>
    <row r="101" spans="1:6" ht="15" customHeight="1" x14ac:dyDescent="0.25">
      <c r="A101" s="47">
        <v>95</v>
      </c>
      <c r="B101" s="2" t="s">
        <v>1</v>
      </c>
      <c r="C101" s="3" t="s">
        <v>180</v>
      </c>
      <c r="D101" s="2">
        <v>24</v>
      </c>
      <c r="E101" s="38">
        <v>3.5416666666666665</v>
      </c>
      <c r="F101" s="23"/>
    </row>
    <row r="102" spans="1:6" x14ac:dyDescent="0.25">
      <c r="A102" s="47">
        <v>96</v>
      </c>
      <c r="B102" s="2" t="s">
        <v>36</v>
      </c>
      <c r="C102" s="3" t="s">
        <v>61</v>
      </c>
      <c r="D102" s="2">
        <v>20</v>
      </c>
      <c r="E102" s="38">
        <v>3.5</v>
      </c>
      <c r="F102" s="23"/>
    </row>
    <row r="103" spans="1:6" x14ac:dyDescent="0.25">
      <c r="A103" s="47">
        <v>97</v>
      </c>
      <c r="B103" s="2" t="s">
        <v>24</v>
      </c>
      <c r="C103" s="3" t="s">
        <v>167</v>
      </c>
      <c r="D103" s="57">
        <v>21</v>
      </c>
      <c r="E103" s="116">
        <v>3.4761904761904763</v>
      </c>
      <c r="F103" s="23"/>
    </row>
    <row r="104" spans="1:6" x14ac:dyDescent="0.25">
      <c r="A104" s="47">
        <v>98</v>
      </c>
      <c r="B104" s="2" t="s">
        <v>52</v>
      </c>
      <c r="C104" s="3" t="s">
        <v>141</v>
      </c>
      <c r="D104" s="2">
        <v>14</v>
      </c>
      <c r="E104" s="38">
        <v>3.4285714285714284</v>
      </c>
      <c r="F104" s="23"/>
    </row>
    <row r="105" spans="1:6" ht="16.5" customHeight="1" x14ac:dyDescent="0.25">
      <c r="A105" s="47">
        <v>99</v>
      </c>
      <c r="B105" s="2" t="s">
        <v>28</v>
      </c>
      <c r="C105" s="3" t="s">
        <v>199</v>
      </c>
      <c r="D105" s="57">
        <v>17</v>
      </c>
      <c r="E105" s="116">
        <v>3.4117647058823528</v>
      </c>
      <c r="F105" s="23"/>
    </row>
    <row r="106" spans="1:6" ht="16.5" customHeight="1" x14ac:dyDescent="0.25">
      <c r="A106" s="51">
        <v>100</v>
      </c>
      <c r="B106" s="2" t="s">
        <v>1</v>
      </c>
      <c r="C106" s="35" t="s">
        <v>189</v>
      </c>
      <c r="D106" s="315">
        <v>13</v>
      </c>
      <c r="E106" s="137">
        <v>3.3846153846153846</v>
      </c>
      <c r="F106" s="23"/>
    </row>
    <row r="107" spans="1:6" ht="15.75" thickBot="1" x14ac:dyDescent="0.3">
      <c r="A107" s="48">
        <v>101</v>
      </c>
      <c r="B107" s="314" t="s">
        <v>36</v>
      </c>
      <c r="C107" s="10" t="s">
        <v>40</v>
      </c>
      <c r="D107" s="5">
        <v>11</v>
      </c>
      <c r="E107" s="39">
        <v>3.2727272727272729</v>
      </c>
      <c r="F107" s="23"/>
    </row>
    <row r="108" spans="1:6" x14ac:dyDescent="0.25">
      <c r="A108" s="89"/>
      <c r="B108" s="1"/>
      <c r="C108" s="91"/>
      <c r="D108" s="92" t="s">
        <v>85</v>
      </c>
      <c r="E108" s="199">
        <f>AVERAGE(E7:E107)</f>
        <v>3.9764560211508111</v>
      </c>
    </row>
    <row r="109" spans="1:6" x14ac:dyDescent="0.25">
      <c r="A109" s="89"/>
      <c r="C109" s="61"/>
      <c r="D109" s="85" t="s">
        <v>86</v>
      </c>
      <c r="E109" s="90">
        <v>4.04</v>
      </c>
    </row>
  </sheetData>
  <sortState ref="A85:E110">
    <sortCondition descending="1" ref="D85"/>
  </sortState>
  <mergeCells count="2">
    <mergeCell ref="B6:C6"/>
    <mergeCell ref="A2:D2"/>
  </mergeCells>
  <conditionalFormatting sqref="E6:E109">
    <cfRule type="cellIs" dxfId="52" priority="663" stopIfTrue="1" operator="between">
      <formula>$E$108</formula>
      <formula>3.976</formula>
    </cfRule>
    <cfRule type="cellIs" dxfId="51" priority="664" stopIfTrue="1" operator="lessThan">
      <formula>3.5</formula>
    </cfRule>
    <cfRule type="cellIs" dxfId="50" priority="665" stopIfTrue="1" operator="between">
      <formula>3.5</formula>
      <formula>$E$108</formula>
    </cfRule>
    <cfRule type="cellIs" dxfId="49" priority="666" stopIfTrue="1" operator="between">
      <formula>$E$108</formula>
      <formula>4.495</formula>
    </cfRule>
    <cfRule type="cellIs" dxfId="48" priority="667" stopIfTrue="1" operator="greaterThanOrEqual">
      <formula>4.5</formula>
    </cfRule>
  </conditionalFormatting>
  <pageMargins left="0" right="0" top="0" bottom="0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zoomScale="90" zoomScaleNormal="90" workbookViewId="0">
      <pane ySplit="6" topLeftCell="A7" activePane="bottomLeft" state="frozen"/>
      <selection pane="bottomLeft" activeCell="C4" sqref="C4:C5"/>
    </sheetView>
  </sheetViews>
  <sheetFormatPr defaultRowHeight="15" x14ac:dyDescent="0.25"/>
  <cols>
    <col min="1" max="1" width="3.7109375" customWidth="1"/>
    <col min="2" max="2" width="8.7109375" style="25" customWidth="1"/>
    <col min="3" max="3" width="31.7109375" style="19" customWidth="1"/>
    <col min="4" max="4" width="7.7109375" customWidth="1"/>
    <col min="5" max="8" width="7.28515625" customWidth="1"/>
    <col min="9" max="9" width="8.7109375" customWidth="1"/>
    <col min="10" max="10" width="6.7109375" customWidth="1"/>
    <col min="11" max="14" width="9.7109375" customWidth="1"/>
  </cols>
  <sheetData>
    <row r="1" spans="1:13" ht="18.75" customHeight="1" x14ac:dyDescent="0.25">
      <c r="K1" s="44"/>
      <c r="L1" s="22" t="s">
        <v>104</v>
      </c>
      <c r="M1" s="22"/>
    </row>
    <row r="2" spans="1:13" ht="16.899999999999999" customHeight="1" x14ac:dyDescent="0.25">
      <c r="A2" s="288" t="s">
        <v>95</v>
      </c>
      <c r="B2" s="299"/>
      <c r="C2" s="299"/>
      <c r="D2" s="299"/>
      <c r="E2" s="299"/>
      <c r="F2" s="299"/>
      <c r="G2" s="299"/>
      <c r="H2" s="299"/>
      <c r="I2" s="20">
        <v>2024</v>
      </c>
      <c r="K2" s="43"/>
      <c r="L2" s="22" t="s">
        <v>108</v>
      </c>
      <c r="M2" s="22"/>
    </row>
    <row r="3" spans="1:13" ht="15.75" thickBot="1" x14ac:dyDescent="0.3">
      <c r="K3" s="41"/>
      <c r="L3" s="22" t="s">
        <v>109</v>
      </c>
      <c r="M3" s="22"/>
    </row>
    <row r="4" spans="1:13" ht="17.25" customHeight="1" x14ac:dyDescent="0.25">
      <c r="A4" s="274" t="s">
        <v>55</v>
      </c>
      <c r="B4" s="289" t="s">
        <v>94</v>
      </c>
      <c r="C4" s="289" t="s">
        <v>89</v>
      </c>
      <c r="D4" s="304" t="s">
        <v>107</v>
      </c>
      <c r="E4" s="306" t="s">
        <v>91</v>
      </c>
      <c r="F4" s="307"/>
      <c r="G4" s="307"/>
      <c r="H4" s="308"/>
      <c r="I4" s="291" t="s">
        <v>123</v>
      </c>
      <c r="K4" s="42"/>
      <c r="L4" s="22" t="s">
        <v>105</v>
      </c>
      <c r="M4" s="22"/>
    </row>
    <row r="5" spans="1:13" ht="27" customHeight="1" thickBot="1" x14ac:dyDescent="0.3">
      <c r="A5" s="309"/>
      <c r="B5" s="303" t="s">
        <v>93</v>
      </c>
      <c r="C5" s="303"/>
      <c r="D5" s="305" t="s">
        <v>90</v>
      </c>
      <c r="E5" s="21">
        <v>2</v>
      </c>
      <c r="F5" s="21">
        <v>3</v>
      </c>
      <c r="G5" s="21">
        <v>4</v>
      </c>
      <c r="H5" s="21">
        <v>5</v>
      </c>
      <c r="I5" s="300"/>
    </row>
    <row r="6" spans="1:13" ht="15" customHeight="1" thickBot="1" x14ac:dyDescent="0.3">
      <c r="A6" s="37"/>
      <c r="B6" s="297" t="s">
        <v>114</v>
      </c>
      <c r="C6" s="298"/>
      <c r="D6" s="107">
        <f>D7+D16+D27+D43+D62+D76+D106</f>
        <v>2815</v>
      </c>
      <c r="E6" s="107">
        <f>E7+E16+E27+E43+E62+E76+E106</f>
        <v>54</v>
      </c>
      <c r="F6" s="107">
        <f>F7+F16+F27+F43+F62+F76+F106</f>
        <v>599</v>
      </c>
      <c r="G6" s="107">
        <f>G7+G16+G27+G43+G62+G76+G106</f>
        <v>1350</v>
      </c>
      <c r="H6" s="107">
        <f>H7+H16+H27+H43+H62+H76+H106</f>
        <v>811</v>
      </c>
      <c r="I6" s="108">
        <f>(E6*2+F6*3+G6*4+H6*5)/D6</f>
        <v>4.035523978685613</v>
      </c>
    </row>
    <row r="7" spans="1:13" ht="16.5" customHeight="1" thickBot="1" x14ac:dyDescent="0.3">
      <c r="A7" s="64"/>
      <c r="B7" s="103" t="s">
        <v>115</v>
      </c>
      <c r="C7" s="102"/>
      <c r="D7" s="115">
        <f>SUM(D8:D15)</f>
        <v>226</v>
      </c>
      <c r="E7" s="111">
        <f>SUM(E8:E15)</f>
        <v>1</v>
      </c>
      <c r="F7" s="111">
        <f>SUM(F8:F15)</f>
        <v>60</v>
      </c>
      <c r="G7" s="111">
        <f>SUM(G8:G15)</f>
        <v>99</v>
      </c>
      <c r="H7" s="111">
        <f>SUM(H8:H15)</f>
        <v>66</v>
      </c>
      <c r="I7" s="112">
        <f>AVERAGE(I8:I15)</f>
        <v>3.9320087527637013</v>
      </c>
    </row>
    <row r="8" spans="1:13" ht="15" customHeight="1" x14ac:dyDescent="0.25">
      <c r="A8" s="47">
        <v>1</v>
      </c>
      <c r="B8" s="29">
        <v>10002</v>
      </c>
      <c r="C8" s="31" t="s">
        <v>149</v>
      </c>
      <c r="D8" s="14">
        <v>41</v>
      </c>
      <c r="E8" s="14"/>
      <c r="F8" s="14">
        <v>12</v>
      </c>
      <c r="G8" s="14">
        <v>18</v>
      </c>
      <c r="H8" s="14">
        <v>11</v>
      </c>
      <c r="I8" s="53">
        <f>(E8*2+F8*3+G8*4+H8*5)/D8</f>
        <v>3.975609756097561</v>
      </c>
      <c r="J8" s="23"/>
    </row>
    <row r="9" spans="1:13" ht="15" customHeight="1" x14ac:dyDescent="0.25">
      <c r="A9" s="47">
        <v>2</v>
      </c>
      <c r="B9" s="26">
        <v>10090</v>
      </c>
      <c r="C9" s="3" t="s">
        <v>68</v>
      </c>
      <c r="D9" s="2">
        <v>38</v>
      </c>
      <c r="E9" s="2"/>
      <c r="F9" s="2">
        <v>10</v>
      </c>
      <c r="G9" s="2">
        <v>19</v>
      </c>
      <c r="H9" s="2">
        <v>9</v>
      </c>
      <c r="I9" s="38">
        <f>(E9*2+F9*3+G9*4+H9*5)/D9</f>
        <v>3.9736842105263159</v>
      </c>
      <c r="J9" s="23"/>
    </row>
    <row r="10" spans="1:13" ht="15" customHeight="1" x14ac:dyDescent="0.25">
      <c r="A10" s="47">
        <v>3</v>
      </c>
      <c r="B10" s="56">
        <v>10004</v>
      </c>
      <c r="C10" s="3" t="s">
        <v>65</v>
      </c>
      <c r="D10" s="2">
        <v>44</v>
      </c>
      <c r="E10" s="2"/>
      <c r="F10" s="2">
        <v>3</v>
      </c>
      <c r="G10" s="2">
        <v>17</v>
      </c>
      <c r="H10" s="2">
        <v>24</v>
      </c>
      <c r="I10" s="38">
        <f>(E10*2+F10*3+G10*4+H10*5)/D10</f>
        <v>4.4772727272727275</v>
      </c>
      <c r="J10" s="23"/>
    </row>
    <row r="11" spans="1:13" ht="15" customHeight="1" x14ac:dyDescent="0.25">
      <c r="A11" s="47">
        <v>4</v>
      </c>
      <c r="B11" s="29">
        <v>10001</v>
      </c>
      <c r="C11" s="31" t="s">
        <v>190</v>
      </c>
      <c r="D11" s="14">
        <v>15</v>
      </c>
      <c r="E11" s="14"/>
      <c r="F11" s="14">
        <v>6</v>
      </c>
      <c r="G11" s="14">
        <v>6</v>
      </c>
      <c r="H11" s="14">
        <v>3</v>
      </c>
      <c r="I11" s="53">
        <f>(E11*2+F11*3+G11*4+H11*5)/D11</f>
        <v>3.8</v>
      </c>
      <c r="J11" s="23"/>
    </row>
    <row r="12" spans="1:13" ht="15" customHeight="1" x14ac:dyDescent="0.25">
      <c r="A12" s="47">
        <v>5</v>
      </c>
      <c r="B12" s="26">
        <v>10120</v>
      </c>
      <c r="C12" s="3" t="s">
        <v>141</v>
      </c>
      <c r="D12" s="2">
        <v>14</v>
      </c>
      <c r="E12" s="2"/>
      <c r="F12" s="2">
        <v>8</v>
      </c>
      <c r="G12" s="2">
        <v>6</v>
      </c>
      <c r="H12" s="2"/>
      <c r="I12" s="38">
        <f>(E12*2+F12*3+G12*4+H12*5)/D12</f>
        <v>3.4285714285714284</v>
      </c>
      <c r="J12" s="23"/>
    </row>
    <row r="13" spans="1:13" ht="15" customHeight="1" x14ac:dyDescent="0.25">
      <c r="A13" s="47">
        <v>6</v>
      </c>
      <c r="B13" s="26">
        <v>10190</v>
      </c>
      <c r="C13" s="3" t="s">
        <v>142</v>
      </c>
      <c r="D13" s="2">
        <v>25</v>
      </c>
      <c r="E13" s="2"/>
      <c r="F13" s="2">
        <v>5</v>
      </c>
      <c r="G13" s="2">
        <v>9</v>
      </c>
      <c r="H13" s="2">
        <v>11</v>
      </c>
      <c r="I13" s="38">
        <f>(E13*2+F13*3+G13*4+H13*5)/D13</f>
        <v>4.24</v>
      </c>
      <c r="J13" s="23"/>
    </row>
    <row r="14" spans="1:13" ht="15" customHeight="1" x14ac:dyDescent="0.25">
      <c r="A14" s="51">
        <v>7</v>
      </c>
      <c r="B14" s="26">
        <v>10320</v>
      </c>
      <c r="C14" s="35" t="s">
        <v>69</v>
      </c>
      <c r="D14" s="12">
        <v>31</v>
      </c>
      <c r="E14" s="12">
        <v>1</v>
      </c>
      <c r="F14" s="12">
        <v>8</v>
      </c>
      <c r="G14" s="12">
        <v>17</v>
      </c>
      <c r="H14" s="12">
        <v>5</v>
      </c>
      <c r="I14" s="54">
        <f>(E14*2+F14*3+G14*4+H14*5)/D14</f>
        <v>3.838709677419355</v>
      </c>
      <c r="J14" s="23"/>
    </row>
    <row r="15" spans="1:13" ht="15.75" thickBot="1" x14ac:dyDescent="0.3">
      <c r="A15" s="49">
        <v>8</v>
      </c>
      <c r="B15" s="197">
        <v>10860</v>
      </c>
      <c r="C15" s="35" t="s">
        <v>198</v>
      </c>
      <c r="D15" s="12">
        <v>18</v>
      </c>
      <c r="E15" s="12"/>
      <c r="F15" s="12">
        <v>8</v>
      </c>
      <c r="G15" s="12">
        <v>7</v>
      </c>
      <c r="H15" s="12">
        <v>3</v>
      </c>
      <c r="I15" s="54">
        <f>(E15*2+F15*3+G15*4+H15*5)/D15</f>
        <v>3.7222222222222223</v>
      </c>
      <c r="J15" s="23"/>
    </row>
    <row r="16" spans="1:13" ht="16.5" thickBot="1" x14ac:dyDescent="0.3">
      <c r="A16" s="64"/>
      <c r="B16" s="105" t="s">
        <v>116</v>
      </c>
      <c r="C16" s="104"/>
      <c r="D16" s="110">
        <f>SUM(D17:D26)</f>
        <v>253</v>
      </c>
      <c r="E16" s="110">
        <f>SUM(E17:E26)</f>
        <v>0</v>
      </c>
      <c r="F16" s="110">
        <f>SUM(F17:F26)</f>
        <v>43</v>
      </c>
      <c r="G16" s="110">
        <f>SUM(G17:G26)</f>
        <v>129</v>
      </c>
      <c r="H16" s="110">
        <f>SUM(H17:H26)</f>
        <v>81</v>
      </c>
      <c r="I16" s="112">
        <f>AVERAGE(I17:I26)</f>
        <v>4.1213784884070925</v>
      </c>
      <c r="J16" s="23"/>
    </row>
    <row r="17" spans="1:11" x14ac:dyDescent="0.25">
      <c r="A17" s="46">
        <v>1</v>
      </c>
      <c r="B17" s="32">
        <v>20040</v>
      </c>
      <c r="C17" s="33" t="s">
        <v>48</v>
      </c>
      <c r="D17" s="7">
        <v>26</v>
      </c>
      <c r="E17" s="7"/>
      <c r="F17" s="7">
        <v>5</v>
      </c>
      <c r="G17" s="7">
        <v>12</v>
      </c>
      <c r="H17" s="7">
        <v>9</v>
      </c>
      <c r="I17" s="45">
        <f>(E17*2+F17*3+G17*4+H17*5)/D17</f>
        <v>4.1538461538461542</v>
      </c>
      <c r="J17" s="23"/>
      <c r="K17" s="40"/>
    </row>
    <row r="18" spans="1:11" x14ac:dyDescent="0.25">
      <c r="A18" s="47">
        <v>2</v>
      </c>
      <c r="B18" s="26">
        <v>20061</v>
      </c>
      <c r="C18" s="3" t="s">
        <v>47</v>
      </c>
      <c r="D18" s="2">
        <v>24</v>
      </c>
      <c r="E18" s="2"/>
      <c r="F18" s="2">
        <v>4</v>
      </c>
      <c r="G18" s="2">
        <v>9</v>
      </c>
      <c r="H18" s="2">
        <v>11</v>
      </c>
      <c r="I18" s="38">
        <f>(E18*2+F18*3+G18*4+H18*5)/D18</f>
        <v>4.291666666666667</v>
      </c>
      <c r="J18" s="23"/>
    </row>
    <row r="19" spans="1:11" x14ac:dyDescent="0.25">
      <c r="A19" s="47">
        <v>3</v>
      </c>
      <c r="B19" s="26">
        <v>21020</v>
      </c>
      <c r="C19" s="3" t="s">
        <v>49</v>
      </c>
      <c r="D19" s="2">
        <v>45</v>
      </c>
      <c r="E19" s="2"/>
      <c r="F19" s="2">
        <v>5</v>
      </c>
      <c r="G19" s="2">
        <v>21</v>
      </c>
      <c r="H19" s="2">
        <v>19</v>
      </c>
      <c r="I19" s="38">
        <f>(E19*2+F19*3+G19*4+H19*5)/D19</f>
        <v>4.3111111111111109</v>
      </c>
      <c r="J19" s="23"/>
    </row>
    <row r="20" spans="1:11" ht="15" customHeight="1" x14ac:dyDescent="0.25">
      <c r="A20" s="47">
        <v>4</v>
      </c>
      <c r="B20" s="26">
        <v>20060</v>
      </c>
      <c r="C20" s="3" t="s">
        <v>50</v>
      </c>
      <c r="D20" s="2">
        <v>38</v>
      </c>
      <c r="E20" s="2"/>
      <c r="F20" s="2">
        <v>3</v>
      </c>
      <c r="G20" s="2">
        <v>20</v>
      </c>
      <c r="H20" s="2">
        <v>15</v>
      </c>
      <c r="I20" s="38">
        <f>(E20*2+F20*3+G20*4+H20*5)/D20</f>
        <v>4.3157894736842106</v>
      </c>
      <c r="J20" s="23"/>
    </row>
    <row r="21" spans="1:11" x14ac:dyDescent="0.25">
      <c r="A21" s="47">
        <v>5</v>
      </c>
      <c r="B21" s="26">
        <v>20400</v>
      </c>
      <c r="C21" s="3" t="s">
        <v>51</v>
      </c>
      <c r="D21" s="2">
        <v>21</v>
      </c>
      <c r="E21" s="2"/>
      <c r="F21" s="2">
        <v>3</v>
      </c>
      <c r="G21" s="2">
        <v>10</v>
      </c>
      <c r="H21" s="2">
        <v>8</v>
      </c>
      <c r="I21" s="38">
        <f>(E21*2+F21*3+G21*4+H21*5)/D21</f>
        <v>4.2380952380952381</v>
      </c>
      <c r="J21" s="23"/>
    </row>
    <row r="22" spans="1:11" x14ac:dyDescent="0.25">
      <c r="A22" s="47">
        <v>6</v>
      </c>
      <c r="B22" s="26">
        <v>20080</v>
      </c>
      <c r="C22" s="3" t="s">
        <v>150</v>
      </c>
      <c r="D22" s="2">
        <v>23</v>
      </c>
      <c r="E22" s="2"/>
      <c r="F22" s="2">
        <v>4</v>
      </c>
      <c r="G22" s="2">
        <v>14</v>
      </c>
      <c r="H22" s="2">
        <v>5</v>
      </c>
      <c r="I22" s="38">
        <f>(E22*2+F22*3+G22*4+H22*5)/D22</f>
        <v>4.0434782608695654</v>
      </c>
      <c r="J22" s="23"/>
    </row>
    <row r="23" spans="1:11" x14ac:dyDescent="0.25">
      <c r="A23" s="47">
        <v>7</v>
      </c>
      <c r="B23" s="26">
        <v>20460</v>
      </c>
      <c r="C23" s="3" t="s">
        <v>188</v>
      </c>
      <c r="D23" s="2">
        <v>22</v>
      </c>
      <c r="E23" s="2"/>
      <c r="F23" s="2">
        <v>7</v>
      </c>
      <c r="G23" s="2">
        <v>10</v>
      </c>
      <c r="H23" s="2">
        <v>5</v>
      </c>
      <c r="I23" s="38">
        <f>(E23*2+F23*3+G23*4+H23*5)/D23</f>
        <v>3.9090909090909092</v>
      </c>
      <c r="J23" s="23"/>
    </row>
    <row r="24" spans="1:11" x14ac:dyDescent="0.25">
      <c r="A24" s="47">
        <v>8</v>
      </c>
      <c r="B24" s="26">
        <v>20810</v>
      </c>
      <c r="C24" s="3" t="s">
        <v>151</v>
      </c>
      <c r="D24" s="2">
        <v>11</v>
      </c>
      <c r="E24" s="2"/>
      <c r="F24" s="2">
        <v>1</v>
      </c>
      <c r="G24" s="2">
        <v>7</v>
      </c>
      <c r="H24" s="2">
        <v>3</v>
      </c>
      <c r="I24" s="38">
        <f>(E24*2+F24*3+G24*4+H24*5)/D24</f>
        <v>4.1818181818181817</v>
      </c>
      <c r="J24" s="23"/>
    </row>
    <row r="25" spans="1:11" x14ac:dyDescent="0.25">
      <c r="A25" s="47">
        <v>9</v>
      </c>
      <c r="B25" s="26">
        <v>20900</v>
      </c>
      <c r="C25" s="3" t="s">
        <v>152</v>
      </c>
      <c r="D25" s="2">
        <v>25</v>
      </c>
      <c r="E25" s="2"/>
      <c r="F25" s="2">
        <v>7</v>
      </c>
      <c r="G25" s="2">
        <v>14</v>
      </c>
      <c r="H25" s="2">
        <v>4</v>
      </c>
      <c r="I25" s="38">
        <f>(E25*2+F25*3+G25*4+H25*5)/D25</f>
        <v>3.88</v>
      </c>
      <c r="J25" s="23"/>
    </row>
    <row r="26" spans="1:11" ht="15.75" thickBot="1" x14ac:dyDescent="0.3">
      <c r="A26" s="48">
        <v>10</v>
      </c>
      <c r="B26" s="28">
        <v>21350</v>
      </c>
      <c r="C26" s="10" t="s">
        <v>153</v>
      </c>
      <c r="D26" s="5">
        <v>18</v>
      </c>
      <c r="E26" s="5"/>
      <c r="F26" s="5">
        <v>4</v>
      </c>
      <c r="G26" s="5">
        <v>12</v>
      </c>
      <c r="H26" s="5">
        <v>2</v>
      </c>
      <c r="I26" s="39">
        <f>(E26*2+F26*3+G26*4+H26*5)/D26</f>
        <v>3.8888888888888888</v>
      </c>
      <c r="J26" s="23"/>
    </row>
    <row r="27" spans="1:11" ht="16.5" thickBot="1" x14ac:dyDescent="0.3">
      <c r="A27" s="64"/>
      <c r="B27" s="105" t="s">
        <v>117</v>
      </c>
      <c r="C27" s="104"/>
      <c r="D27" s="110">
        <f>SUM(D28:D42)</f>
        <v>342</v>
      </c>
      <c r="E27" s="111">
        <f>SUM(E28:E42)</f>
        <v>14</v>
      </c>
      <c r="F27" s="111">
        <f>SUM(F28:F42)</f>
        <v>87</v>
      </c>
      <c r="G27" s="111">
        <f>SUM(G28:G42)</f>
        <v>162</v>
      </c>
      <c r="H27" s="111">
        <f>SUM(H28:H42)</f>
        <v>79</v>
      </c>
      <c r="I27" s="112">
        <f>AVERAGE(I28:I42)</f>
        <v>3.8389384609605317</v>
      </c>
      <c r="J27" s="23"/>
    </row>
    <row r="28" spans="1:11" x14ac:dyDescent="0.25">
      <c r="A28" s="47">
        <v>1</v>
      </c>
      <c r="B28" s="29">
        <v>30070</v>
      </c>
      <c r="C28" s="31" t="s">
        <v>70</v>
      </c>
      <c r="D28" s="14">
        <v>42</v>
      </c>
      <c r="E28" s="14"/>
      <c r="F28" s="14">
        <v>5</v>
      </c>
      <c r="G28" s="14">
        <v>17</v>
      </c>
      <c r="H28" s="14">
        <v>20</v>
      </c>
      <c r="I28" s="53">
        <f>(E28*2+F28*3+G28*4+H28*5)/D28</f>
        <v>4.3571428571428568</v>
      </c>
      <c r="J28" s="23"/>
    </row>
    <row r="29" spans="1:11" x14ac:dyDescent="0.25">
      <c r="A29" s="47">
        <v>2</v>
      </c>
      <c r="B29" s="56">
        <v>30480</v>
      </c>
      <c r="C29" s="3" t="s">
        <v>111</v>
      </c>
      <c r="D29" s="2">
        <v>24</v>
      </c>
      <c r="E29" s="2"/>
      <c r="F29" s="2">
        <v>5</v>
      </c>
      <c r="G29" s="2">
        <v>9</v>
      </c>
      <c r="H29" s="2">
        <v>10</v>
      </c>
      <c r="I29" s="38">
        <f>(E29*2+F29*3+G29*4+H29*5)/D29</f>
        <v>4.208333333333333</v>
      </c>
      <c r="J29" s="23"/>
    </row>
    <row r="30" spans="1:11" ht="15" customHeight="1" x14ac:dyDescent="0.25">
      <c r="A30" s="47">
        <v>3</v>
      </c>
      <c r="B30" s="26">
        <v>30460</v>
      </c>
      <c r="C30" s="3" t="s">
        <v>64</v>
      </c>
      <c r="D30" s="2">
        <v>31</v>
      </c>
      <c r="E30" s="2"/>
      <c r="F30" s="2">
        <v>7</v>
      </c>
      <c r="G30" s="2">
        <v>20</v>
      </c>
      <c r="H30" s="2">
        <v>4</v>
      </c>
      <c r="I30" s="38">
        <f>(E30*2+F30*3+G30*4+H30*5)/D30</f>
        <v>3.903225806451613</v>
      </c>
      <c r="J30" s="23"/>
    </row>
    <row r="31" spans="1:11" x14ac:dyDescent="0.25">
      <c r="A31" s="47">
        <v>4</v>
      </c>
      <c r="B31" s="29">
        <v>30030</v>
      </c>
      <c r="C31" s="31" t="s">
        <v>154</v>
      </c>
      <c r="D31" s="14">
        <v>25</v>
      </c>
      <c r="E31" s="14"/>
      <c r="F31" s="14">
        <v>6</v>
      </c>
      <c r="G31" s="14">
        <v>12</v>
      </c>
      <c r="H31" s="14">
        <v>7</v>
      </c>
      <c r="I31" s="53">
        <f>(E31*2+F31*3+G31*4+H31*5)/D31</f>
        <v>4.04</v>
      </c>
      <c r="J31" s="23"/>
    </row>
    <row r="32" spans="1:11" x14ac:dyDescent="0.25">
      <c r="A32" s="47">
        <v>5</v>
      </c>
      <c r="B32" s="26">
        <v>31000</v>
      </c>
      <c r="C32" s="3" t="s">
        <v>62</v>
      </c>
      <c r="D32" s="58">
        <v>25</v>
      </c>
      <c r="E32" s="2">
        <v>1</v>
      </c>
      <c r="F32" s="2">
        <v>2</v>
      </c>
      <c r="G32" s="2">
        <v>18</v>
      </c>
      <c r="H32" s="2">
        <v>4</v>
      </c>
      <c r="I32" s="38">
        <f>(E32*2+F32*3+G32*4+H32*5)/D32</f>
        <v>4</v>
      </c>
      <c r="J32" s="23"/>
    </row>
    <row r="33" spans="1:10" x14ac:dyDescent="0.25">
      <c r="A33" s="47">
        <v>6</v>
      </c>
      <c r="B33" s="26">
        <v>30130</v>
      </c>
      <c r="C33" s="3" t="s">
        <v>40</v>
      </c>
      <c r="D33" s="2">
        <v>11</v>
      </c>
      <c r="E33" s="2">
        <v>2</v>
      </c>
      <c r="F33" s="2">
        <v>6</v>
      </c>
      <c r="G33" s="2">
        <v>1</v>
      </c>
      <c r="H33" s="2">
        <v>2</v>
      </c>
      <c r="I33" s="38">
        <f>(E33*2+F33*3+G33*4+H33*5)/D33</f>
        <v>3.2727272727272729</v>
      </c>
      <c r="J33" s="23"/>
    </row>
    <row r="34" spans="1:10" x14ac:dyDescent="0.25">
      <c r="A34" s="47">
        <v>7</v>
      </c>
      <c r="B34" s="26">
        <v>30310</v>
      </c>
      <c r="C34" s="3" t="s">
        <v>38</v>
      </c>
      <c r="D34" s="2">
        <v>12</v>
      </c>
      <c r="E34" s="2">
        <v>1</v>
      </c>
      <c r="F34" s="2">
        <v>3</v>
      </c>
      <c r="G34" s="2">
        <v>4</v>
      </c>
      <c r="H34" s="2">
        <v>4</v>
      </c>
      <c r="I34" s="38">
        <f>(E34*2+F34*3+G34*4+H34*5)/D34</f>
        <v>3.9166666666666665</v>
      </c>
      <c r="J34" s="23"/>
    </row>
    <row r="35" spans="1:10" x14ac:dyDescent="0.25">
      <c r="A35" s="47">
        <v>8</v>
      </c>
      <c r="B35" s="26">
        <v>30440</v>
      </c>
      <c r="C35" s="3" t="s">
        <v>39</v>
      </c>
      <c r="D35" s="2">
        <v>19</v>
      </c>
      <c r="E35" s="2">
        <v>1</v>
      </c>
      <c r="F35" s="2">
        <v>5</v>
      </c>
      <c r="G35" s="2">
        <v>12</v>
      </c>
      <c r="H35" s="2">
        <v>1</v>
      </c>
      <c r="I35" s="38">
        <f>(E35*2+F35*3+G35*4+H35*5)/D35</f>
        <v>3.6842105263157894</v>
      </c>
      <c r="J35" s="23"/>
    </row>
    <row r="36" spans="1:10" x14ac:dyDescent="0.25">
      <c r="A36" s="47">
        <v>9</v>
      </c>
      <c r="B36" s="26">
        <v>30530</v>
      </c>
      <c r="C36" s="3" t="s">
        <v>155</v>
      </c>
      <c r="D36" s="2">
        <v>26</v>
      </c>
      <c r="E36" s="2">
        <v>1</v>
      </c>
      <c r="F36" s="2">
        <v>11</v>
      </c>
      <c r="G36" s="2">
        <v>7</v>
      </c>
      <c r="H36" s="2">
        <v>7</v>
      </c>
      <c r="I36" s="38">
        <f>(E36*2+F36*3+G36*4+H36*5)/D36</f>
        <v>3.7692307692307692</v>
      </c>
      <c r="J36" s="23"/>
    </row>
    <row r="37" spans="1:10" x14ac:dyDescent="0.25">
      <c r="A37" s="47">
        <v>10</v>
      </c>
      <c r="B37" s="26">
        <v>30640</v>
      </c>
      <c r="C37" s="3" t="s">
        <v>43</v>
      </c>
      <c r="D37" s="2">
        <v>18</v>
      </c>
      <c r="E37" s="2"/>
      <c r="F37" s="2">
        <v>1</v>
      </c>
      <c r="G37" s="2">
        <v>14</v>
      </c>
      <c r="H37" s="2">
        <v>3</v>
      </c>
      <c r="I37" s="38">
        <f>(E37*2+F37*3+G37*4+H37*5)/D37</f>
        <v>4.1111111111111107</v>
      </c>
      <c r="J37" s="23"/>
    </row>
    <row r="38" spans="1:10" x14ac:dyDescent="0.25">
      <c r="A38" s="47">
        <v>11</v>
      </c>
      <c r="B38" s="26">
        <v>30650</v>
      </c>
      <c r="C38" s="3" t="s">
        <v>156</v>
      </c>
      <c r="D38" s="2">
        <v>15</v>
      </c>
      <c r="E38" s="2">
        <v>1</v>
      </c>
      <c r="F38" s="2">
        <v>5</v>
      </c>
      <c r="G38" s="2">
        <v>8</v>
      </c>
      <c r="H38" s="2">
        <v>1</v>
      </c>
      <c r="I38" s="38">
        <f>(E38*2+F38*3+G38*4+H38*5)/D38</f>
        <v>3.6</v>
      </c>
      <c r="J38" s="23"/>
    </row>
    <row r="39" spans="1:10" x14ac:dyDescent="0.25">
      <c r="A39" s="47">
        <v>12</v>
      </c>
      <c r="B39" s="26">
        <v>30790</v>
      </c>
      <c r="C39" s="3" t="s">
        <v>61</v>
      </c>
      <c r="D39" s="2">
        <v>20</v>
      </c>
      <c r="E39" s="2">
        <v>1</v>
      </c>
      <c r="F39" s="2">
        <v>10</v>
      </c>
      <c r="G39" s="2">
        <v>7</v>
      </c>
      <c r="H39" s="2">
        <v>2</v>
      </c>
      <c r="I39" s="38">
        <f>(E39*2+F39*3+G39*4+H39*5)/D39</f>
        <v>3.5</v>
      </c>
      <c r="J39" s="23"/>
    </row>
    <row r="40" spans="1:10" x14ac:dyDescent="0.25">
      <c r="A40" s="47">
        <v>13</v>
      </c>
      <c r="B40" s="26">
        <v>30890</v>
      </c>
      <c r="C40" s="3" t="s">
        <v>157</v>
      </c>
      <c r="D40" s="2">
        <v>16</v>
      </c>
      <c r="E40" s="2">
        <v>1</v>
      </c>
      <c r="F40" s="2">
        <v>5</v>
      </c>
      <c r="G40" s="2">
        <v>7</v>
      </c>
      <c r="H40" s="2">
        <v>3</v>
      </c>
      <c r="I40" s="38">
        <f>(E40*2+F40*3+G40*4+H40*5)/D40</f>
        <v>3.75</v>
      </c>
      <c r="J40" s="23"/>
    </row>
    <row r="41" spans="1:10" x14ac:dyDescent="0.25">
      <c r="A41" s="47">
        <v>14</v>
      </c>
      <c r="B41" s="26">
        <v>30940</v>
      </c>
      <c r="C41" s="3" t="s">
        <v>35</v>
      </c>
      <c r="D41" s="57">
        <v>30</v>
      </c>
      <c r="E41" s="2">
        <v>2</v>
      </c>
      <c r="F41" s="2">
        <v>6</v>
      </c>
      <c r="G41" s="2">
        <v>15</v>
      </c>
      <c r="H41" s="2">
        <v>7</v>
      </c>
      <c r="I41" s="38">
        <f>(E41*2+F41*3+G41*4+H41*5)/D41</f>
        <v>3.9</v>
      </c>
      <c r="J41" s="23"/>
    </row>
    <row r="42" spans="1:10" ht="15.75" thickBot="1" x14ac:dyDescent="0.3">
      <c r="A42" s="47">
        <v>15</v>
      </c>
      <c r="B42" s="34">
        <v>31480</v>
      </c>
      <c r="C42" s="35" t="s">
        <v>41</v>
      </c>
      <c r="D42" s="62">
        <v>28</v>
      </c>
      <c r="E42" s="12">
        <v>3</v>
      </c>
      <c r="F42" s="12">
        <v>10</v>
      </c>
      <c r="G42" s="12">
        <v>11</v>
      </c>
      <c r="H42" s="12">
        <v>4</v>
      </c>
      <c r="I42" s="54">
        <f>(E42*2+F42*3+G42*4+H42*5)/D42</f>
        <v>3.5714285714285716</v>
      </c>
      <c r="J42" s="23"/>
    </row>
    <row r="43" spans="1:10" ht="16.5" thickBot="1" x14ac:dyDescent="0.3">
      <c r="A43" s="64"/>
      <c r="B43" s="105" t="s">
        <v>118</v>
      </c>
      <c r="C43" s="106"/>
      <c r="D43" s="114">
        <f>SUM(D44:D61)</f>
        <v>438</v>
      </c>
      <c r="E43" s="114">
        <f>SUM(E44:E61)</f>
        <v>9</v>
      </c>
      <c r="F43" s="114">
        <f>SUM(F44:F61)</f>
        <v>79</v>
      </c>
      <c r="G43" s="114">
        <f>SUM(G44:G61)</f>
        <v>235</v>
      </c>
      <c r="H43" s="114">
        <f>SUM(H44:H61)</f>
        <v>114</v>
      </c>
      <c r="I43" s="113">
        <f>AVERAGE(I44:I61)</f>
        <v>3.9790048502353224</v>
      </c>
      <c r="J43" s="23"/>
    </row>
    <row r="44" spans="1:10" x14ac:dyDescent="0.25">
      <c r="A44" s="46">
        <v>1</v>
      </c>
      <c r="B44" s="32">
        <v>40010</v>
      </c>
      <c r="C44" s="33" t="s">
        <v>74</v>
      </c>
      <c r="D44" s="63">
        <v>66</v>
      </c>
      <c r="E44" s="7">
        <v>2</v>
      </c>
      <c r="F44" s="7">
        <v>8</v>
      </c>
      <c r="G44" s="7">
        <v>39</v>
      </c>
      <c r="H44" s="7">
        <v>17</v>
      </c>
      <c r="I44" s="65">
        <f>(E44*2+F44*3+G44*4+H44*5)/D44</f>
        <v>4.0757575757575761</v>
      </c>
      <c r="J44" s="23"/>
    </row>
    <row r="45" spans="1:10" x14ac:dyDescent="0.25">
      <c r="A45" s="47">
        <v>2</v>
      </c>
      <c r="B45" s="26">
        <v>40030</v>
      </c>
      <c r="C45" s="3" t="s">
        <v>158</v>
      </c>
      <c r="D45" s="58">
        <v>29</v>
      </c>
      <c r="E45" s="2">
        <v>1</v>
      </c>
      <c r="F45" s="2">
        <v>3</v>
      </c>
      <c r="G45" s="2">
        <v>11</v>
      </c>
      <c r="H45" s="2">
        <v>14</v>
      </c>
      <c r="I45" s="66">
        <f>(E45*2+F45*3+G45*4+H45*5)/D45</f>
        <v>4.3103448275862073</v>
      </c>
      <c r="J45" s="23"/>
    </row>
    <row r="46" spans="1:10" x14ac:dyDescent="0.25">
      <c r="A46" s="47">
        <v>3</v>
      </c>
      <c r="B46" s="26">
        <v>40410</v>
      </c>
      <c r="C46" s="3" t="s">
        <v>75</v>
      </c>
      <c r="D46" s="58">
        <v>39</v>
      </c>
      <c r="E46" s="2"/>
      <c r="F46" s="2">
        <v>6</v>
      </c>
      <c r="G46" s="2">
        <v>22</v>
      </c>
      <c r="H46" s="2">
        <v>11</v>
      </c>
      <c r="I46" s="66">
        <f>(E46*2+F46*3+G46*4+H46*5)/D46</f>
        <v>4.1282051282051286</v>
      </c>
      <c r="J46" s="23"/>
    </row>
    <row r="47" spans="1:10" x14ac:dyDescent="0.25">
      <c r="A47" s="47">
        <v>4</v>
      </c>
      <c r="B47" s="26">
        <v>40011</v>
      </c>
      <c r="C47" s="3" t="s">
        <v>97</v>
      </c>
      <c r="D47" s="59">
        <v>63</v>
      </c>
      <c r="E47" s="2"/>
      <c r="F47" s="2">
        <v>11</v>
      </c>
      <c r="G47" s="2">
        <v>37</v>
      </c>
      <c r="H47" s="2">
        <v>15</v>
      </c>
      <c r="I47" s="66">
        <f>(E47*2+F47*3+G47*4+H47*5)/D47</f>
        <v>4.0634920634920633</v>
      </c>
      <c r="J47" s="23"/>
    </row>
    <row r="48" spans="1:10" x14ac:dyDescent="0.25">
      <c r="A48" s="47">
        <v>5</v>
      </c>
      <c r="B48" s="26">
        <v>40080</v>
      </c>
      <c r="C48" s="3" t="s">
        <v>32</v>
      </c>
      <c r="D48" s="58">
        <v>22</v>
      </c>
      <c r="E48" s="2"/>
      <c r="F48" s="2">
        <v>4</v>
      </c>
      <c r="G48" s="2">
        <v>13</v>
      </c>
      <c r="H48" s="2">
        <v>5</v>
      </c>
      <c r="I48" s="66">
        <f>(E48*2+F48*3+G48*4+H48*5)/D48</f>
        <v>4.0454545454545459</v>
      </c>
      <c r="J48" s="23"/>
    </row>
    <row r="49" spans="1:11" x14ac:dyDescent="0.25">
      <c r="A49" s="47">
        <v>6</v>
      </c>
      <c r="B49" s="26">
        <v>40100</v>
      </c>
      <c r="C49" s="3" t="s">
        <v>31</v>
      </c>
      <c r="D49" s="58">
        <v>16</v>
      </c>
      <c r="E49" s="2">
        <v>1</v>
      </c>
      <c r="F49" s="2">
        <v>4</v>
      </c>
      <c r="G49" s="2">
        <v>9</v>
      </c>
      <c r="H49" s="2">
        <v>2</v>
      </c>
      <c r="I49" s="66">
        <f>(E49*2+F49*3+G49*4+H49*5)/D49</f>
        <v>3.75</v>
      </c>
      <c r="J49" s="23"/>
    </row>
    <row r="50" spans="1:11" ht="15.75" customHeight="1" x14ac:dyDescent="0.25">
      <c r="A50" s="47">
        <v>7</v>
      </c>
      <c r="B50" s="26">
        <v>40020</v>
      </c>
      <c r="C50" s="3" t="s">
        <v>148</v>
      </c>
      <c r="D50" s="58">
        <v>15</v>
      </c>
      <c r="E50" s="2">
        <v>1</v>
      </c>
      <c r="F50" s="2">
        <v>1</v>
      </c>
      <c r="G50" s="2">
        <v>5</v>
      </c>
      <c r="H50" s="2">
        <v>8</v>
      </c>
      <c r="I50" s="66">
        <f>(E50*2+F50*3+G50*4+H50*5)/D50</f>
        <v>4.333333333333333</v>
      </c>
      <c r="J50" s="23"/>
    </row>
    <row r="51" spans="1:11" x14ac:dyDescent="0.25">
      <c r="A51" s="47">
        <v>8</v>
      </c>
      <c r="B51" s="26">
        <v>40031</v>
      </c>
      <c r="C51" s="3" t="s">
        <v>192</v>
      </c>
      <c r="D51" s="58">
        <v>8</v>
      </c>
      <c r="E51" s="2"/>
      <c r="F51" s="2">
        <v>1</v>
      </c>
      <c r="G51" s="2">
        <v>5</v>
      </c>
      <c r="H51" s="2">
        <v>2</v>
      </c>
      <c r="I51" s="66">
        <f>(E51*2+F51*3+G51*4+H51*5)/D51</f>
        <v>4.125</v>
      </c>
      <c r="J51" s="23"/>
    </row>
    <row r="52" spans="1:11" x14ac:dyDescent="0.25">
      <c r="A52" s="47">
        <v>9</v>
      </c>
      <c r="B52" s="26">
        <v>40210</v>
      </c>
      <c r="C52" s="3" t="s">
        <v>71</v>
      </c>
      <c r="D52" s="58">
        <v>20</v>
      </c>
      <c r="E52" s="2">
        <v>1</v>
      </c>
      <c r="F52" s="2">
        <v>6</v>
      </c>
      <c r="G52" s="2">
        <v>10</v>
      </c>
      <c r="H52" s="2">
        <v>3</v>
      </c>
      <c r="I52" s="66">
        <f>(E52*2+F52*3+G52*4+H52*5)/D52</f>
        <v>3.75</v>
      </c>
      <c r="J52" s="23"/>
    </row>
    <row r="53" spans="1:11" x14ac:dyDescent="0.25">
      <c r="A53" s="47">
        <v>10</v>
      </c>
      <c r="B53" s="26">
        <v>40300</v>
      </c>
      <c r="C53" s="3" t="s">
        <v>200</v>
      </c>
      <c r="D53" s="58">
        <v>13</v>
      </c>
      <c r="E53" s="2">
        <v>1</v>
      </c>
      <c r="F53" s="2">
        <v>2</v>
      </c>
      <c r="G53" s="2">
        <v>5</v>
      </c>
      <c r="H53" s="2">
        <v>4</v>
      </c>
      <c r="I53" s="66">
        <f>(E53*2+F53*3+G53*4+H53*5)/D53</f>
        <v>3.6923076923076925</v>
      </c>
      <c r="J53" s="23"/>
    </row>
    <row r="54" spans="1:11" x14ac:dyDescent="0.25">
      <c r="A54" s="47">
        <v>11</v>
      </c>
      <c r="B54" s="26">
        <v>40360</v>
      </c>
      <c r="C54" s="3" t="s">
        <v>58</v>
      </c>
      <c r="D54" s="58">
        <v>19</v>
      </c>
      <c r="E54" s="2"/>
      <c r="F54" s="2">
        <v>7</v>
      </c>
      <c r="G54" s="2">
        <v>12</v>
      </c>
      <c r="H54" s="2"/>
      <c r="I54" s="66">
        <f>(E54*2+F54*3+G54*4+H54*5)/D54</f>
        <v>3.6315789473684212</v>
      </c>
      <c r="J54" s="23"/>
    </row>
    <row r="55" spans="1:11" x14ac:dyDescent="0.25">
      <c r="A55" s="47">
        <v>12</v>
      </c>
      <c r="B55" s="26">
        <v>40720</v>
      </c>
      <c r="C55" s="3" t="s">
        <v>193</v>
      </c>
      <c r="D55" s="58">
        <v>25</v>
      </c>
      <c r="E55" s="2"/>
      <c r="F55" s="2">
        <v>2</v>
      </c>
      <c r="G55" s="2">
        <v>13</v>
      </c>
      <c r="H55" s="2">
        <v>10</v>
      </c>
      <c r="I55" s="66">
        <f>(E55*2+F55*3+G55*4+H55*5)/D55</f>
        <v>4.32</v>
      </c>
      <c r="J55" s="23"/>
    </row>
    <row r="56" spans="1:11" ht="15" customHeight="1" x14ac:dyDescent="0.25">
      <c r="A56" s="47">
        <v>13</v>
      </c>
      <c r="B56" s="26">
        <v>40820</v>
      </c>
      <c r="C56" s="3" t="s">
        <v>159</v>
      </c>
      <c r="D56" s="58">
        <v>14</v>
      </c>
      <c r="E56" s="2"/>
      <c r="F56" s="2">
        <v>4</v>
      </c>
      <c r="G56" s="2">
        <v>6</v>
      </c>
      <c r="H56" s="2">
        <v>4</v>
      </c>
      <c r="I56" s="66">
        <f>(E56*2+F56*3+G56*4+H56*5)/D56</f>
        <v>4</v>
      </c>
      <c r="J56" s="23"/>
    </row>
    <row r="57" spans="1:11" x14ac:dyDescent="0.25">
      <c r="A57" s="47">
        <v>14</v>
      </c>
      <c r="B57" s="26">
        <v>40840</v>
      </c>
      <c r="C57" s="3" t="s">
        <v>30</v>
      </c>
      <c r="D57" s="58">
        <v>12</v>
      </c>
      <c r="E57" s="2"/>
      <c r="F57" s="2">
        <v>2</v>
      </c>
      <c r="G57" s="2">
        <v>6</v>
      </c>
      <c r="H57" s="2">
        <v>4</v>
      </c>
      <c r="I57" s="66">
        <f>(E57*2+F57*3+G57*4+H57*5)/D57</f>
        <v>4.166666666666667</v>
      </c>
      <c r="J57" s="23"/>
      <c r="K57" s="198"/>
    </row>
    <row r="58" spans="1:11" s="18" customFormat="1" ht="15" customHeight="1" x14ac:dyDescent="0.25">
      <c r="A58" s="51">
        <v>15</v>
      </c>
      <c r="B58" s="27">
        <v>40950</v>
      </c>
      <c r="C58" s="4" t="s">
        <v>73</v>
      </c>
      <c r="D58" s="58">
        <v>9</v>
      </c>
      <c r="E58" s="17"/>
      <c r="F58" s="17">
        <v>5</v>
      </c>
      <c r="G58" s="17">
        <v>3</v>
      </c>
      <c r="H58" s="17">
        <v>1</v>
      </c>
      <c r="I58" s="66">
        <f>(E58*2+F58*3+G58*4+H58*5)/D58</f>
        <v>3.5555555555555554</v>
      </c>
      <c r="J58" s="23"/>
    </row>
    <row r="59" spans="1:11" x14ac:dyDescent="0.25">
      <c r="A59" s="47">
        <v>16</v>
      </c>
      <c r="B59" s="26">
        <v>40990</v>
      </c>
      <c r="C59" s="3" t="s">
        <v>33</v>
      </c>
      <c r="D59" s="58">
        <v>18</v>
      </c>
      <c r="E59" s="2"/>
      <c r="F59" s="2">
        <v>2</v>
      </c>
      <c r="G59" s="2">
        <v>12</v>
      </c>
      <c r="H59" s="2">
        <v>4</v>
      </c>
      <c r="I59" s="66">
        <f>(E59*2+F59*3+G59*4+H59*5)/D59</f>
        <v>4.1111111111111107</v>
      </c>
      <c r="J59" s="23"/>
    </row>
    <row r="60" spans="1:11" x14ac:dyDescent="0.25">
      <c r="A60" s="51">
        <v>17</v>
      </c>
      <c r="B60" s="26">
        <v>40133</v>
      </c>
      <c r="C60" s="3" t="s">
        <v>27</v>
      </c>
      <c r="D60" s="57">
        <v>33</v>
      </c>
      <c r="E60" s="2"/>
      <c r="F60" s="2">
        <v>4</v>
      </c>
      <c r="G60" s="2">
        <v>20</v>
      </c>
      <c r="H60" s="2">
        <v>9</v>
      </c>
      <c r="I60" s="66">
        <f>(E60*2+F60*3+G60*4+H60*5)/D60</f>
        <v>4.1515151515151514</v>
      </c>
      <c r="J60" s="23"/>
    </row>
    <row r="61" spans="1:11" ht="15.75" thickBot="1" x14ac:dyDescent="0.3">
      <c r="A61" s="47">
        <v>18</v>
      </c>
      <c r="B61" s="26">
        <v>40400</v>
      </c>
      <c r="C61" s="3" t="s">
        <v>199</v>
      </c>
      <c r="D61" s="57">
        <v>17</v>
      </c>
      <c r="E61" s="2">
        <v>2</v>
      </c>
      <c r="F61" s="2">
        <v>7</v>
      </c>
      <c r="G61" s="2">
        <v>7</v>
      </c>
      <c r="H61" s="2">
        <v>1</v>
      </c>
      <c r="I61" s="66">
        <f>(E61*2+F61*3+G61*4+H61*5)/D61</f>
        <v>3.4117647058823528</v>
      </c>
      <c r="J61" s="23"/>
    </row>
    <row r="62" spans="1:11" ht="16.5" thickBot="1" x14ac:dyDescent="0.3">
      <c r="A62" s="64"/>
      <c r="B62" s="105" t="s">
        <v>119</v>
      </c>
      <c r="C62" s="104"/>
      <c r="D62" s="114">
        <f>SUM(D63:D75)</f>
        <v>323</v>
      </c>
      <c r="E62" s="111">
        <f>SUM(E63:E75)</f>
        <v>7</v>
      </c>
      <c r="F62" s="111">
        <f>SUM(F63:F75)</f>
        <v>78</v>
      </c>
      <c r="G62" s="111">
        <f>SUM(G63:G75)</f>
        <v>162</v>
      </c>
      <c r="H62" s="111">
        <f>SUM(H63:H75)</f>
        <v>76</v>
      </c>
      <c r="I62" s="113">
        <f>AVERAGE(I63:I75)</f>
        <v>3.9403555021976078</v>
      </c>
      <c r="J62" s="23"/>
    </row>
    <row r="63" spans="1:11" x14ac:dyDescent="0.25">
      <c r="A63" s="47">
        <v>1</v>
      </c>
      <c r="B63" s="29">
        <v>50040</v>
      </c>
      <c r="C63" s="86" t="s">
        <v>77</v>
      </c>
      <c r="D63" s="62">
        <v>27</v>
      </c>
      <c r="E63" s="36"/>
      <c r="F63" s="36">
        <v>10</v>
      </c>
      <c r="G63" s="36">
        <v>12</v>
      </c>
      <c r="H63" s="36">
        <v>5</v>
      </c>
      <c r="I63" s="87">
        <f>(E63*2+F63*3+G63*4+H63*5)/D63</f>
        <v>3.8148148148148149</v>
      </c>
      <c r="J63" s="23"/>
    </row>
    <row r="64" spans="1:11" x14ac:dyDescent="0.25">
      <c r="A64" s="47">
        <v>2</v>
      </c>
      <c r="B64" s="26">
        <v>50003</v>
      </c>
      <c r="C64" s="3" t="s">
        <v>98</v>
      </c>
      <c r="D64" s="57">
        <v>14</v>
      </c>
      <c r="E64" s="2"/>
      <c r="F64" s="2">
        <v>2</v>
      </c>
      <c r="G64" s="2">
        <v>9</v>
      </c>
      <c r="H64" s="2">
        <v>3</v>
      </c>
      <c r="I64" s="66">
        <f>(E64*2+F64*3+G64*4+H64*5)/D64</f>
        <v>4.0714285714285712</v>
      </c>
      <c r="J64" s="23"/>
    </row>
    <row r="65" spans="1:10" x14ac:dyDescent="0.25">
      <c r="A65" s="47">
        <v>3</v>
      </c>
      <c r="B65" s="26">
        <v>50060</v>
      </c>
      <c r="C65" s="3" t="s">
        <v>160</v>
      </c>
      <c r="D65" s="58">
        <v>38</v>
      </c>
      <c r="E65" s="2">
        <v>1</v>
      </c>
      <c r="F65" s="2">
        <v>6</v>
      </c>
      <c r="G65" s="2">
        <v>17</v>
      </c>
      <c r="H65" s="2">
        <v>14</v>
      </c>
      <c r="I65" s="66">
        <f>(E65*2+F65*3+G65*4+H65*5)/D65</f>
        <v>4.1578947368421053</v>
      </c>
      <c r="J65" s="23"/>
    </row>
    <row r="66" spans="1:10" x14ac:dyDescent="0.25">
      <c r="A66" s="47">
        <v>4</v>
      </c>
      <c r="B66" s="26">
        <v>50170</v>
      </c>
      <c r="C66" s="3" t="s">
        <v>161</v>
      </c>
      <c r="D66" s="58">
        <v>14</v>
      </c>
      <c r="E66" s="2"/>
      <c r="F66" s="2">
        <v>5</v>
      </c>
      <c r="G66" s="2">
        <v>7</v>
      </c>
      <c r="H66" s="2">
        <v>2</v>
      </c>
      <c r="I66" s="66">
        <f>(E66*2+F66*3+G66*4+H66*5)/D66</f>
        <v>3.7857142857142856</v>
      </c>
      <c r="J66" s="23"/>
    </row>
    <row r="67" spans="1:10" ht="15" customHeight="1" x14ac:dyDescent="0.25">
      <c r="A67" s="47">
        <v>5</v>
      </c>
      <c r="B67" s="26">
        <v>50230</v>
      </c>
      <c r="C67" s="3" t="s">
        <v>101</v>
      </c>
      <c r="D67" s="58">
        <v>24</v>
      </c>
      <c r="E67" s="2">
        <v>1</v>
      </c>
      <c r="F67" s="2">
        <v>7</v>
      </c>
      <c r="G67" s="2">
        <v>14</v>
      </c>
      <c r="H67" s="2">
        <v>2</v>
      </c>
      <c r="I67" s="66">
        <f>(E67*2+F67*3+G67*4+H67*5)/D67</f>
        <v>3.7083333333333335</v>
      </c>
      <c r="J67" s="23"/>
    </row>
    <row r="68" spans="1:10" x14ac:dyDescent="0.25">
      <c r="A68" s="47">
        <v>6</v>
      </c>
      <c r="B68" s="26">
        <v>50340</v>
      </c>
      <c r="C68" s="3" t="s">
        <v>162</v>
      </c>
      <c r="D68" s="58">
        <v>18</v>
      </c>
      <c r="E68" s="2">
        <v>1</v>
      </c>
      <c r="F68" s="2">
        <v>4</v>
      </c>
      <c r="G68" s="2">
        <v>11</v>
      </c>
      <c r="H68" s="2">
        <v>2</v>
      </c>
      <c r="I68" s="66">
        <f>(E68*2+F68*3+G68*4+H68*5)/D68</f>
        <v>3.7777777777777777</v>
      </c>
      <c r="J68" s="23"/>
    </row>
    <row r="69" spans="1:10" x14ac:dyDescent="0.25">
      <c r="A69" s="47">
        <v>7</v>
      </c>
      <c r="B69" s="26">
        <v>50450</v>
      </c>
      <c r="C69" s="3" t="s">
        <v>164</v>
      </c>
      <c r="D69" s="58">
        <v>14</v>
      </c>
      <c r="E69" s="2"/>
      <c r="F69" s="2">
        <v>1</v>
      </c>
      <c r="G69" s="2">
        <v>5</v>
      </c>
      <c r="H69" s="2">
        <v>8</v>
      </c>
      <c r="I69" s="66">
        <f>(E69*2+F69*3+G69*4+H69*5)/D69</f>
        <v>4.5</v>
      </c>
      <c r="J69" s="23"/>
    </row>
    <row r="70" spans="1:10" x14ac:dyDescent="0.25">
      <c r="A70" s="47">
        <v>8</v>
      </c>
      <c r="B70" s="26">
        <v>50620</v>
      </c>
      <c r="C70" s="3" t="s">
        <v>23</v>
      </c>
      <c r="D70" s="58">
        <v>11</v>
      </c>
      <c r="E70" s="2"/>
      <c r="F70" s="2">
        <v>3</v>
      </c>
      <c r="G70" s="2">
        <v>7</v>
      </c>
      <c r="H70" s="2">
        <v>1</v>
      </c>
      <c r="I70" s="66">
        <f>(E70*2+F70*3+G70*4+H70*5)/D70</f>
        <v>3.8181818181818183</v>
      </c>
      <c r="J70" s="23"/>
    </row>
    <row r="71" spans="1:10" x14ac:dyDescent="0.25">
      <c r="A71" s="47">
        <v>9</v>
      </c>
      <c r="B71" s="26">
        <v>50760</v>
      </c>
      <c r="C71" s="3" t="s">
        <v>165</v>
      </c>
      <c r="D71" s="60">
        <v>35</v>
      </c>
      <c r="E71" s="2"/>
      <c r="F71" s="2">
        <v>8</v>
      </c>
      <c r="G71" s="2">
        <v>20</v>
      </c>
      <c r="H71" s="2">
        <v>7</v>
      </c>
      <c r="I71" s="66">
        <f>(E71*2+F71*3+G71*4+H71*5)/D71</f>
        <v>3.9714285714285715</v>
      </c>
      <c r="J71" s="23"/>
    </row>
    <row r="72" spans="1:10" x14ac:dyDescent="0.25">
      <c r="A72" s="51">
        <v>10</v>
      </c>
      <c r="B72" s="26">
        <v>50780</v>
      </c>
      <c r="C72" s="3" t="s">
        <v>167</v>
      </c>
      <c r="D72" s="60">
        <v>21</v>
      </c>
      <c r="E72" s="2">
        <v>1</v>
      </c>
      <c r="F72" s="2">
        <v>10</v>
      </c>
      <c r="G72" s="2">
        <v>9</v>
      </c>
      <c r="H72" s="2">
        <v>1</v>
      </c>
      <c r="I72" s="66">
        <f>(E72*2+F72*3+G72*4+H72*5)/D72</f>
        <v>3.4761904761904763</v>
      </c>
      <c r="J72" s="23"/>
    </row>
    <row r="73" spans="1:10" x14ac:dyDescent="0.25">
      <c r="A73" s="47">
        <v>11</v>
      </c>
      <c r="B73" s="26">
        <v>50930</v>
      </c>
      <c r="C73" s="3" t="s">
        <v>166</v>
      </c>
      <c r="D73" s="57">
        <v>21</v>
      </c>
      <c r="E73" s="2"/>
      <c r="F73" s="2">
        <v>8</v>
      </c>
      <c r="G73" s="2">
        <v>7</v>
      </c>
      <c r="H73" s="2">
        <v>6</v>
      </c>
      <c r="I73" s="66">
        <f>(E73*2+F73*3+G73*4+H73*5)/D73</f>
        <v>3.9047619047619047</v>
      </c>
      <c r="J73" s="23"/>
    </row>
    <row r="74" spans="1:10" ht="15" customHeight="1" x14ac:dyDescent="0.25">
      <c r="A74" s="47">
        <v>12</v>
      </c>
      <c r="B74" s="26">
        <v>51370</v>
      </c>
      <c r="C74" s="3" t="s">
        <v>100</v>
      </c>
      <c r="D74" s="2">
        <v>21</v>
      </c>
      <c r="E74" s="2"/>
      <c r="F74" s="2">
        <v>2</v>
      </c>
      <c r="G74" s="2">
        <v>12</v>
      </c>
      <c r="H74" s="2">
        <v>7</v>
      </c>
      <c r="I74" s="66">
        <f>(E74*2+F74*3+G74*4+H74*5)/D74</f>
        <v>4.2380952380952381</v>
      </c>
      <c r="J74" s="23"/>
    </row>
    <row r="75" spans="1:10" ht="15.75" thickBot="1" x14ac:dyDescent="0.3">
      <c r="A75" s="51">
        <v>13</v>
      </c>
      <c r="B75" s="34">
        <v>51580</v>
      </c>
      <c r="C75" s="35" t="s">
        <v>168</v>
      </c>
      <c r="D75" s="2">
        <v>65</v>
      </c>
      <c r="E75" s="2">
        <v>3</v>
      </c>
      <c r="F75" s="2">
        <v>12</v>
      </c>
      <c r="G75" s="2">
        <v>32</v>
      </c>
      <c r="H75" s="2">
        <v>18</v>
      </c>
      <c r="I75" s="66">
        <f>(E75*2+F75*3+G75*4+H75*5)/D75</f>
        <v>4</v>
      </c>
      <c r="J75" s="23"/>
    </row>
    <row r="76" spans="1:10" ht="16.5" thickBot="1" x14ac:dyDescent="0.3">
      <c r="A76" s="64"/>
      <c r="B76" s="105" t="s">
        <v>120</v>
      </c>
      <c r="C76" s="106"/>
      <c r="D76" s="111">
        <f>SUM(D77:D105)</f>
        <v>988</v>
      </c>
      <c r="E76" s="111">
        <f>SUM(E77:E105)</f>
        <v>21</v>
      </c>
      <c r="F76" s="111">
        <f>SUM(F77:F105)</f>
        <v>206</v>
      </c>
      <c r="G76" s="111">
        <f>SUM(G77:G105)</f>
        <v>457</v>
      </c>
      <c r="H76" s="111">
        <f>SUM(H77:H105)</f>
        <v>304</v>
      </c>
      <c r="I76" s="113">
        <f>AVERAGE(I77:I105)</f>
        <v>3.9691919228540944</v>
      </c>
      <c r="J76" s="23"/>
    </row>
    <row r="77" spans="1:10" x14ac:dyDescent="0.25">
      <c r="A77" s="46">
        <v>1</v>
      </c>
      <c r="B77" s="32">
        <v>60010</v>
      </c>
      <c r="C77" s="33" t="s">
        <v>169</v>
      </c>
      <c r="D77" s="7">
        <v>20</v>
      </c>
      <c r="E77" s="7">
        <v>1</v>
      </c>
      <c r="F77" s="7">
        <v>7</v>
      </c>
      <c r="G77" s="7">
        <v>9</v>
      </c>
      <c r="H77" s="7">
        <v>3</v>
      </c>
      <c r="I77" s="45">
        <f>(E77*2+F77*3+G77*4+H77*5)/D77</f>
        <v>3.7</v>
      </c>
      <c r="J77" s="23"/>
    </row>
    <row r="78" spans="1:10" x14ac:dyDescent="0.25">
      <c r="A78" s="47">
        <v>2</v>
      </c>
      <c r="B78" s="29">
        <v>60020</v>
      </c>
      <c r="C78" s="31" t="s">
        <v>189</v>
      </c>
      <c r="D78" s="14">
        <v>13</v>
      </c>
      <c r="E78" s="14">
        <v>2</v>
      </c>
      <c r="F78" s="14">
        <v>6</v>
      </c>
      <c r="G78" s="14">
        <v>3</v>
      </c>
      <c r="H78" s="14">
        <v>2</v>
      </c>
      <c r="I78" s="53">
        <f>(E78*2+F78*3+G78*4+H78*5)/D78</f>
        <v>3.3846153846153846</v>
      </c>
      <c r="J78" s="23"/>
    </row>
    <row r="79" spans="1:10" x14ac:dyDescent="0.25">
      <c r="A79" s="47">
        <v>3</v>
      </c>
      <c r="B79" s="26">
        <v>60050</v>
      </c>
      <c r="C79" s="3" t="s">
        <v>170</v>
      </c>
      <c r="D79" s="2">
        <v>30</v>
      </c>
      <c r="E79" s="2"/>
      <c r="F79" s="2">
        <v>10</v>
      </c>
      <c r="G79" s="2">
        <v>15</v>
      </c>
      <c r="H79" s="2">
        <v>5</v>
      </c>
      <c r="I79" s="38">
        <f>(E79*2+F79*3+G79*4+H79*5)/D79</f>
        <v>3.8333333333333335</v>
      </c>
      <c r="J79" s="23"/>
    </row>
    <row r="80" spans="1:10" x14ac:dyDescent="0.25">
      <c r="A80" s="47">
        <v>4</v>
      </c>
      <c r="B80" s="26">
        <v>60070</v>
      </c>
      <c r="C80" s="3" t="s">
        <v>171</v>
      </c>
      <c r="D80" s="2">
        <v>23</v>
      </c>
      <c r="E80" s="2"/>
      <c r="F80" s="2">
        <v>5</v>
      </c>
      <c r="G80" s="2">
        <v>10</v>
      </c>
      <c r="H80" s="2">
        <v>8</v>
      </c>
      <c r="I80" s="38">
        <f>(E80*2+F80*3+G80*4+H80*5)/D80</f>
        <v>4.1304347826086953</v>
      </c>
      <c r="J80" s="23"/>
    </row>
    <row r="81" spans="1:10" x14ac:dyDescent="0.25">
      <c r="A81" s="47">
        <v>5</v>
      </c>
      <c r="B81" s="26">
        <v>60180</v>
      </c>
      <c r="C81" s="3" t="s">
        <v>172</v>
      </c>
      <c r="D81" s="2">
        <v>19</v>
      </c>
      <c r="E81" s="2">
        <v>1</v>
      </c>
      <c r="F81" s="2">
        <v>4</v>
      </c>
      <c r="G81" s="2">
        <v>9</v>
      </c>
      <c r="H81" s="2">
        <v>5</v>
      </c>
      <c r="I81" s="38">
        <f>(E81*2+F81*3+G81*4+H81*5)/D81</f>
        <v>3.9473684210526314</v>
      </c>
      <c r="J81" s="23"/>
    </row>
    <row r="82" spans="1:10" x14ac:dyDescent="0.25">
      <c r="A82" s="47">
        <v>6</v>
      </c>
      <c r="B82" s="26">
        <v>60240</v>
      </c>
      <c r="C82" s="3" t="s">
        <v>173</v>
      </c>
      <c r="D82" s="2">
        <v>40</v>
      </c>
      <c r="E82" s="2"/>
      <c r="F82" s="2">
        <v>13</v>
      </c>
      <c r="G82" s="2">
        <v>18</v>
      </c>
      <c r="H82" s="2">
        <v>9</v>
      </c>
      <c r="I82" s="38">
        <f>(E82*2+F82*3+G82*4+H82*5)/D82</f>
        <v>3.9</v>
      </c>
      <c r="J82" s="23"/>
    </row>
    <row r="83" spans="1:10" x14ac:dyDescent="0.25">
      <c r="A83" s="47">
        <v>7</v>
      </c>
      <c r="B83" s="26">
        <v>60660</v>
      </c>
      <c r="C83" s="3" t="s">
        <v>174</v>
      </c>
      <c r="D83" s="2">
        <v>13</v>
      </c>
      <c r="E83" s="2">
        <v>1</v>
      </c>
      <c r="F83" s="2">
        <v>3</v>
      </c>
      <c r="G83" s="2">
        <v>8</v>
      </c>
      <c r="H83" s="2">
        <v>1</v>
      </c>
      <c r="I83" s="38">
        <f>(E83*2+F83*3+G83*4+H83*5)/D83</f>
        <v>3.6923076923076925</v>
      </c>
      <c r="J83" s="23"/>
    </row>
    <row r="84" spans="1:10" x14ac:dyDescent="0.25">
      <c r="A84" s="47">
        <v>8</v>
      </c>
      <c r="B84" s="26">
        <v>60001</v>
      </c>
      <c r="C84" s="3" t="s">
        <v>175</v>
      </c>
      <c r="D84" s="2">
        <v>12</v>
      </c>
      <c r="E84" s="2"/>
      <c r="F84" s="2">
        <v>2</v>
      </c>
      <c r="G84" s="2">
        <v>5</v>
      </c>
      <c r="H84" s="2">
        <v>5</v>
      </c>
      <c r="I84" s="38">
        <f>(E84*2+F84*3+G84*4+H84*5)/D84</f>
        <v>4.25</v>
      </c>
      <c r="J84" s="23"/>
    </row>
    <row r="85" spans="1:10" x14ac:dyDescent="0.25">
      <c r="A85" s="47">
        <v>9</v>
      </c>
      <c r="B85" s="29">
        <v>60850</v>
      </c>
      <c r="C85" s="31" t="s">
        <v>176</v>
      </c>
      <c r="D85" s="2">
        <v>28</v>
      </c>
      <c r="E85" s="2">
        <v>1</v>
      </c>
      <c r="F85" s="2">
        <v>8</v>
      </c>
      <c r="G85" s="2">
        <v>16</v>
      </c>
      <c r="H85" s="2">
        <v>3</v>
      </c>
      <c r="I85" s="38">
        <f>(E85*2+F85*3+G85*4+H85*5)/D85</f>
        <v>3.75</v>
      </c>
      <c r="J85" s="23"/>
    </row>
    <row r="86" spans="1:10" x14ac:dyDescent="0.25">
      <c r="A86" s="47">
        <v>10</v>
      </c>
      <c r="B86" s="26">
        <v>60910</v>
      </c>
      <c r="C86" s="3" t="s">
        <v>194</v>
      </c>
      <c r="D86" s="14">
        <v>20</v>
      </c>
      <c r="E86" s="14"/>
      <c r="F86" s="14">
        <v>1</v>
      </c>
      <c r="G86" s="14">
        <v>13</v>
      </c>
      <c r="H86" s="14">
        <v>6</v>
      </c>
      <c r="I86" s="53">
        <f>(E86*2+F86*3+G86*4+H86*5)/D86</f>
        <v>4.25</v>
      </c>
      <c r="J86" s="23"/>
    </row>
    <row r="87" spans="1:10" x14ac:dyDescent="0.25">
      <c r="A87" s="47">
        <v>11</v>
      </c>
      <c r="B87" s="26">
        <v>60980</v>
      </c>
      <c r="C87" s="3" t="s">
        <v>195</v>
      </c>
      <c r="D87" s="2">
        <v>15</v>
      </c>
      <c r="E87" s="2"/>
      <c r="F87" s="2">
        <v>7</v>
      </c>
      <c r="G87" s="2">
        <v>4</v>
      </c>
      <c r="H87" s="2">
        <v>4</v>
      </c>
      <c r="I87" s="38">
        <f>(E87*2+F87*3+G87*4+H87*5)/D87</f>
        <v>3.8</v>
      </c>
      <c r="J87" s="23"/>
    </row>
    <row r="88" spans="1:10" x14ac:dyDescent="0.25">
      <c r="A88" s="47">
        <v>12</v>
      </c>
      <c r="B88" s="26">
        <v>61080</v>
      </c>
      <c r="C88" s="3" t="s">
        <v>177</v>
      </c>
      <c r="D88" s="2">
        <v>25</v>
      </c>
      <c r="E88" s="2"/>
      <c r="F88" s="2">
        <v>3</v>
      </c>
      <c r="G88" s="2">
        <v>12</v>
      </c>
      <c r="H88" s="2">
        <v>10</v>
      </c>
      <c r="I88" s="38">
        <f>(E88*2+F88*3+G88*4+H88*5)/D88</f>
        <v>4.28</v>
      </c>
      <c r="J88" s="23"/>
    </row>
    <row r="89" spans="1:10" x14ac:dyDescent="0.25">
      <c r="A89" s="47">
        <v>13</v>
      </c>
      <c r="B89" s="26">
        <v>61150</v>
      </c>
      <c r="C89" s="3" t="s">
        <v>178</v>
      </c>
      <c r="D89" s="2">
        <v>16</v>
      </c>
      <c r="E89" s="2">
        <v>1</v>
      </c>
      <c r="F89" s="2">
        <v>3</v>
      </c>
      <c r="G89" s="2">
        <v>10</v>
      </c>
      <c r="H89" s="2">
        <v>2</v>
      </c>
      <c r="I89" s="38">
        <f>(E89*2+F89*3+G89*4+H89*5)/D89</f>
        <v>3.8125</v>
      </c>
      <c r="J89" s="23"/>
    </row>
    <row r="90" spans="1:10" x14ac:dyDescent="0.25">
      <c r="A90" s="51">
        <v>14</v>
      </c>
      <c r="B90" s="26">
        <v>61210</v>
      </c>
      <c r="C90" s="3" t="s">
        <v>179</v>
      </c>
      <c r="D90" s="2">
        <v>20</v>
      </c>
      <c r="E90" s="2">
        <v>2</v>
      </c>
      <c r="F90" s="2">
        <v>7</v>
      </c>
      <c r="G90" s="2">
        <v>8</v>
      </c>
      <c r="H90" s="2">
        <v>3</v>
      </c>
      <c r="I90" s="38">
        <f>(E90*2+F90*3+G90*4+H90*5)/D90</f>
        <v>3.6</v>
      </c>
      <c r="J90" s="23"/>
    </row>
    <row r="91" spans="1:10" x14ac:dyDescent="0.25">
      <c r="A91" s="47">
        <v>15</v>
      </c>
      <c r="B91" s="26">
        <v>61290</v>
      </c>
      <c r="C91" s="3" t="s">
        <v>196</v>
      </c>
      <c r="D91" s="2">
        <v>17</v>
      </c>
      <c r="E91" s="2"/>
      <c r="F91" s="2">
        <v>4</v>
      </c>
      <c r="G91" s="2">
        <v>11</v>
      </c>
      <c r="H91" s="2">
        <v>2</v>
      </c>
      <c r="I91" s="38">
        <f>(E91*2+F91*3+G91*4+H91*5)/D91</f>
        <v>3.8823529411764706</v>
      </c>
      <c r="J91" s="23"/>
    </row>
    <row r="92" spans="1:10" x14ac:dyDescent="0.25">
      <c r="A92" s="47">
        <v>16</v>
      </c>
      <c r="B92" s="26">
        <v>61340</v>
      </c>
      <c r="C92" s="3" t="s">
        <v>180</v>
      </c>
      <c r="D92" s="2">
        <v>24</v>
      </c>
      <c r="E92" s="2">
        <v>2</v>
      </c>
      <c r="F92" s="2">
        <v>9</v>
      </c>
      <c r="G92" s="2">
        <v>11</v>
      </c>
      <c r="H92" s="2">
        <v>2</v>
      </c>
      <c r="I92" s="38">
        <f>(E92*2+F92*3+G92*4+H92*5)/D92</f>
        <v>3.5416666666666665</v>
      </c>
      <c r="J92" s="23"/>
    </row>
    <row r="93" spans="1:10" x14ac:dyDescent="0.25">
      <c r="A93" s="47">
        <v>17</v>
      </c>
      <c r="B93" s="26">
        <v>61390</v>
      </c>
      <c r="C93" s="3" t="s">
        <v>181</v>
      </c>
      <c r="D93" s="2">
        <v>26</v>
      </c>
      <c r="E93" s="2">
        <v>3</v>
      </c>
      <c r="F93" s="2">
        <v>5</v>
      </c>
      <c r="G93" s="2">
        <v>12</v>
      </c>
      <c r="H93" s="2">
        <v>6</v>
      </c>
      <c r="I93" s="38">
        <f>(E93*2+F93*3+G93*4+H93*5)/D93</f>
        <v>3.8076923076923075</v>
      </c>
      <c r="J93" s="23"/>
    </row>
    <row r="94" spans="1:10" x14ac:dyDescent="0.25">
      <c r="A94" s="51">
        <v>18</v>
      </c>
      <c r="B94" s="26">
        <v>61410</v>
      </c>
      <c r="C94" s="3" t="s">
        <v>182</v>
      </c>
      <c r="D94" s="2">
        <v>16</v>
      </c>
      <c r="E94" s="2"/>
      <c r="F94" s="2">
        <v>4</v>
      </c>
      <c r="G94" s="2">
        <v>9</v>
      </c>
      <c r="H94" s="2">
        <v>3</v>
      </c>
      <c r="I94" s="38">
        <f>(E94*2+F94*3+G94*4+H94*5)/D94</f>
        <v>3.9375</v>
      </c>
      <c r="J94" s="23"/>
    </row>
    <row r="95" spans="1:10" x14ac:dyDescent="0.25">
      <c r="A95" s="47">
        <v>19</v>
      </c>
      <c r="B95" s="26">
        <v>61430</v>
      </c>
      <c r="C95" s="3" t="s">
        <v>139</v>
      </c>
      <c r="D95" s="2">
        <v>65</v>
      </c>
      <c r="E95" s="2">
        <v>2</v>
      </c>
      <c r="F95" s="2">
        <v>20</v>
      </c>
      <c r="G95" s="2">
        <v>22</v>
      </c>
      <c r="H95" s="2">
        <v>21</v>
      </c>
      <c r="I95" s="38">
        <f>(E95*2+F95*3+G95*4+H95*5)/D95</f>
        <v>3.953846153846154</v>
      </c>
      <c r="J95" s="23"/>
    </row>
    <row r="96" spans="1:10" x14ac:dyDescent="0.25">
      <c r="A96" s="47">
        <v>20</v>
      </c>
      <c r="B96" s="26">
        <v>61440</v>
      </c>
      <c r="C96" s="3" t="s">
        <v>183</v>
      </c>
      <c r="D96" s="2">
        <v>92</v>
      </c>
      <c r="E96" s="2"/>
      <c r="F96" s="2">
        <v>7</v>
      </c>
      <c r="G96" s="2">
        <v>37</v>
      </c>
      <c r="H96" s="2">
        <v>48</v>
      </c>
      <c r="I96" s="38">
        <f>(E96*2+F96*3+G96*4+H96*5)/D96</f>
        <v>4.4456521739130439</v>
      </c>
      <c r="J96" s="23"/>
    </row>
    <row r="97" spans="1:10" x14ac:dyDescent="0.25">
      <c r="A97" s="47">
        <v>21</v>
      </c>
      <c r="B97" s="26">
        <v>61450</v>
      </c>
      <c r="C97" s="3" t="s">
        <v>136</v>
      </c>
      <c r="D97" s="2">
        <v>51</v>
      </c>
      <c r="E97" s="2">
        <v>2</v>
      </c>
      <c r="F97" s="2">
        <v>10</v>
      </c>
      <c r="G97" s="2">
        <v>22</v>
      </c>
      <c r="H97" s="2">
        <v>17</v>
      </c>
      <c r="I97" s="38">
        <f>(E97*2+F97*3+G97*4+H97*5)/D97</f>
        <v>4.0588235294117645</v>
      </c>
      <c r="J97" s="23"/>
    </row>
    <row r="98" spans="1:10" x14ac:dyDescent="0.25">
      <c r="A98" s="47">
        <v>22</v>
      </c>
      <c r="B98" s="26">
        <v>61470</v>
      </c>
      <c r="C98" s="3" t="s">
        <v>197</v>
      </c>
      <c r="D98" s="2">
        <v>27</v>
      </c>
      <c r="E98" s="2"/>
      <c r="F98" s="2">
        <v>12</v>
      </c>
      <c r="G98" s="2">
        <v>13</v>
      </c>
      <c r="H98" s="2">
        <v>2</v>
      </c>
      <c r="I98" s="38">
        <f>(E98*2+F98*3+G98*4+H98*5)/D98</f>
        <v>3.6296296296296298</v>
      </c>
      <c r="J98" s="23"/>
    </row>
    <row r="99" spans="1:10" x14ac:dyDescent="0.25">
      <c r="A99" s="47">
        <v>23</v>
      </c>
      <c r="B99" s="26">
        <v>61490</v>
      </c>
      <c r="C99" s="3" t="s">
        <v>137</v>
      </c>
      <c r="D99" s="2">
        <v>61</v>
      </c>
      <c r="E99" s="2"/>
      <c r="F99" s="2">
        <v>15</v>
      </c>
      <c r="G99" s="2">
        <v>20</v>
      </c>
      <c r="H99" s="2">
        <v>26</v>
      </c>
      <c r="I99" s="38">
        <f>(E99*2+F99*3+G99*4+H99*5)/D99</f>
        <v>4.1803278688524594</v>
      </c>
      <c r="J99" s="23"/>
    </row>
    <row r="100" spans="1:10" x14ac:dyDescent="0.25">
      <c r="A100" s="47">
        <v>24</v>
      </c>
      <c r="B100" s="26">
        <v>61500</v>
      </c>
      <c r="C100" s="3" t="s">
        <v>138</v>
      </c>
      <c r="D100" s="2">
        <v>85</v>
      </c>
      <c r="E100" s="2">
        <v>2</v>
      </c>
      <c r="F100" s="2">
        <v>21</v>
      </c>
      <c r="G100" s="2">
        <v>45</v>
      </c>
      <c r="H100" s="2">
        <v>17</v>
      </c>
      <c r="I100" s="38">
        <f>(E100*2+F100*3+G100*4+H100*5)/D100</f>
        <v>3.9058823529411764</v>
      </c>
      <c r="J100" s="23"/>
    </row>
    <row r="101" spans="1:10" x14ac:dyDescent="0.25">
      <c r="A101" s="51">
        <v>25</v>
      </c>
      <c r="B101" s="26">
        <v>61510</v>
      </c>
      <c r="C101" s="3" t="s">
        <v>14</v>
      </c>
      <c r="D101" s="2">
        <v>79</v>
      </c>
      <c r="E101" s="2"/>
      <c r="F101" s="2">
        <v>7</v>
      </c>
      <c r="G101" s="2">
        <v>46</v>
      </c>
      <c r="H101" s="2">
        <v>26</v>
      </c>
      <c r="I101" s="38">
        <f>(E101*2+F101*3+G101*4+H101*5)/D101</f>
        <v>4.2405063291139244</v>
      </c>
      <c r="J101" s="23"/>
    </row>
    <row r="102" spans="1:10" x14ac:dyDescent="0.25">
      <c r="A102" s="47">
        <v>26</v>
      </c>
      <c r="B102" s="26">
        <v>61520</v>
      </c>
      <c r="C102" s="3" t="s">
        <v>102</v>
      </c>
      <c r="D102" s="2">
        <v>53</v>
      </c>
      <c r="E102" s="2"/>
      <c r="F102" s="2">
        <v>2</v>
      </c>
      <c r="G102" s="2">
        <v>20</v>
      </c>
      <c r="H102" s="2">
        <v>31</v>
      </c>
      <c r="I102" s="38">
        <f>(E102*2+F102*3+G102*4+H102*5)/D102</f>
        <v>4.5471698113207548</v>
      </c>
      <c r="J102" s="23"/>
    </row>
    <row r="103" spans="1:10" x14ac:dyDescent="0.25">
      <c r="A103" s="47">
        <v>27</v>
      </c>
      <c r="B103" s="56">
        <v>61540</v>
      </c>
      <c r="C103" s="3" t="s">
        <v>140</v>
      </c>
      <c r="D103" s="2">
        <v>31</v>
      </c>
      <c r="E103" s="2"/>
      <c r="F103" s="2">
        <v>5</v>
      </c>
      <c r="G103" s="2">
        <v>16</v>
      </c>
      <c r="H103" s="2">
        <v>10</v>
      </c>
      <c r="I103" s="38">
        <f>(E103*2+F103*3+G103*4+H103*5)/D103</f>
        <v>4.161290322580645</v>
      </c>
      <c r="J103" s="23"/>
    </row>
    <row r="104" spans="1:10" x14ac:dyDescent="0.25">
      <c r="A104" s="51">
        <v>28</v>
      </c>
      <c r="B104" s="29">
        <v>61560</v>
      </c>
      <c r="C104" s="31" t="s">
        <v>145</v>
      </c>
      <c r="D104" s="2">
        <v>29</v>
      </c>
      <c r="E104" s="2">
        <v>1</v>
      </c>
      <c r="F104" s="2">
        <v>4</v>
      </c>
      <c r="G104" s="2">
        <v>20</v>
      </c>
      <c r="H104" s="2">
        <v>4</v>
      </c>
      <c r="I104" s="38">
        <f>(E104*2+F104*3+G104*4+H104*5)/D104</f>
        <v>3.9310344827586206</v>
      </c>
      <c r="J104" s="23"/>
    </row>
    <row r="105" spans="1:10" ht="15.75" thickBot="1" x14ac:dyDescent="0.3">
      <c r="A105" s="51">
        <v>29</v>
      </c>
      <c r="B105" s="197">
        <v>61570</v>
      </c>
      <c r="C105" s="86" t="s">
        <v>146</v>
      </c>
      <c r="D105" s="12">
        <v>38</v>
      </c>
      <c r="E105" s="12"/>
      <c r="F105" s="12">
        <v>2</v>
      </c>
      <c r="G105" s="12">
        <v>13</v>
      </c>
      <c r="H105" s="12">
        <v>23</v>
      </c>
      <c r="I105" s="54">
        <f>(E105*2+F105*3+G105*4+H105*5)/D105</f>
        <v>4.5526315789473681</v>
      </c>
      <c r="J105" s="23"/>
    </row>
    <row r="106" spans="1:10" ht="16.5" thickBot="1" x14ac:dyDescent="0.3">
      <c r="A106" s="64"/>
      <c r="B106" s="105" t="s">
        <v>121</v>
      </c>
      <c r="C106" s="104"/>
      <c r="D106" s="110">
        <f>SUM(D107:D114)</f>
        <v>245</v>
      </c>
      <c r="E106" s="111">
        <f>SUM(E107:E114)</f>
        <v>2</v>
      </c>
      <c r="F106" s="111">
        <f>SUM(F107:F114)</f>
        <v>46</v>
      </c>
      <c r="G106" s="111">
        <f>SUM(G107:G114)</f>
        <v>106</v>
      </c>
      <c r="H106" s="111">
        <f>SUM(H107:H114)</f>
        <v>91</v>
      </c>
      <c r="I106" s="112">
        <f>AVERAGE(I107:I114)</f>
        <v>4.176795489398998</v>
      </c>
      <c r="J106" s="23"/>
    </row>
    <row r="107" spans="1:10" x14ac:dyDescent="0.25">
      <c r="A107" s="46">
        <v>1</v>
      </c>
      <c r="B107" s="32">
        <v>70020</v>
      </c>
      <c r="C107" s="33" t="s">
        <v>82</v>
      </c>
      <c r="D107" s="7">
        <v>36</v>
      </c>
      <c r="E107" s="7"/>
      <c r="F107" s="7">
        <v>4</v>
      </c>
      <c r="G107" s="7">
        <v>14</v>
      </c>
      <c r="H107" s="7">
        <v>18</v>
      </c>
      <c r="I107" s="45">
        <f>(E107*2+F107*3+G107*4+H107*5)/D107</f>
        <v>4.3888888888888893</v>
      </c>
      <c r="J107" s="23"/>
    </row>
    <row r="108" spans="1:10" x14ac:dyDescent="0.25">
      <c r="A108" s="47">
        <v>2</v>
      </c>
      <c r="B108" s="26">
        <v>70110</v>
      </c>
      <c r="C108" s="3" t="s">
        <v>103</v>
      </c>
      <c r="D108" s="2">
        <v>31</v>
      </c>
      <c r="E108" s="2"/>
      <c r="F108" s="2">
        <v>6</v>
      </c>
      <c r="G108" s="2">
        <v>18</v>
      </c>
      <c r="H108" s="2">
        <v>7</v>
      </c>
      <c r="I108" s="38">
        <f t="shared" ref="I108:I111" si="0">(E108*2+F108*3+G108*4+H108*5)/D108</f>
        <v>4.032258064516129</v>
      </c>
      <c r="J108" s="23"/>
    </row>
    <row r="109" spans="1:10" x14ac:dyDescent="0.25">
      <c r="A109" s="47">
        <v>3</v>
      </c>
      <c r="B109" s="26">
        <v>70021</v>
      </c>
      <c r="C109" s="3" t="s">
        <v>81</v>
      </c>
      <c r="D109" s="2">
        <v>40</v>
      </c>
      <c r="E109" s="2"/>
      <c r="F109" s="2">
        <v>6</v>
      </c>
      <c r="G109" s="2">
        <v>14</v>
      </c>
      <c r="H109" s="2">
        <v>20</v>
      </c>
      <c r="I109" s="38">
        <f t="shared" si="0"/>
        <v>4.3499999999999996</v>
      </c>
      <c r="J109" s="23"/>
    </row>
    <row r="110" spans="1:10" x14ac:dyDescent="0.25">
      <c r="A110" s="47">
        <v>4</v>
      </c>
      <c r="B110" s="26">
        <v>70040</v>
      </c>
      <c r="C110" s="3" t="s">
        <v>57</v>
      </c>
      <c r="D110" s="2">
        <v>19</v>
      </c>
      <c r="E110" s="2">
        <v>1</v>
      </c>
      <c r="F110" s="2">
        <v>2</v>
      </c>
      <c r="G110" s="2">
        <v>9</v>
      </c>
      <c r="H110" s="2">
        <v>7</v>
      </c>
      <c r="I110" s="38">
        <f t="shared" si="0"/>
        <v>4.1578947368421053</v>
      </c>
      <c r="J110" s="23"/>
    </row>
    <row r="111" spans="1:10" x14ac:dyDescent="0.25">
      <c r="A111" s="47">
        <v>5</v>
      </c>
      <c r="B111" s="26">
        <v>70100</v>
      </c>
      <c r="C111" s="3" t="s">
        <v>113</v>
      </c>
      <c r="D111" s="2">
        <v>20</v>
      </c>
      <c r="E111" s="2"/>
      <c r="F111" s="2">
        <v>2</v>
      </c>
      <c r="G111" s="2">
        <v>8</v>
      </c>
      <c r="H111" s="2">
        <v>10</v>
      </c>
      <c r="I111" s="38">
        <f t="shared" si="0"/>
        <v>4.4000000000000004</v>
      </c>
      <c r="J111" s="23"/>
    </row>
    <row r="112" spans="1:10" x14ac:dyDescent="0.25">
      <c r="A112" s="47">
        <v>6</v>
      </c>
      <c r="B112" s="26">
        <v>70270</v>
      </c>
      <c r="C112" s="3" t="s">
        <v>83</v>
      </c>
      <c r="D112" s="2">
        <v>11</v>
      </c>
      <c r="E112" s="2"/>
      <c r="F112" s="2">
        <v>3</v>
      </c>
      <c r="G112" s="2">
        <v>3</v>
      </c>
      <c r="H112" s="2">
        <v>5</v>
      </c>
      <c r="I112" s="38">
        <f>(E112*2+F112*3+G112*4+H112*5)/D112</f>
        <v>4.1818181818181817</v>
      </c>
      <c r="J112" s="23"/>
    </row>
    <row r="113" spans="1:10" ht="15" customHeight="1" x14ac:dyDescent="0.25">
      <c r="A113" s="11">
        <v>7</v>
      </c>
      <c r="B113" s="56">
        <v>10880</v>
      </c>
      <c r="C113" s="35" t="s">
        <v>125</v>
      </c>
      <c r="D113" s="12">
        <v>53</v>
      </c>
      <c r="E113" s="12">
        <v>1</v>
      </c>
      <c r="F113" s="12">
        <v>10</v>
      </c>
      <c r="G113" s="12">
        <v>23</v>
      </c>
      <c r="H113" s="12">
        <v>19</v>
      </c>
      <c r="I113" s="54">
        <f>(E113*2+F113*3+G113*4+H113*5)/D113</f>
        <v>4.132075471698113</v>
      </c>
      <c r="J113" s="23"/>
    </row>
    <row r="114" spans="1:10" ht="15" customHeight="1" thickBot="1" x14ac:dyDescent="0.3">
      <c r="A114" s="9">
        <v>8</v>
      </c>
      <c r="B114" s="55">
        <v>10890</v>
      </c>
      <c r="C114" s="10" t="s">
        <v>184</v>
      </c>
      <c r="D114" s="5">
        <v>35</v>
      </c>
      <c r="E114" s="5"/>
      <c r="F114" s="5">
        <v>13</v>
      </c>
      <c r="G114" s="5">
        <v>17</v>
      </c>
      <c r="H114" s="5">
        <v>5</v>
      </c>
      <c r="I114" s="39">
        <f>(E114*2+F114*3+G114*4+H114*5)/D114</f>
        <v>3.7714285714285714</v>
      </c>
      <c r="J114" s="23"/>
    </row>
    <row r="115" spans="1:10" x14ac:dyDescent="0.25">
      <c r="A115" s="1"/>
      <c r="D115" s="301" t="s">
        <v>122</v>
      </c>
      <c r="E115" s="301"/>
      <c r="F115" s="301"/>
      <c r="G115" s="301"/>
      <c r="H115" s="302"/>
      <c r="I115" s="95">
        <f>AVERAGE(I8:I15,I17:I26,I28:I42,I44:I61,I63:I75,I77:I105,I107:I114)</f>
        <v>3.9764511913995433</v>
      </c>
    </row>
    <row r="116" spans="1:10" x14ac:dyDescent="0.25">
      <c r="A116" s="1"/>
    </row>
  </sheetData>
  <mergeCells count="9">
    <mergeCell ref="I4:I5"/>
    <mergeCell ref="D115:H115"/>
    <mergeCell ref="B6:C6"/>
    <mergeCell ref="A2:H2"/>
    <mergeCell ref="B4:B5"/>
    <mergeCell ref="C4:C5"/>
    <mergeCell ref="D4:D5"/>
    <mergeCell ref="E4:H4"/>
    <mergeCell ref="A4:A5"/>
  </mergeCells>
  <conditionalFormatting sqref="I6:I115">
    <cfRule type="cellIs" dxfId="47" priority="653" stopIfTrue="1" operator="equal">
      <formula>$I$115</formula>
    </cfRule>
    <cfRule type="cellIs" dxfId="46" priority="654" stopIfTrue="1" operator="lessThan">
      <formula>3.5</formula>
    </cfRule>
    <cfRule type="cellIs" dxfId="45" priority="655" stopIfTrue="1" operator="between">
      <formula>$I$115</formula>
      <formula>3.5</formula>
    </cfRule>
    <cfRule type="cellIs" dxfId="44" priority="656" stopIfTrue="1" operator="between">
      <formula>4.495</formula>
      <formula>$I$115</formula>
    </cfRule>
    <cfRule type="cellIs" dxfId="43" priority="657" stopIfTrue="1" operator="between">
      <formula>5</formula>
      <formula>4.495</formula>
    </cfRule>
  </conditionalFormatting>
  <pageMargins left="0" right="0" top="0" bottom="0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 база диаграмма по районам</vt:lpstr>
      <vt:lpstr>Матем-11 база диаграмма</vt:lpstr>
      <vt:lpstr>Рейтинги 2022-2024</vt:lpstr>
      <vt:lpstr>Рейтинг по сумме мест</vt:lpstr>
      <vt:lpstr>Матем база-11 2024 Итоги</vt:lpstr>
      <vt:lpstr>Матем база-11 2024 расклад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2024-07-30T07:11:35Z</dcterms:modified>
</cp:coreProperties>
</file>