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-15" windowWidth="20145" windowHeight="7905" tabRatio="550"/>
  </bookViews>
  <sheets>
    <sheet name="Литерат-11 диаграмма по районам" sheetId="19" r:id="rId1"/>
    <sheet name="Литература -11 диаграмма" sheetId="14" r:id="rId2"/>
    <sheet name="Рейтинги 2021-2024" sheetId="9" r:id="rId3"/>
    <sheet name="Рейтинг по сумме мест" sheetId="12" r:id="rId4"/>
    <sheet name="Литература-11 2024 Итоги" sheetId="16" r:id="rId5"/>
    <sheet name="Литература-11 2024 расклад" sheetId="8" r:id="rId6"/>
  </sheets>
  <externalReferences>
    <externalReference r:id="rId7"/>
  </externalReferences>
  <definedNames>
    <definedName name="_xlnm._FilterDatabase" localSheetId="0" hidden="1">'Литерат-11 диаграмма по районам'!#REF!</definedName>
    <definedName name="_xlnm._FilterDatabase" localSheetId="5" hidden="1">'Литература-11 2024 расклад'!$B$5:$M$5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S77" i="19" l="1"/>
  <c r="S76" i="19"/>
  <c r="S75" i="19"/>
  <c r="S74" i="19"/>
  <c r="S73" i="19"/>
  <c r="S72" i="19"/>
  <c r="S71" i="19"/>
  <c r="S70" i="19"/>
  <c r="S69" i="19"/>
  <c r="S68" i="19"/>
  <c r="S67" i="19"/>
  <c r="S66" i="19"/>
  <c r="S65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3" i="19"/>
  <c r="S12" i="19"/>
  <c r="S11" i="19"/>
  <c r="S10" i="19"/>
  <c r="S9" i="19"/>
  <c r="S8" i="19"/>
  <c r="S7" i="19"/>
  <c r="S6" i="19"/>
  <c r="S108" i="19"/>
  <c r="S107" i="19"/>
  <c r="S106" i="19"/>
  <c r="S105" i="19"/>
  <c r="S104" i="19"/>
  <c r="S103" i="19"/>
  <c r="S102" i="19"/>
  <c r="S101" i="19"/>
  <c r="S100" i="19"/>
  <c r="S99" i="19"/>
  <c r="S98" i="19"/>
  <c r="S97" i="19"/>
  <c r="S96" i="19"/>
  <c r="S95" i="19"/>
  <c r="S94" i="19"/>
  <c r="S93" i="19"/>
  <c r="S92" i="19"/>
  <c r="S91" i="19"/>
  <c r="S90" i="19"/>
  <c r="S89" i="19"/>
  <c r="S88" i="19"/>
  <c r="S87" i="19"/>
  <c r="S86" i="19"/>
  <c r="S85" i="19"/>
  <c r="S84" i="19"/>
  <c r="S83" i="19"/>
  <c r="S82" i="19"/>
  <c r="S81" i="19"/>
  <c r="S80" i="19"/>
  <c r="S79" i="19"/>
  <c r="S117" i="19"/>
  <c r="S116" i="19"/>
  <c r="S115" i="19"/>
  <c r="S114" i="19"/>
  <c r="S113" i="19"/>
  <c r="S112" i="19"/>
  <c r="S111" i="19"/>
  <c r="S110" i="19"/>
  <c r="S118" i="19"/>
  <c r="D109" i="19"/>
  <c r="C109" i="19"/>
  <c r="D78" i="19"/>
  <c r="C78" i="19"/>
  <c r="D64" i="19"/>
  <c r="C64" i="19"/>
  <c r="D43" i="19"/>
  <c r="C43" i="19"/>
  <c r="D27" i="19"/>
  <c r="C27" i="19"/>
  <c r="D14" i="19"/>
  <c r="C14" i="19"/>
  <c r="D5" i="19"/>
  <c r="C5" i="19"/>
  <c r="D4" i="19"/>
  <c r="D119" i="19" s="1"/>
  <c r="C4" i="19"/>
  <c r="S107" i="14"/>
  <c r="S62" i="14"/>
  <c r="S61" i="14"/>
  <c r="S63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3" i="14"/>
  <c r="S12" i="14"/>
  <c r="S11" i="14"/>
  <c r="S10" i="14"/>
  <c r="S9" i="14"/>
  <c r="S8" i="14"/>
  <c r="S7" i="14"/>
  <c r="S6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108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117" i="14"/>
  <c r="S116" i="14"/>
  <c r="S115" i="14"/>
  <c r="S114" i="14"/>
  <c r="S113" i="14"/>
  <c r="S112" i="14"/>
  <c r="S111" i="14"/>
  <c r="S110" i="14"/>
  <c r="S118" i="14"/>
  <c r="D119" i="14"/>
  <c r="D109" i="14"/>
  <c r="C109" i="14"/>
  <c r="D78" i="14"/>
  <c r="C78" i="14"/>
  <c r="D64" i="14"/>
  <c r="C64" i="14"/>
  <c r="D43" i="14"/>
  <c r="C43" i="14"/>
  <c r="D27" i="14"/>
  <c r="C27" i="14"/>
  <c r="D14" i="14"/>
  <c r="C14" i="14"/>
  <c r="D5" i="14"/>
  <c r="C5" i="14"/>
  <c r="D4" i="14"/>
  <c r="C4" i="14"/>
  <c r="E113" i="12"/>
  <c r="N113" i="12"/>
  <c r="K113" i="12"/>
  <c r="H113" i="12"/>
  <c r="T105" i="12"/>
  <c r="T110" i="12"/>
  <c r="T109" i="12"/>
  <c r="T108" i="12"/>
  <c r="T107" i="12"/>
  <c r="T101" i="12"/>
  <c r="T102" i="12"/>
  <c r="T104" i="12"/>
  <c r="T103" i="12"/>
  <c r="T100" i="12"/>
  <c r="T85" i="12"/>
  <c r="T95" i="12"/>
  <c r="T93" i="12"/>
  <c r="T96" i="12"/>
  <c r="T98" i="12"/>
  <c r="T83" i="12"/>
  <c r="T99" i="12"/>
  <c r="T77" i="12"/>
  <c r="T91" i="12"/>
  <c r="T82" i="12"/>
  <c r="T94" i="12"/>
  <c r="T97" i="12"/>
  <c r="T81" i="12"/>
  <c r="T66" i="12"/>
  <c r="T60" i="12"/>
  <c r="T84" i="12"/>
  <c r="T92" i="12"/>
  <c r="T59" i="12"/>
  <c r="T80" i="12"/>
  <c r="T86" i="12"/>
  <c r="T90" i="12"/>
  <c r="T75" i="12"/>
  <c r="T89" i="12"/>
  <c r="T87" i="12"/>
  <c r="T76" i="12"/>
  <c r="T78" i="12"/>
  <c r="T72" i="12"/>
  <c r="T63" i="12"/>
  <c r="T71" i="12"/>
  <c r="T88" i="12"/>
  <c r="T68" i="12"/>
  <c r="T51" i="12"/>
  <c r="T43" i="12"/>
  <c r="T53" i="12"/>
  <c r="T70" i="12"/>
  <c r="T61" i="12"/>
  <c r="T58" i="12"/>
  <c r="T42" i="12"/>
  <c r="T67" i="12"/>
  <c r="T44" i="12"/>
  <c r="T79" i="12"/>
  <c r="T35" i="12"/>
  <c r="T45" i="12"/>
  <c r="T74" i="12"/>
  <c r="T73" i="12"/>
  <c r="T40" i="12"/>
  <c r="T49" i="12"/>
  <c r="T69" i="12"/>
  <c r="T56" i="12"/>
  <c r="T55" i="12"/>
  <c r="T54" i="12"/>
  <c r="T64" i="12"/>
  <c r="T46" i="12"/>
  <c r="T41" i="12"/>
  <c r="T23" i="12"/>
  <c r="T47" i="12"/>
  <c r="T26" i="12"/>
  <c r="T30" i="12"/>
  <c r="T48" i="12"/>
  <c r="T36" i="12"/>
  <c r="T65" i="12"/>
  <c r="T57" i="12"/>
  <c r="T62" i="12"/>
  <c r="T18" i="12"/>
  <c r="T37" i="12"/>
  <c r="T38" i="12"/>
  <c r="T22" i="12"/>
  <c r="T28" i="12"/>
  <c r="T25" i="12"/>
  <c r="T20" i="12"/>
  <c r="T50" i="12"/>
  <c r="T31" i="12"/>
  <c r="T29" i="12"/>
  <c r="T39" i="12"/>
  <c r="T17" i="12"/>
  <c r="T52" i="12"/>
  <c r="T19" i="12"/>
  <c r="T21" i="12"/>
  <c r="T34" i="12"/>
  <c r="T15" i="12"/>
  <c r="T16" i="12"/>
  <c r="T13" i="12"/>
  <c r="T10" i="12"/>
  <c r="T27" i="12"/>
  <c r="T12" i="12"/>
  <c r="T32" i="12"/>
  <c r="T24" i="12"/>
  <c r="T9" i="12"/>
  <c r="T11" i="12"/>
  <c r="T33" i="12"/>
  <c r="T7" i="12"/>
  <c r="T8" i="12"/>
  <c r="T14" i="12"/>
  <c r="T6" i="12"/>
  <c r="T111" i="12"/>
  <c r="T106" i="12"/>
  <c r="T112" i="12"/>
  <c r="E113" i="9"/>
  <c r="E6" i="16"/>
  <c r="E98" i="16"/>
  <c r="D82" i="8"/>
  <c r="D75" i="8"/>
  <c r="D51" i="8"/>
  <c r="D54" i="8"/>
  <c r="D35" i="8"/>
  <c r="D34" i="8"/>
  <c r="D33" i="8"/>
  <c r="K38" i="8"/>
  <c r="D21" i="8"/>
  <c r="J105" i="8"/>
  <c r="D14" i="8"/>
  <c r="D102" i="8"/>
  <c r="D104" i="8"/>
  <c r="D103" i="8"/>
  <c r="D101" i="8"/>
  <c r="D100" i="8"/>
  <c r="D99" i="8"/>
  <c r="D98" i="8"/>
  <c r="D97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1" i="8"/>
  <c r="D80" i="8"/>
  <c r="D79" i="8"/>
  <c r="D78" i="8"/>
  <c r="D77" i="8"/>
  <c r="D76" i="8"/>
  <c r="D74" i="8"/>
  <c r="D73" i="8"/>
  <c r="D72" i="8"/>
  <c r="D71" i="8"/>
  <c r="D70" i="8"/>
  <c r="D69" i="8"/>
  <c r="D67" i="8"/>
  <c r="D66" i="8"/>
  <c r="D65" i="8"/>
  <c r="D64" i="8"/>
  <c r="D63" i="8"/>
  <c r="D62" i="8"/>
  <c r="D61" i="8"/>
  <c r="D60" i="8"/>
  <c r="D59" i="8"/>
  <c r="D58" i="8"/>
  <c r="D57" i="8"/>
  <c r="D55" i="8"/>
  <c r="D53" i="8"/>
  <c r="D52" i="8"/>
  <c r="D50" i="8"/>
  <c r="D49" i="8"/>
  <c r="D48" i="8"/>
  <c r="D47" i="8"/>
  <c r="D46" i="8"/>
  <c r="D45" i="8"/>
  <c r="D44" i="8"/>
  <c r="D43" i="8"/>
  <c r="D42" i="8"/>
  <c r="D41" i="8"/>
  <c r="D40" i="8"/>
  <c r="D38" i="8"/>
  <c r="D37" i="8"/>
  <c r="D36" i="8"/>
  <c r="D32" i="8"/>
  <c r="D31" i="8"/>
  <c r="D30" i="8"/>
  <c r="D29" i="8"/>
  <c r="D28" i="8"/>
  <c r="D26" i="8"/>
  <c r="D25" i="8"/>
  <c r="D24" i="8"/>
  <c r="D23" i="8"/>
  <c r="D22" i="8"/>
  <c r="D20" i="8"/>
  <c r="D19" i="8"/>
  <c r="D18" i="8"/>
  <c r="D17" i="8"/>
  <c r="D15" i="8"/>
  <c r="D13" i="8"/>
  <c r="D12" i="8"/>
  <c r="D11" i="8"/>
  <c r="D10" i="8"/>
  <c r="D9" i="8"/>
  <c r="D8" i="8"/>
  <c r="D27" i="8" l="1"/>
  <c r="L109" i="19"/>
  <c r="K109" i="19"/>
  <c r="L78" i="19"/>
  <c r="K78" i="19"/>
  <c r="L64" i="19"/>
  <c r="K64" i="19"/>
  <c r="L43" i="19"/>
  <c r="K43" i="19"/>
  <c r="K4" i="19" s="1"/>
  <c r="L27" i="19"/>
  <c r="K27" i="19"/>
  <c r="L14" i="19"/>
  <c r="K14" i="19"/>
  <c r="L5" i="19"/>
  <c r="K5" i="19"/>
  <c r="L4" i="19"/>
  <c r="L119" i="19" s="1"/>
  <c r="H109" i="19"/>
  <c r="G109" i="19"/>
  <c r="H78" i="19"/>
  <c r="G78" i="19"/>
  <c r="H64" i="19"/>
  <c r="G64" i="19"/>
  <c r="H43" i="19"/>
  <c r="G43" i="19"/>
  <c r="G4" i="19" s="1"/>
  <c r="H27" i="19"/>
  <c r="G27" i="19"/>
  <c r="H14" i="19"/>
  <c r="G14" i="19"/>
  <c r="H5" i="19"/>
  <c r="G5" i="19"/>
  <c r="H4" i="19"/>
  <c r="H119" i="19" s="1"/>
  <c r="L119" i="14"/>
  <c r="L109" i="14"/>
  <c r="K109" i="14"/>
  <c r="L78" i="14"/>
  <c r="K78" i="14"/>
  <c r="L64" i="14"/>
  <c r="K64" i="14"/>
  <c r="L43" i="14"/>
  <c r="K43" i="14"/>
  <c r="L27" i="14"/>
  <c r="K27" i="14"/>
  <c r="L14" i="14"/>
  <c r="K14" i="14"/>
  <c r="L5" i="14"/>
  <c r="K5" i="14"/>
  <c r="L4" i="14"/>
  <c r="K4" i="14"/>
  <c r="H119" i="14"/>
  <c r="H109" i="14"/>
  <c r="G109" i="14"/>
  <c r="H78" i="14"/>
  <c r="G78" i="14"/>
  <c r="H64" i="14"/>
  <c r="G64" i="14"/>
  <c r="H43" i="14"/>
  <c r="G43" i="14"/>
  <c r="H27" i="14"/>
  <c r="G27" i="14"/>
  <c r="H14" i="14"/>
  <c r="G14" i="14"/>
  <c r="H5" i="14"/>
  <c r="G5" i="14"/>
  <c r="H4" i="14"/>
  <c r="G4" i="14"/>
  <c r="M113" i="9" l="1"/>
  <c r="I113" i="9"/>
  <c r="P4" i="19" l="1"/>
  <c r="P119" i="14"/>
  <c r="P4" i="14"/>
  <c r="D56" i="8" l="1"/>
  <c r="E56" i="8"/>
  <c r="F56" i="8"/>
  <c r="G56" i="8"/>
  <c r="H56" i="8"/>
  <c r="I56" i="8"/>
  <c r="J56" i="8"/>
  <c r="K97" i="8"/>
  <c r="K98" i="8"/>
  <c r="K99" i="8"/>
  <c r="K100" i="8"/>
  <c r="K101" i="8"/>
  <c r="K8" i="8"/>
  <c r="K9" i="8"/>
  <c r="K10" i="8"/>
  <c r="K11" i="8"/>
  <c r="K15" i="8"/>
  <c r="O43" i="14" l="1"/>
  <c r="P43" i="14"/>
  <c r="P109" i="19" l="1"/>
  <c r="O109" i="19"/>
  <c r="P78" i="19"/>
  <c r="O78" i="19"/>
  <c r="P64" i="19"/>
  <c r="O64" i="19"/>
  <c r="P43" i="19"/>
  <c r="O43" i="19"/>
  <c r="P27" i="19"/>
  <c r="O27" i="19"/>
  <c r="P14" i="19"/>
  <c r="O14" i="19"/>
  <c r="P5" i="19"/>
  <c r="O5" i="19"/>
  <c r="O4" i="19" s="1"/>
  <c r="P119" i="19"/>
  <c r="P5" i="14"/>
  <c r="O5" i="14"/>
  <c r="P14" i="14"/>
  <c r="O14" i="14"/>
  <c r="P27" i="14"/>
  <c r="O27" i="14"/>
  <c r="P64" i="14"/>
  <c r="O64" i="14"/>
  <c r="P78" i="14"/>
  <c r="O78" i="14"/>
  <c r="P109" i="14"/>
  <c r="O109" i="14"/>
  <c r="D6" i="16"/>
  <c r="Q113" i="9"/>
  <c r="O4" i="14" l="1"/>
  <c r="D39" i="8" l="1"/>
  <c r="E39" i="8"/>
  <c r="F39" i="8"/>
  <c r="G39" i="8"/>
  <c r="H39" i="8"/>
  <c r="I39" i="8"/>
  <c r="J39" i="8"/>
  <c r="I7" i="8"/>
  <c r="H7" i="8"/>
  <c r="F90" i="16" l="1"/>
  <c r="F89" i="16"/>
  <c r="F88" i="16"/>
  <c r="F87" i="16"/>
  <c r="F86" i="16"/>
  <c r="F85" i="16"/>
  <c r="F84" i="16"/>
  <c r="F83" i="16"/>
  <c r="F82" i="16"/>
  <c r="F80" i="16"/>
  <c r="F79" i="16"/>
  <c r="F78" i="16"/>
  <c r="F77" i="16"/>
  <c r="F76" i="16"/>
  <c r="F74" i="16"/>
  <c r="F72" i="16"/>
  <c r="F71" i="16"/>
  <c r="F70" i="16"/>
  <c r="F69" i="16"/>
  <c r="F68" i="16"/>
  <c r="F66" i="16"/>
  <c r="F65" i="16"/>
  <c r="F63" i="16"/>
  <c r="F62" i="16"/>
  <c r="F61" i="16"/>
  <c r="F60" i="16"/>
  <c r="F59" i="16"/>
  <c r="F58" i="16"/>
  <c r="F57" i="16"/>
  <c r="F56" i="16"/>
  <c r="F55" i="16"/>
  <c r="F53" i="16"/>
  <c r="F51" i="16"/>
  <c r="F50" i="16"/>
  <c r="F49" i="16"/>
  <c r="F48" i="16"/>
  <c r="F47" i="16"/>
  <c r="F46" i="16"/>
  <c r="F44" i="16"/>
  <c r="F42" i="16"/>
  <c r="F40" i="16"/>
  <c r="F39" i="16"/>
  <c r="F38" i="16"/>
  <c r="F33" i="16"/>
  <c r="F34" i="16"/>
  <c r="F37" i="16"/>
  <c r="F36" i="16"/>
  <c r="F32" i="16"/>
  <c r="F30" i="16"/>
  <c r="F27" i="16"/>
  <c r="F28" i="16"/>
  <c r="F26" i="16"/>
  <c r="F24" i="16"/>
  <c r="F21" i="16"/>
  <c r="F20" i="16"/>
  <c r="F19" i="16"/>
  <c r="F18" i="16"/>
  <c r="F17" i="16"/>
  <c r="F16" i="16"/>
  <c r="F15" i="16"/>
  <c r="F14" i="16"/>
  <c r="F12" i="16"/>
  <c r="F11" i="16"/>
  <c r="F10" i="16"/>
  <c r="F9" i="16"/>
  <c r="F8" i="16"/>
  <c r="I68" i="8"/>
  <c r="H68" i="8"/>
  <c r="G68" i="8"/>
  <c r="F68" i="8"/>
  <c r="E68" i="8"/>
  <c r="D68" i="8"/>
  <c r="J68" i="8"/>
  <c r="I27" i="8"/>
  <c r="H27" i="8"/>
  <c r="G27" i="8"/>
  <c r="F27" i="8"/>
  <c r="E27" i="8"/>
  <c r="J27" i="8"/>
  <c r="J16" i="8"/>
  <c r="I16" i="8"/>
  <c r="H16" i="8"/>
  <c r="G16" i="8"/>
  <c r="F16" i="8"/>
  <c r="E16" i="8"/>
  <c r="D16" i="8"/>
  <c r="J7" i="8"/>
  <c r="J96" i="8"/>
  <c r="I96" i="8"/>
  <c r="H96" i="8"/>
  <c r="G96" i="8"/>
  <c r="F96" i="8"/>
  <c r="E96" i="8"/>
  <c r="D96" i="8"/>
  <c r="G7" i="8"/>
  <c r="F7" i="8"/>
  <c r="E7" i="8"/>
  <c r="D7" i="8"/>
  <c r="D6" i="8" l="1"/>
  <c r="E6" i="8"/>
  <c r="G6" i="8"/>
  <c r="F6" i="8"/>
  <c r="H6" i="8"/>
  <c r="I6" i="8"/>
  <c r="R6" i="9" l="1"/>
  <c r="R7" i="9"/>
  <c r="R8" i="9"/>
  <c r="R9" i="9"/>
  <c r="R10" i="9"/>
  <c r="R11" i="9"/>
  <c r="R12" i="9"/>
  <c r="R13" i="9"/>
  <c r="R15" i="9"/>
  <c r="S15" i="9" s="1"/>
  <c r="T15" i="9" s="1"/>
  <c r="R16" i="9"/>
  <c r="R17" i="9"/>
  <c r="R18" i="9"/>
  <c r="R19" i="9"/>
  <c r="R20" i="9"/>
  <c r="R21" i="9"/>
  <c r="R22" i="9"/>
  <c r="R23" i="9"/>
  <c r="R24" i="9"/>
  <c r="R25" i="9"/>
  <c r="R27" i="9"/>
  <c r="R28" i="9"/>
  <c r="R29" i="9"/>
  <c r="S29" i="9" s="1"/>
  <c r="T29" i="9" s="1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S48" i="9" s="1"/>
  <c r="T48" i="9" s="1"/>
  <c r="R49" i="9"/>
  <c r="R50" i="9"/>
  <c r="R51" i="9"/>
  <c r="R52" i="9"/>
  <c r="R53" i="9"/>
  <c r="R54" i="9"/>
  <c r="R55" i="9"/>
  <c r="R56" i="9"/>
  <c r="R57" i="9"/>
  <c r="R60" i="9"/>
  <c r="R61" i="9"/>
  <c r="R62" i="9"/>
  <c r="R63" i="9"/>
  <c r="R64" i="9"/>
  <c r="R65" i="9"/>
  <c r="R66" i="9"/>
  <c r="R67" i="9"/>
  <c r="S67" i="9" s="1"/>
  <c r="T67" i="9" s="1"/>
  <c r="R68" i="9"/>
  <c r="R69" i="9"/>
  <c r="R70" i="9"/>
  <c r="R71" i="9"/>
  <c r="R72" i="9"/>
  <c r="R73" i="9"/>
  <c r="R74" i="9"/>
  <c r="R75" i="9"/>
  <c r="R76" i="9"/>
  <c r="R77" i="9"/>
  <c r="R78" i="9"/>
  <c r="R80" i="9"/>
  <c r="R81" i="9"/>
  <c r="R82" i="9"/>
  <c r="R83" i="9"/>
  <c r="S83" i="9" s="1"/>
  <c r="T83" i="9" s="1"/>
  <c r="R84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S6" i="9" l="1"/>
  <c r="T6" i="9" s="1"/>
  <c r="K95" i="8" l="1"/>
  <c r="K94" i="8"/>
  <c r="K93" i="8"/>
  <c r="K92" i="8"/>
  <c r="K91" i="8"/>
  <c r="K90" i="8"/>
  <c r="K89" i="8"/>
  <c r="K88" i="8"/>
  <c r="K87" i="8"/>
  <c r="K86" i="8"/>
  <c r="K85" i="8"/>
  <c r="K84" i="8"/>
  <c r="K80" i="8"/>
  <c r="K79" i="8"/>
  <c r="K78" i="8"/>
  <c r="K77" i="8"/>
  <c r="K73" i="8"/>
  <c r="K71" i="8"/>
  <c r="K70" i="8"/>
  <c r="K69" i="8"/>
  <c r="K67" i="8"/>
  <c r="K63" i="8"/>
  <c r="K62" i="8"/>
  <c r="K61" i="8"/>
  <c r="K60" i="8"/>
  <c r="K59" i="8"/>
  <c r="K58" i="8"/>
  <c r="K55" i="8"/>
  <c r="K50" i="8"/>
  <c r="K49" i="8"/>
  <c r="K48" i="8"/>
  <c r="K47" i="8"/>
  <c r="K46" i="8"/>
  <c r="K44" i="8"/>
  <c r="K43" i="8"/>
  <c r="K40" i="8"/>
  <c r="K31" i="8"/>
  <c r="K30" i="8"/>
  <c r="K29" i="8"/>
  <c r="K26" i="8"/>
  <c r="K22" i="8"/>
  <c r="K18" i="8"/>
  <c r="K17" i="8"/>
</calcChain>
</file>

<file path=xl/sharedStrings.xml><?xml version="1.0" encoding="utf-8"?>
<sst xmlns="http://schemas.openxmlformats.org/spreadsheetml/2006/main" count="1677" uniqueCount="187">
  <si>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</si>
  <si>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</si>
  <si>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</si>
  <si>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</si>
  <si>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</si>
  <si>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</si>
  <si>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5</t>
  </si>
  <si>
    <t>МБОУ СШ № 115</t>
  </si>
  <si>
    <t>МБОУ СШ № 18</t>
  </si>
  <si>
    <t>МБОУ СШ № 129</t>
  </si>
  <si>
    <t>МАОУ СШ № 151</t>
  </si>
  <si>
    <t>МБОУ СШ № 56</t>
  </si>
  <si>
    <t>Свердловский</t>
  </si>
  <si>
    <t>МБОУ СШ № 6</t>
  </si>
  <si>
    <t>Октябрьский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</si>
  <si>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</si>
  <si>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</si>
  <si>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</si>
  <si>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</si>
  <si>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</si>
  <si>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</si>
  <si>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31</t>
  </si>
  <si>
    <t>МБОУ СШ № 44</t>
  </si>
  <si>
    <t>МАОУ СШ № 148</t>
  </si>
  <si>
    <t>МБОУ СШ № 135</t>
  </si>
  <si>
    <t>Кировский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</si>
  <si>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</si>
  <si>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</si>
  <si>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</si>
  <si>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</si>
  <si>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</si>
  <si>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</si>
  <si>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</si>
  <si>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</si>
  <si>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</si>
  <si>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4</t>
  </si>
  <si>
    <t>МБОУ СШ № 36</t>
  </si>
  <si>
    <t>МБОУ СШ № 79</t>
  </si>
  <si>
    <t>МАОУ Лицей № 12</t>
  </si>
  <si>
    <t>МАОУ Гимназия № 15</t>
  </si>
  <si>
    <t xml:space="preserve">МАОУ Лицей № 7 </t>
  </si>
  <si>
    <t>МБОУ Лицей № 28</t>
  </si>
  <si>
    <t>МАОУ Гимназия № 9</t>
  </si>
  <si>
    <t>МАОУ СШ № 32</t>
  </si>
  <si>
    <t>МБОУ Гимназия № 7</t>
  </si>
  <si>
    <t>МБОУ СШ № 73</t>
  </si>
  <si>
    <t>МБОУ СШ № 95</t>
  </si>
  <si>
    <t>МАОУ "КУГ № 1 - Универс"</t>
  </si>
  <si>
    <t>МАОУ Гимназия № 13 "Академ"</t>
  </si>
  <si>
    <t>МАОУ Гимназия № 14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</si>
  <si>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</si>
  <si>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</si>
  <si>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</si>
  <si>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</si>
  <si>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</si>
  <si>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</si>
  <si>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Человек</t>
  </si>
  <si>
    <t>80-99</t>
  </si>
  <si>
    <t>МБОУ Гимназия  № 16</t>
  </si>
  <si>
    <t>МАОУ Лицей № 1</t>
  </si>
  <si>
    <t>МБОУ Гимназия № 3</t>
  </si>
  <si>
    <t>МАОУ лицей № 9 "Лидер"</t>
  </si>
  <si>
    <t>МАОУ СШ № 23</t>
  </si>
  <si>
    <t>Наименование ОУ (кратко)</t>
  </si>
  <si>
    <t>Ср. балл по городу</t>
  </si>
  <si>
    <t xml:space="preserve">чел. </t>
  </si>
  <si>
    <t>место</t>
  </si>
  <si>
    <t>сумма мест</t>
  </si>
  <si>
    <t>Код ОУ по КИАСУО</t>
  </si>
  <si>
    <t>ср. балл по ОУ</t>
  </si>
  <si>
    <t>Литература 11 кл.</t>
  </si>
  <si>
    <t xml:space="preserve"> менее 32</t>
  </si>
  <si>
    <t>из них</t>
  </si>
  <si>
    <t>Расчётное среднее значение по городу:</t>
  </si>
  <si>
    <t>Среднее значение по городу принято:</t>
  </si>
  <si>
    <t>отлично - более 75 баллов</t>
  </si>
  <si>
    <t>хорошо - между расчётным средним баллом и 75</t>
  </si>
  <si>
    <t>нормально - между расчётным средним баллом и 50</t>
  </si>
  <si>
    <t>критично - меньше 50 баллов</t>
  </si>
  <si>
    <t>Среднее значение по городу принято</t>
  </si>
  <si>
    <t>Наименование ОУ (кратно)</t>
  </si>
  <si>
    <t>ср.балл по городу</t>
  </si>
  <si>
    <t>ср.балл ОУ</t>
  </si>
  <si>
    <t>ср. балл по городу</t>
  </si>
  <si>
    <t>средний балл принят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</si>
  <si>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</si>
  <si>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</si>
  <si>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</si>
  <si>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</si>
  <si>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</si>
  <si>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</si>
  <si>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</si>
  <si>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МАОУ СШ № 149</t>
  </si>
  <si>
    <t>МАОУ СШ № 150</t>
  </si>
  <si>
    <t>МАОУ СШ № 145</t>
  </si>
  <si>
    <t xml:space="preserve">МБОУ СШ № 10 </t>
  </si>
  <si>
    <t>МАОУ СШ № 143</t>
  </si>
  <si>
    <t xml:space="preserve">МБОУ СШ № 86 </t>
  </si>
  <si>
    <t xml:space="preserve">МАОУ Гимназия № 11 </t>
  </si>
  <si>
    <t>по городу Красноярску</t>
  </si>
  <si>
    <t>МБОУ СШ № 133</t>
  </si>
  <si>
    <t>МБОУ СШ № 72</t>
  </si>
  <si>
    <t xml:space="preserve">средний балл </t>
  </si>
  <si>
    <t xml:space="preserve">Расчётное среднее значение </t>
  </si>
  <si>
    <t>Ср. балл по ОУ</t>
  </si>
  <si>
    <t>МАОУ СШ № 152</t>
  </si>
  <si>
    <t>Расчётное среднее значение среднего балла по ОУ</t>
  </si>
  <si>
    <t>Среднее значение среднего балла принято ГУО</t>
  </si>
  <si>
    <t>МАОУ СШ "Комплекс Покровский"</t>
  </si>
  <si>
    <t>МБОУ СШ № 78</t>
  </si>
  <si>
    <t>МАОУ СШ № 141</t>
  </si>
  <si>
    <t>МБОУ СШ № 81</t>
  </si>
  <si>
    <t>МАОУ СШ № 144</t>
  </si>
  <si>
    <t>Чел.</t>
  </si>
  <si>
    <t>32-69</t>
  </si>
  <si>
    <t>70-79</t>
  </si>
  <si>
    <t>МАОУ Гимназия № 8</t>
  </si>
  <si>
    <t>МАОУ СШ № 19</t>
  </si>
  <si>
    <t>МАОУ СШ № 12</t>
  </si>
  <si>
    <t>МАОУ СШ № 8 "Созидание"</t>
  </si>
  <si>
    <t>МАОУ СШ № 90</t>
  </si>
  <si>
    <t>МАОУ Лицей № 3</t>
  </si>
  <si>
    <t>МАОУ СШ № 53</t>
  </si>
  <si>
    <t>МАОУ СШ № 89</t>
  </si>
  <si>
    <t>МАОУ СШ № 82</t>
  </si>
  <si>
    <t>МАОУ Школа-интернат № 1</t>
  </si>
  <si>
    <t>МАОУ СШ № 76</t>
  </si>
  <si>
    <t>МАОУ СШ № 93</t>
  </si>
  <si>
    <t>МАОУ СШ № 137</t>
  </si>
  <si>
    <t>МАОУ СШ № 1</t>
  </si>
  <si>
    <t>МАОУ СШ № 7</t>
  </si>
  <si>
    <t>МАОУ СШ № 24</t>
  </si>
  <si>
    <t>МАОУ СШ № 85</t>
  </si>
  <si>
    <t>МАОУ СШ № 108</t>
  </si>
  <si>
    <t>МБОУ СШ № 156</t>
  </si>
  <si>
    <t>МАОУ СШ № 42</t>
  </si>
  <si>
    <t>МАОУ СШ № 121</t>
  </si>
  <si>
    <t>МАОУ СШ № 139</t>
  </si>
  <si>
    <t>МАОУ СШ № 154</t>
  </si>
  <si>
    <t>МБОУ СШ № 155</t>
  </si>
  <si>
    <t>МБОУ СШ № 51</t>
  </si>
  <si>
    <t>МАОУ СШ № 84</t>
  </si>
  <si>
    <t>МАОУ СШ № 158</t>
  </si>
  <si>
    <t>МБОУ СШ № 157</t>
  </si>
  <si>
    <t>МАОУ СШ № 158 "Грани"</t>
  </si>
  <si>
    <t>МБОУ СШ № 63</t>
  </si>
  <si>
    <t>МБОУ СШ № 21</t>
  </si>
  <si>
    <t>МАОУ СШ № 17</t>
  </si>
  <si>
    <t>МАОУ СШ № 34</t>
  </si>
  <si>
    <t>МАОУ СШ № 45</t>
  </si>
  <si>
    <t>МБОУ СШ № 2</t>
  </si>
  <si>
    <t>МАОУ СШ № 6</t>
  </si>
  <si>
    <t>МАОУ СШ № 65</t>
  </si>
  <si>
    <t>МАОУ СШ № 64</t>
  </si>
  <si>
    <t>МАОУ СШ № 94</t>
  </si>
  <si>
    <t>МАОУ СШ № 135</t>
  </si>
  <si>
    <t>МАОУ СШ № 55</t>
  </si>
  <si>
    <t>МАОУ СШ № 46</t>
  </si>
  <si>
    <t>МАОУ СШ № 18</t>
  </si>
  <si>
    <t>МАОУ СШ № 69</t>
  </si>
  <si>
    <t>МАОУ СШ № 115</t>
  </si>
  <si>
    <t>МБОУ СШ № 91</t>
  </si>
  <si>
    <t>МАОУ СШ № 157</t>
  </si>
  <si>
    <t>МАОУ СШ № 156</t>
  </si>
  <si>
    <t>МАОУ СШ № 5</t>
  </si>
  <si>
    <t>МБОУ СШ № 50</t>
  </si>
  <si>
    <t>МБОУ СШ № 64</t>
  </si>
  <si>
    <t>МБОУ СШ № 84</t>
  </si>
  <si>
    <t>МБОУ СШ № 39</t>
  </si>
  <si>
    <t>МАОУ СШ № 50</t>
  </si>
  <si>
    <t>МАОУ СШ № 81</t>
  </si>
  <si>
    <t>МАОУ СШ № 78</t>
  </si>
  <si>
    <t>МАОУ СШ № 66</t>
  </si>
  <si>
    <t>МАОУ СШ № 155</t>
  </si>
  <si>
    <t>МАОУ Лицей № 9 "Лидер"</t>
  </si>
  <si>
    <t>МБОУ СШ № 86</t>
  </si>
  <si>
    <t>МАОУ Лицей № 28</t>
  </si>
  <si>
    <t>МАОУ СШ № 147</t>
  </si>
  <si>
    <t>МАОУ СШ № 129</t>
  </si>
  <si>
    <t>МАОУ СШ № 98</t>
  </si>
  <si>
    <t>МАОУ СШ № 91</t>
  </si>
  <si>
    <t>МАОУ СШ № 44</t>
  </si>
  <si>
    <t>МБОУ СШ № 159</t>
  </si>
  <si>
    <t>МБОУ СШ № 30</t>
  </si>
  <si>
    <t>МАОУ СШ № 134</t>
  </si>
  <si>
    <t>МАОУ СШ № 72</t>
  </si>
  <si>
    <t>МАОУ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</si>
</sst>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%"/>
    <numFmt numFmtId="165" formatCode="[$-419]General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.5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6DEE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2" fillId="0" borderId="0"/>
    <xf numFmtId="9" fontId="25" fillId="0" borderId="0" applyFont="0" applyFill="0" applyBorder="0" applyAlignment="0" applyProtection="0"/>
    <xf numFmtId="0" fontId="18" fillId="0" borderId="0"/>
    <xf numFmtId="0" fontId="26" fillId="0" borderId="0"/>
    <xf numFmtId="0" fontId="22" fillId="0" borderId="0"/>
    <xf numFmtId="0" fontId="18" fillId="0" borderId="0"/>
    <xf numFmtId="0" fontId="18" fillId="0" borderId="0"/>
    <xf numFmtId="165" fontId="26" fillId="0" borderId="0" applyBorder="0" applyProtection="0"/>
    <xf numFmtId="0" fontId="17" fillId="0" borderId="0"/>
    <xf numFmtId="0" fontId="17" fillId="0" borderId="0"/>
    <xf numFmtId="0" fontId="14" fillId="0" borderId="0"/>
    <xf numFmtId="44" fontId="14" fillId="0" borderId="0" applyFont="0" applyFill="0" applyBorder="0" applyAlignment="0" applyProtection="0"/>
    <xf numFmtId="0" fontId="1" fillId="0" borderId="0"/>
    <xf numFmtId="0" fontId="22" fillId="0" borderId="0"/>
    <xf numFmtId="44" fontId="1" fillId="0" borderId="0" applyFont="0" applyFill="0" applyBorder="0" applyAlignment="0" applyProtection="0"/>
    <xf numFmtId="0" fontId="43" fillId="0" borderId="0"/>
    <xf numFmtId="0" fontId="1" fillId="0" borderId="0"/>
    <xf numFmtId="0" fontId="1" fillId="0" borderId="0"/>
    <xf numFmtId="0" fontId="1" fillId="0" borderId="0"/>
  </cellStyleXfs>
  <cellXfs count="801">
    <xf numFmtId="0" fontId="0" fillId="0" borderId="0" xfId="0"/>
    <xf numFmtId="0" fontId="0" fillId="0" borderId="0" xfId="0" applyBorder="1"/>
    <xf numFmtId="0" fontId="24" fillId="0" borderId="0" xfId="0" applyFont="1"/>
    <xf numFmtId="0" fontId="24" fillId="0" borderId="0" xfId="0" applyFont="1" applyBorder="1"/>
    <xf numFmtId="0" fontId="24" fillId="0" borderId="0" xfId="0" applyFont="1" applyAlignment="1">
      <alignment vertical="top" wrapText="1"/>
    </xf>
    <xf numFmtId="0" fontId="18" fillId="0" borderId="0" xfId="0" applyFont="1"/>
    <xf numFmtId="0" fontId="23" fillId="0" borderId="5" xfId="0" applyFont="1" applyBorder="1" applyAlignment="1">
      <alignment horizontal="left" wrapText="1"/>
    </xf>
    <xf numFmtId="0" fontId="28" fillId="0" borderId="0" xfId="0" applyFont="1"/>
    <xf numFmtId="164" fontId="27" fillId="0" borderId="0" xfId="2" applyNumberFormat="1" applyFont="1"/>
    <xf numFmtId="164" fontId="29" fillId="0" borderId="0" xfId="2" applyNumberFormat="1" applyFont="1"/>
    <xf numFmtId="0" fontId="28" fillId="0" borderId="0" xfId="0" applyFont="1" applyBorder="1"/>
    <xf numFmtId="164" fontId="19" fillId="0" borderId="0" xfId="2" applyNumberFormat="1" applyFont="1"/>
    <xf numFmtId="164" fontId="19" fillId="0" borderId="0" xfId="2" applyNumberFormat="1" applyFont="1" applyBorder="1"/>
    <xf numFmtId="0" fontId="30" fillId="0" borderId="5" xfId="0" applyFont="1" applyBorder="1" applyAlignment="1">
      <alignment wrapText="1"/>
    </xf>
    <xf numFmtId="0" fontId="32" fillId="0" borderId="10" xfId="0" applyFont="1" applyBorder="1"/>
    <xf numFmtId="0" fontId="32" fillId="0" borderId="12" xfId="0" applyFont="1" applyBorder="1"/>
    <xf numFmtId="0" fontId="33" fillId="0" borderId="0" xfId="0" applyFont="1"/>
    <xf numFmtId="0" fontId="32" fillId="0" borderId="24" xfId="0" applyFont="1" applyBorder="1"/>
    <xf numFmtId="0" fontId="32" fillId="0" borderId="11" xfId="0" applyFont="1" applyBorder="1"/>
    <xf numFmtId="0" fontId="15" fillId="0" borderId="5" xfId="0" applyFont="1" applyBorder="1" applyAlignment="1">
      <alignment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center" wrapText="1"/>
    </xf>
    <xf numFmtId="0" fontId="15" fillId="0" borderId="5" xfId="0" applyFont="1" applyFill="1" applyBorder="1" applyAlignment="1">
      <alignment horizontal="left" wrapText="1"/>
    </xf>
    <xf numFmtId="0" fontId="15" fillId="0" borderId="0" xfId="0" applyFont="1" applyBorder="1" applyAlignment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5" fillId="0" borderId="5" xfId="0" applyFont="1" applyBorder="1"/>
    <xf numFmtId="0" fontId="15" fillId="0" borderId="0" xfId="0" applyFont="1" applyAlignment="1"/>
    <xf numFmtId="0" fontId="15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32" fillId="0" borderId="0" xfId="0" applyFont="1"/>
    <xf numFmtId="0" fontId="31" fillId="0" borderId="45" xfId="0" applyFont="1" applyBorder="1" applyAlignment="1">
      <alignment horizontal="center" vertical="center"/>
    </xf>
    <xf numFmtId="0" fontId="32" fillId="0" borderId="5" xfId="0" applyFont="1" applyBorder="1"/>
    <xf numFmtId="0" fontId="21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38" fillId="0" borderId="0" xfId="0" applyFont="1"/>
    <xf numFmtId="0" fontId="32" fillId="0" borderId="9" xfId="0" applyFont="1" applyBorder="1"/>
    <xf numFmtId="0" fontId="32" fillId="0" borderId="6" xfId="0" applyFont="1" applyBorder="1"/>
    <xf numFmtId="0" fontId="32" fillId="0" borderId="35" xfId="0" applyFont="1" applyBorder="1"/>
    <xf numFmtId="0" fontId="32" fillId="0" borderId="51" xfId="0" applyFont="1" applyBorder="1"/>
    <xf numFmtId="0" fontId="15" fillId="0" borderId="6" xfId="0" applyFont="1" applyBorder="1"/>
    <xf numFmtId="0" fontId="15" fillId="0" borderId="3" xfId="0" applyFont="1" applyBorder="1"/>
    <xf numFmtId="0" fontId="15" fillId="0" borderId="8" xfId="0" applyFont="1" applyBorder="1"/>
    <xf numFmtId="0" fontId="15" fillId="0" borderId="6" xfId="0" applyFont="1" applyBorder="1" applyAlignment="1">
      <alignment wrapText="1"/>
    </xf>
    <xf numFmtId="0" fontId="30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center" wrapText="1"/>
    </xf>
    <xf numFmtId="2" fontId="15" fillId="0" borderId="4" xfId="0" applyNumberFormat="1" applyFont="1" applyBorder="1" applyAlignment="1">
      <alignment wrapText="1"/>
    </xf>
    <xf numFmtId="0" fontId="15" fillId="0" borderId="3" xfId="0" applyFont="1" applyBorder="1" applyAlignment="1">
      <alignment horizontal="center" wrapText="1"/>
    </xf>
    <xf numFmtId="2" fontId="15" fillId="0" borderId="2" xfId="0" applyNumberFormat="1" applyFont="1" applyBorder="1" applyAlignment="1">
      <alignment wrapText="1"/>
    </xf>
    <xf numFmtId="2" fontId="37" fillId="0" borderId="8" xfId="0" applyNumberFormat="1" applyFont="1" applyBorder="1" applyAlignment="1">
      <alignment wrapText="1"/>
    </xf>
    <xf numFmtId="0" fontId="15" fillId="0" borderId="6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8" xfId="0" applyFont="1" applyBorder="1" applyAlignment="1">
      <alignment wrapText="1"/>
    </xf>
    <xf numFmtId="0" fontId="15" fillId="0" borderId="8" xfId="0" applyFont="1" applyBorder="1" applyAlignment="1">
      <alignment horizontal="left" wrapText="1"/>
    </xf>
    <xf numFmtId="0" fontId="31" fillId="0" borderId="53" xfId="0" applyFont="1" applyBorder="1" applyAlignment="1">
      <alignment horizontal="center" vertical="center"/>
    </xf>
    <xf numFmtId="2" fontId="21" fillId="0" borderId="0" xfId="2" applyNumberFormat="1" applyFont="1" applyBorder="1" applyAlignment="1">
      <alignment horizontal="right"/>
    </xf>
    <xf numFmtId="0" fontId="31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/>
    </xf>
    <xf numFmtId="0" fontId="30" fillId="0" borderId="6" xfId="0" applyFont="1" applyBorder="1" applyAlignment="1">
      <alignment wrapText="1"/>
    </xf>
    <xf numFmtId="0" fontId="30" fillId="0" borderId="6" xfId="0" applyFont="1" applyBorder="1" applyAlignment="1">
      <alignment horizontal="left" wrapText="1"/>
    </xf>
    <xf numFmtId="0" fontId="30" fillId="0" borderId="3" xfId="0" applyFont="1" applyBorder="1" applyAlignment="1">
      <alignment horizontal="left" wrapText="1"/>
    </xf>
    <xf numFmtId="0" fontId="0" fillId="0" borderId="9" xfId="0" applyFont="1" applyBorder="1" applyAlignment="1"/>
    <xf numFmtId="0" fontId="0" fillId="0" borderId="49" xfId="0" applyFont="1" applyBorder="1" applyAlignment="1"/>
    <xf numFmtId="0" fontId="0" fillId="0" borderId="10" xfId="0" applyFont="1" applyBorder="1" applyAlignment="1"/>
    <xf numFmtId="0" fontId="0" fillId="2" borderId="18" xfId="0" applyFont="1" applyFill="1" applyBorder="1" applyAlignment="1"/>
    <xf numFmtId="0" fontId="0" fillId="2" borderId="32" xfId="0" applyFont="1" applyFill="1" applyBorder="1" applyAlignment="1"/>
    <xf numFmtId="0" fontId="0" fillId="0" borderId="18" xfId="0" applyFont="1" applyBorder="1" applyAlignment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2" borderId="49" xfId="0" applyFont="1" applyFill="1" applyBorder="1" applyAlignment="1"/>
    <xf numFmtId="0" fontId="0" fillId="0" borderId="0" xfId="0" applyFont="1"/>
    <xf numFmtId="0" fontId="32" fillId="0" borderId="0" xfId="0" applyFont="1" applyBorder="1"/>
    <xf numFmtId="2" fontId="15" fillId="0" borderId="28" xfId="0" applyNumberFormat="1" applyFont="1" applyBorder="1" applyAlignment="1">
      <alignment wrapText="1"/>
    </xf>
    <xf numFmtId="0" fontId="32" fillId="0" borderId="14" xfId="0" applyFont="1" applyBorder="1"/>
    <xf numFmtId="0" fontId="32" fillId="0" borderId="34" xfId="0" applyFont="1" applyBorder="1"/>
    <xf numFmtId="0" fontId="32" fillId="0" borderId="53" xfId="0" applyFont="1" applyBorder="1"/>
    <xf numFmtId="0" fontId="0" fillId="2" borderId="19" xfId="0" applyFont="1" applyFill="1" applyBorder="1" applyAlignment="1"/>
    <xf numFmtId="0" fontId="0" fillId="2" borderId="54" xfId="0" applyFont="1" applyFill="1" applyBorder="1" applyAlignment="1"/>
    <xf numFmtId="0" fontId="35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31" fillId="0" borderId="3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32" fillId="6" borderId="0" xfId="0" applyFont="1" applyFill="1"/>
    <xf numFmtId="0" fontId="32" fillId="7" borderId="0" xfId="0" applyFont="1" applyFill="1"/>
    <xf numFmtId="0" fontId="32" fillId="8" borderId="0" xfId="0" applyFont="1" applyFill="1"/>
    <xf numFmtId="0" fontId="31" fillId="0" borderId="46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24" fillId="0" borderId="46" xfId="0" applyFont="1" applyBorder="1" applyAlignment="1">
      <alignment vertical="top"/>
    </xf>
    <xf numFmtId="0" fontId="32" fillId="0" borderId="45" xfId="0" applyFont="1" applyBorder="1"/>
    <xf numFmtId="0" fontId="19" fillId="0" borderId="46" xfId="0" applyFont="1" applyBorder="1" applyAlignment="1">
      <alignment horizontal="left"/>
    </xf>
    <xf numFmtId="0" fontId="19" fillId="0" borderId="46" xfId="0" applyFont="1" applyFill="1" applyBorder="1" applyAlignment="1">
      <alignment horizontal="left"/>
    </xf>
    <xf numFmtId="2" fontId="19" fillId="0" borderId="56" xfId="0" applyNumberFormat="1" applyFont="1" applyBorder="1" applyAlignment="1">
      <alignment horizontal="left"/>
    </xf>
    <xf numFmtId="0" fontId="19" fillId="0" borderId="46" xfId="0" applyFont="1" applyBorder="1" applyAlignment="1">
      <alignment horizontal="left" wrapText="1"/>
    </xf>
    <xf numFmtId="2" fontId="19" fillId="0" borderId="56" xfId="0" applyNumberFormat="1" applyFont="1" applyBorder="1" applyAlignment="1">
      <alignment horizontal="left" wrapText="1"/>
    </xf>
    <xf numFmtId="0" fontId="31" fillId="0" borderId="45" xfId="0" applyFont="1" applyBorder="1" applyAlignment="1">
      <alignment horizontal="left"/>
    </xf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/>
    </xf>
    <xf numFmtId="2" fontId="13" fillId="0" borderId="4" xfId="0" applyNumberFormat="1" applyFont="1" applyBorder="1" applyAlignment="1">
      <alignment wrapText="1"/>
    </xf>
    <xf numFmtId="2" fontId="13" fillId="4" borderId="4" xfId="0" applyNumberFormat="1" applyFont="1" applyFill="1" applyBorder="1" applyAlignment="1">
      <alignment wrapText="1"/>
    </xf>
    <xf numFmtId="2" fontId="31" fillId="0" borderId="56" xfId="0" applyNumberFormat="1" applyFont="1" applyBorder="1" applyAlignment="1">
      <alignment horizontal="left" vertical="center" wrapText="1"/>
    </xf>
    <xf numFmtId="2" fontId="13" fillId="0" borderId="28" xfId="0" applyNumberFormat="1" applyFont="1" applyBorder="1" applyAlignment="1">
      <alignment horizontal="right" wrapText="1"/>
    </xf>
    <xf numFmtId="0" fontId="13" fillId="0" borderId="5" xfId="1" applyFont="1" applyBorder="1" applyAlignment="1">
      <alignment horizontal="left" wrapText="1"/>
    </xf>
    <xf numFmtId="0" fontId="13" fillId="0" borderId="5" xfId="0" applyFont="1" applyBorder="1" applyAlignment="1">
      <alignment horizontal="center"/>
    </xf>
    <xf numFmtId="2" fontId="13" fillId="0" borderId="5" xfId="0" applyNumberFormat="1" applyFont="1" applyBorder="1" applyAlignment="1">
      <alignment horizontal="right" wrapText="1"/>
    </xf>
    <xf numFmtId="2" fontId="13" fillId="0" borderId="4" xfId="0" applyNumberFormat="1" applyFont="1" applyBorder="1" applyAlignment="1">
      <alignment horizontal="right" wrapText="1"/>
    </xf>
    <xf numFmtId="0" fontId="13" fillId="0" borderId="3" xfId="0" applyFont="1" applyBorder="1" applyAlignment="1">
      <alignment wrapText="1"/>
    </xf>
    <xf numFmtId="0" fontId="36" fillId="0" borderId="0" xfId="0" applyFont="1" applyBorder="1" applyAlignment="1">
      <alignment horizontal="right" vertical="top"/>
    </xf>
    <xf numFmtId="2" fontId="40" fillId="0" borderId="55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0" fontId="32" fillId="9" borderId="0" xfId="0" applyFont="1" applyFill="1"/>
    <xf numFmtId="0" fontId="32" fillId="0" borderId="52" xfId="0" applyFont="1" applyBorder="1"/>
    <xf numFmtId="0" fontId="18" fillId="0" borderId="13" xfId="0" applyFont="1" applyBorder="1" applyAlignment="1">
      <alignment wrapText="1"/>
    </xf>
    <xf numFmtId="0" fontId="18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wrapText="1"/>
    </xf>
    <xf numFmtId="0" fontId="18" fillId="0" borderId="13" xfId="0" applyFont="1" applyFill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18" fillId="0" borderId="13" xfId="0" applyFont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5" fillId="0" borderId="30" xfId="0" applyFont="1" applyBorder="1"/>
    <xf numFmtId="0" fontId="13" fillId="0" borderId="6" xfId="0" applyFont="1" applyBorder="1" applyAlignment="1">
      <alignment wrapText="1"/>
    </xf>
    <xf numFmtId="2" fontId="21" fillId="0" borderId="0" xfId="0" applyNumberFormat="1" applyFont="1" applyFill="1" applyBorder="1" applyAlignment="1">
      <alignment horizontal="right" vertical="center"/>
    </xf>
    <xf numFmtId="0" fontId="32" fillId="0" borderId="17" xfId="0" applyFont="1" applyBorder="1"/>
    <xf numFmtId="0" fontId="39" fillId="0" borderId="0" xfId="0" applyFont="1" applyAlignment="1">
      <alignment wrapText="1"/>
    </xf>
    <xf numFmtId="0" fontId="0" fillId="2" borderId="44" xfId="0" applyFont="1" applyFill="1" applyBorder="1" applyAlignment="1"/>
    <xf numFmtId="0" fontId="19" fillId="2" borderId="42" xfId="0" applyFont="1" applyFill="1" applyBorder="1" applyAlignment="1">
      <alignment horizontal="left"/>
    </xf>
    <xf numFmtId="0" fontId="19" fillId="0" borderId="45" xfId="0" applyFont="1" applyBorder="1" applyAlignment="1">
      <alignment horizontal="center" vertical="center"/>
    </xf>
    <xf numFmtId="0" fontId="0" fillId="0" borderId="19" xfId="0" applyFont="1" applyBorder="1" applyAlignment="1"/>
    <xf numFmtId="0" fontId="20" fillId="0" borderId="44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0" fillId="0" borderId="51" xfId="0" applyFont="1" applyBorder="1" applyAlignment="1"/>
    <xf numFmtId="0" fontId="0" fillId="0" borderId="45" xfId="0" applyFont="1" applyBorder="1" applyAlignment="1"/>
    <xf numFmtId="2" fontId="19" fillId="2" borderId="46" xfId="0" applyNumberFormat="1" applyFont="1" applyFill="1" applyBorder="1" applyAlignment="1">
      <alignment horizontal="left" vertical="center"/>
    </xf>
    <xf numFmtId="0" fontId="0" fillId="0" borderId="51" xfId="0" applyFont="1" applyBorder="1"/>
    <xf numFmtId="0" fontId="0" fillId="0" borderId="45" xfId="0" applyFont="1" applyBorder="1"/>
    <xf numFmtId="2" fontId="19" fillId="2" borderId="46" xfId="0" applyNumberFormat="1" applyFont="1" applyFill="1" applyBorder="1" applyAlignment="1">
      <alignment horizontal="left" vertical="center" wrapText="1"/>
    </xf>
    <xf numFmtId="2" fontId="19" fillId="3" borderId="40" xfId="1" applyNumberFormat="1" applyFont="1" applyFill="1" applyBorder="1" applyAlignment="1">
      <alignment horizontal="left" vertical="center" wrapText="1"/>
    </xf>
    <xf numFmtId="0" fontId="0" fillId="0" borderId="43" xfId="0" applyBorder="1"/>
    <xf numFmtId="2" fontId="19" fillId="2" borderId="40" xfId="0" applyNumberFormat="1" applyFont="1" applyFill="1" applyBorder="1" applyAlignment="1">
      <alignment horizontal="left" vertical="top" wrapText="1"/>
    </xf>
    <xf numFmtId="0" fontId="19" fillId="0" borderId="42" xfId="0" applyFont="1" applyBorder="1" applyAlignment="1">
      <alignment horizontal="left" vertical="center" wrapText="1"/>
    </xf>
    <xf numFmtId="0" fontId="19" fillId="2" borderId="41" xfId="0" applyFont="1" applyFill="1" applyBorder="1" applyAlignment="1">
      <alignment horizontal="left" vertical="center"/>
    </xf>
    <xf numFmtId="0" fontId="19" fillId="2" borderId="41" xfId="0" applyFont="1" applyFill="1" applyBorder="1" applyAlignment="1">
      <alignment horizontal="left" vertical="center" wrapText="1"/>
    </xf>
    <xf numFmtId="0" fontId="19" fillId="0" borderId="41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>
      <alignment horizontal="left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wrapText="1"/>
    </xf>
    <xf numFmtId="0" fontId="19" fillId="3" borderId="41" xfId="1" applyFont="1" applyFill="1" applyBorder="1" applyAlignment="1">
      <alignment horizontal="left" vertical="center" wrapText="1"/>
    </xf>
    <xf numFmtId="0" fontId="31" fillId="5" borderId="41" xfId="0" applyFont="1" applyFill="1" applyBorder="1" applyAlignment="1">
      <alignment horizontal="left" vertical="center"/>
    </xf>
    <xf numFmtId="0" fontId="19" fillId="2" borderId="41" xfId="0" applyFont="1" applyFill="1" applyBorder="1" applyAlignment="1">
      <alignment horizontal="left" vertical="top" wrapText="1"/>
    </xf>
    <xf numFmtId="0" fontId="19" fillId="3" borderId="42" xfId="1" applyFont="1" applyFill="1" applyBorder="1" applyAlignment="1">
      <alignment horizontal="left" vertical="center" wrapText="1"/>
    </xf>
    <xf numFmtId="0" fontId="31" fillId="5" borderId="42" xfId="0" applyFont="1" applyFill="1" applyBorder="1" applyAlignment="1">
      <alignment horizontal="left" vertical="center"/>
    </xf>
    <xf numFmtId="0" fontId="19" fillId="2" borderId="42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12" xfId="0" applyFont="1" applyBorder="1" applyAlignment="1"/>
    <xf numFmtId="0" fontId="12" fillId="0" borderId="12" xfId="0" applyFont="1" applyBorder="1" applyAlignment="1">
      <alignment vertical="center"/>
    </xf>
    <xf numFmtId="0" fontId="18" fillId="0" borderId="29" xfId="0" applyFont="1" applyBorder="1" applyAlignment="1">
      <alignment horizontal="left" wrapText="1"/>
    </xf>
    <xf numFmtId="2" fontId="19" fillId="0" borderId="46" xfId="0" applyNumberFormat="1" applyFont="1" applyFill="1" applyBorder="1" applyAlignment="1">
      <alignment horizontal="left" vertical="center" wrapText="1"/>
    </xf>
    <xf numFmtId="0" fontId="0" fillId="0" borderId="12" xfId="0" applyFont="1" applyBorder="1"/>
    <xf numFmtId="0" fontId="0" fillId="2" borderId="18" xfId="0" applyFont="1" applyFill="1" applyBorder="1" applyAlignment="1">
      <alignment horizontal="right"/>
    </xf>
    <xf numFmtId="0" fontId="12" fillId="0" borderId="13" xfId="0" applyFont="1" applyBorder="1" applyAlignment="1">
      <alignment horizontal="left" wrapText="1"/>
    </xf>
    <xf numFmtId="0" fontId="0" fillId="2" borderId="43" xfId="0" applyFont="1" applyFill="1" applyBorder="1" applyAlignment="1"/>
    <xf numFmtId="0" fontId="0" fillId="0" borderId="18" xfId="0" applyBorder="1"/>
    <xf numFmtId="0" fontId="0" fillId="0" borderId="35" xfId="0" applyFont="1" applyFill="1" applyBorder="1"/>
    <xf numFmtId="2" fontId="31" fillId="5" borderId="40" xfId="0" applyNumberFormat="1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 wrapText="1"/>
    </xf>
    <xf numFmtId="0" fontId="35" fillId="0" borderId="0" xfId="0" applyFont="1" applyAlignment="1">
      <alignment horizontal="center" wrapText="1"/>
    </xf>
    <xf numFmtId="0" fontId="0" fillId="0" borderId="0" xfId="0"/>
    <xf numFmtId="0" fontId="31" fillId="0" borderId="30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3" fillId="2" borderId="6" xfId="11" applyFont="1" applyFill="1" applyBorder="1" applyAlignment="1">
      <alignment horizontal="right" vertical="center"/>
    </xf>
    <xf numFmtId="0" fontId="13" fillId="0" borderId="6" xfId="0" applyFont="1" applyBorder="1" applyAlignment="1">
      <alignment horizontal="right" wrapText="1"/>
    </xf>
    <xf numFmtId="2" fontId="13" fillId="0" borderId="16" xfId="0" applyNumberFormat="1" applyFont="1" applyBorder="1" applyAlignment="1">
      <alignment horizontal="right" wrapText="1"/>
    </xf>
    <xf numFmtId="0" fontId="13" fillId="2" borderId="5" xfId="1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wrapText="1"/>
    </xf>
    <xf numFmtId="0" fontId="13" fillId="0" borderId="8" xfId="0" applyFont="1" applyBorder="1" applyAlignment="1">
      <alignment horizontal="right" wrapText="1"/>
    </xf>
    <xf numFmtId="2" fontId="13" fillId="4" borderId="4" xfId="0" applyNumberFormat="1" applyFont="1" applyFill="1" applyBorder="1" applyAlignment="1">
      <alignment horizontal="right" wrapText="1"/>
    </xf>
    <xf numFmtId="0" fontId="11" fillId="0" borderId="5" xfId="0" applyFont="1" applyBorder="1" applyAlignment="1">
      <alignment horizontal="right" vertical="top" wrapText="1"/>
    </xf>
    <xf numFmtId="0" fontId="13" fillId="2" borderId="3" xfId="11" applyFont="1" applyFill="1" applyBorder="1" applyAlignment="1">
      <alignment horizontal="right" vertical="center"/>
    </xf>
    <xf numFmtId="2" fontId="11" fillId="0" borderId="4" xfId="0" applyNumberFormat="1" applyFont="1" applyBorder="1" applyAlignment="1">
      <alignment horizontal="right" vertical="top" wrapText="1"/>
    </xf>
    <xf numFmtId="0" fontId="15" fillId="0" borderId="7" xfId="0" applyFont="1" applyBorder="1" applyAlignment="1">
      <alignment horizontal="right" wrapText="1"/>
    </xf>
    <xf numFmtId="2" fontId="15" fillId="0" borderId="50" xfId="0" applyNumberFormat="1" applyFont="1" applyBorder="1" applyAlignment="1">
      <alignment horizontal="right" wrapText="1"/>
    </xf>
    <xf numFmtId="0" fontId="15" fillId="0" borderId="3" xfId="0" applyFont="1" applyBorder="1" applyAlignment="1">
      <alignment horizontal="right" wrapText="1"/>
    </xf>
    <xf numFmtId="2" fontId="15" fillId="0" borderId="2" xfId="0" applyNumberFormat="1" applyFont="1" applyBorder="1" applyAlignment="1">
      <alignment horizontal="right" wrapText="1"/>
    </xf>
    <xf numFmtId="0" fontId="15" fillId="0" borderId="8" xfId="0" applyFont="1" applyBorder="1" applyAlignment="1">
      <alignment horizontal="right" wrapText="1"/>
    </xf>
    <xf numFmtId="2" fontId="15" fillId="0" borderId="28" xfId="0" applyNumberFormat="1" applyFont="1" applyBorder="1" applyAlignment="1">
      <alignment horizontal="right" wrapText="1"/>
    </xf>
    <xf numFmtId="0" fontId="15" fillId="0" borderId="5" xfId="0" applyFont="1" applyBorder="1" applyAlignment="1">
      <alignment horizontal="right" wrapText="1"/>
    </xf>
    <xf numFmtId="2" fontId="15" fillId="0" borderId="4" xfId="0" applyNumberFormat="1" applyFont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2" fontId="15" fillId="0" borderId="16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center" vertical="top" wrapText="1"/>
    </xf>
    <xf numFmtId="0" fontId="13" fillId="2" borderId="5" xfId="11" applyFont="1" applyFill="1" applyBorder="1" applyAlignment="1">
      <alignment vertical="center"/>
    </xf>
    <xf numFmtId="2" fontId="15" fillId="2" borderId="4" xfId="0" applyNumberFormat="1" applyFont="1" applyFill="1" applyBorder="1" applyAlignment="1">
      <alignment horizontal="right" wrapText="1"/>
    </xf>
    <xf numFmtId="0" fontId="11" fillId="0" borderId="5" xfId="0" applyFont="1" applyBorder="1" applyAlignment="1">
      <alignment horizontal="left" wrapText="1"/>
    </xf>
    <xf numFmtId="0" fontId="15" fillId="0" borderId="7" xfId="0" applyFont="1" applyBorder="1" applyAlignment="1">
      <alignment wrapText="1"/>
    </xf>
    <xf numFmtId="0" fontId="13" fillId="2" borderId="7" xfId="1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1" fillId="0" borderId="5" xfId="0" applyFont="1" applyBorder="1" applyAlignment="1">
      <alignment wrapText="1"/>
    </xf>
    <xf numFmtId="0" fontId="23" fillId="0" borderId="5" xfId="0" applyFont="1" applyBorder="1" applyAlignment="1">
      <alignment horizontal="right" wrapText="1"/>
    </xf>
    <xf numFmtId="2" fontId="23" fillId="0" borderId="4" xfId="0" applyNumberFormat="1" applyFont="1" applyBorder="1" applyAlignment="1">
      <alignment horizontal="right" wrapText="1"/>
    </xf>
    <xf numFmtId="2" fontId="15" fillId="0" borderId="31" xfId="0" applyNumberFormat="1" applyFont="1" applyBorder="1" applyAlignment="1">
      <alignment horizontal="right" wrapText="1"/>
    </xf>
    <xf numFmtId="0" fontId="18" fillId="0" borderId="29" xfId="0" applyFont="1" applyBorder="1" applyAlignment="1">
      <alignment wrapText="1"/>
    </xf>
    <xf numFmtId="0" fontId="18" fillId="0" borderId="29" xfId="0" applyFont="1" applyBorder="1" applyAlignment="1">
      <alignment horizontal="left" vertical="center"/>
    </xf>
    <xf numFmtId="0" fontId="23" fillId="0" borderId="13" xfId="0" applyFont="1" applyBorder="1" applyAlignment="1">
      <alignment horizontal="left" wrapText="1"/>
    </xf>
    <xf numFmtId="0" fontId="19" fillId="0" borderId="2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right" wrapText="1"/>
    </xf>
    <xf numFmtId="0" fontId="30" fillId="0" borderId="18" xfId="0" applyFont="1" applyBorder="1" applyAlignment="1">
      <alignment horizontal="right" wrapText="1"/>
    </xf>
    <xf numFmtId="0" fontId="18" fillId="0" borderId="18" xfId="0" applyFont="1" applyFill="1" applyBorder="1" applyAlignment="1">
      <alignment horizontal="right" wrapText="1"/>
    </xf>
    <xf numFmtId="0" fontId="12" fillId="0" borderId="18" xfId="0" applyFont="1" applyBorder="1" applyAlignment="1">
      <alignment horizontal="right" wrapText="1"/>
    </xf>
    <xf numFmtId="0" fontId="13" fillId="0" borderId="18" xfId="0" applyFont="1" applyBorder="1" applyAlignment="1">
      <alignment horizontal="right" wrapText="1"/>
    </xf>
    <xf numFmtId="0" fontId="18" fillId="0" borderId="18" xfId="0" applyFont="1" applyBorder="1" applyAlignment="1">
      <alignment horizontal="right" vertical="center" wrapText="1"/>
    </xf>
    <xf numFmtId="0" fontId="18" fillId="0" borderId="18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wrapText="1"/>
    </xf>
    <xf numFmtId="0" fontId="18" fillId="2" borderId="18" xfId="0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horizontal="right" vertical="center" wrapText="1"/>
    </xf>
    <xf numFmtId="0" fontId="18" fillId="0" borderId="59" xfId="0" applyFont="1" applyBorder="1" applyAlignment="1">
      <alignment horizontal="right" wrapText="1"/>
    </xf>
    <xf numFmtId="0" fontId="18" fillId="0" borderId="62" xfId="0" applyFont="1" applyBorder="1" applyAlignment="1">
      <alignment horizontal="right" wrapText="1"/>
    </xf>
    <xf numFmtId="2" fontId="13" fillId="0" borderId="8" xfId="0" applyNumberFormat="1" applyFont="1" applyBorder="1" applyAlignment="1">
      <alignment horizontal="right" wrapText="1"/>
    </xf>
    <xf numFmtId="0" fontId="15" fillId="0" borderId="1" xfId="0" applyFont="1" applyBorder="1"/>
    <xf numFmtId="0" fontId="33" fillId="0" borderId="19" xfId="0" applyFont="1" applyBorder="1"/>
    <xf numFmtId="0" fontId="33" fillId="0" borderId="18" xfId="0" applyFont="1" applyBorder="1"/>
    <xf numFmtId="0" fontId="33" fillId="0" borderId="54" xfId="0" applyFont="1" applyBorder="1"/>
    <xf numFmtId="0" fontId="15" fillId="0" borderId="13" xfId="0" applyFont="1" applyFill="1" applyBorder="1" applyAlignment="1">
      <alignment horizontal="left" wrapText="1"/>
    </xf>
    <xf numFmtId="0" fontId="41" fillId="0" borderId="38" xfId="0" applyFont="1" applyFill="1" applyBorder="1" applyAlignment="1">
      <alignment horizontal="center" vertical="center" wrapText="1"/>
    </xf>
    <xf numFmtId="0" fontId="41" fillId="0" borderId="42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19" fillId="0" borderId="42" xfId="0" applyFont="1" applyFill="1" applyBorder="1" applyAlignment="1">
      <alignment horizontal="left" vertical="center" wrapText="1"/>
    </xf>
    <xf numFmtId="0" fontId="19" fillId="2" borderId="38" xfId="0" applyFont="1" applyFill="1" applyBorder="1" applyAlignment="1">
      <alignment horizontal="left" vertical="center"/>
    </xf>
    <xf numFmtId="0" fontId="19" fillId="2" borderId="42" xfId="0" applyFont="1" applyFill="1" applyBorder="1" applyAlignment="1">
      <alignment horizontal="left" vertical="center"/>
    </xf>
    <xf numFmtId="0" fontId="19" fillId="2" borderId="38" xfId="0" applyFont="1" applyFill="1" applyBorder="1" applyAlignment="1">
      <alignment horizontal="left" vertical="center" wrapText="1"/>
    </xf>
    <xf numFmtId="0" fontId="19" fillId="2" borderId="42" xfId="0" applyFont="1" applyFill="1" applyBorder="1" applyAlignment="1">
      <alignment horizontal="left" vertical="center" wrapText="1"/>
    </xf>
    <xf numFmtId="0" fontId="19" fillId="3" borderId="38" xfId="1" applyFont="1" applyFill="1" applyBorder="1" applyAlignment="1">
      <alignment horizontal="left" vertical="center" wrapText="1"/>
    </xf>
    <xf numFmtId="0" fontId="31" fillId="5" borderId="38" xfId="0" applyFont="1" applyFill="1" applyBorder="1" applyAlignment="1">
      <alignment horizontal="left" vertical="center"/>
    </xf>
    <xf numFmtId="0" fontId="19" fillId="2" borderId="38" xfId="0" applyFont="1" applyFill="1" applyBorder="1" applyAlignment="1">
      <alignment horizontal="left" vertical="top" wrapText="1"/>
    </xf>
    <xf numFmtId="0" fontId="20" fillId="0" borderId="48" xfId="0" applyFont="1" applyFill="1" applyBorder="1" applyAlignment="1">
      <alignment horizontal="center" vertical="center" wrapText="1"/>
    </xf>
    <xf numFmtId="2" fontId="37" fillId="0" borderId="0" xfId="0" applyNumberFormat="1" applyFont="1" applyFill="1" applyBorder="1" applyAlignment="1">
      <alignment horizontal="right" vertical="center"/>
    </xf>
    <xf numFmtId="2" fontId="41" fillId="0" borderId="46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/>
    </xf>
    <xf numFmtId="2" fontId="19" fillId="3" borderId="46" xfId="1" applyNumberFormat="1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wrapText="1"/>
    </xf>
    <xf numFmtId="2" fontId="19" fillId="2" borderId="46" xfId="0" applyNumberFormat="1" applyFont="1" applyFill="1" applyBorder="1" applyAlignment="1">
      <alignment horizontal="left" vertical="top" wrapText="1"/>
    </xf>
    <xf numFmtId="2" fontId="31" fillId="5" borderId="46" xfId="0" applyNumberFormat="1" applyFont="1" applyFill="1" applyBorder="1" applyAlignment="1">
      <alignment horizontal="left" vertical="center"/>
    </xf>
    <xf numFmtId="0" fontId="23" fillId="0" borderId="13" xfId="0" applyFont="1" applyBorder="1" applyAlignment="1">
      <alignment wrapText="1"/>
    </xf>
    <xf numFmtId="0" fontId="9" fillId="0" borderId="13" xfId="0" applyFont="1" applyBorder="1" applyAlignment="1">
      <alignment horizontal="left" wrapText="1"/>
    </xf>
    <xf numFmtId="0" fontId="33" fillId="0" borderId="49" xfId="0" applyFont="1" applyBorder="1"/>
    <xf numFmtId="0" fontId="33" fillId="0" borderId="32" xfId="0" applyFont="1" applyBorder="1"/>
    <xf numFmtId="0" fontId="33" fillId="0" borderId="20" xfId="0" applyFont="1" applyBorder="1"/>
    <xf numFmtId="0" fontId="33" fillId="0" borderId="44" xfId="0" applyFont="1" applyBorder="1"/>
    <xf numFmtId="0" fontId="23" fillId="0" borderId="8" xfId="0" applyFont="1" applyBorder="1" applyAlignment="1">
      <alignment horizontal="left" wrapText="1"/>
    </xf>
    <xf numFmtId="1" fontId="0" fillId="0" borderId="5" xfId="0" applyNumberFormat="1" applyBorder="1"/>
    <xf numFmtId="1" fontId="13" fillId="2" borderId="5" xfId="11" applyNumberFormat="1" applyFont="1" applyFill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wrapText="1"/>
    </xf>
    <xf numFmtId="0" fontId="30" fillId="0" borderId="22" xfId="0" applyFont="1" applyBorder="1" applyAlignment="1">
      <alignment horizontal="left" wrapText="1"/>
    </xf>
    <xf numFmtId="0" fontId="39" fillId="0" borderId="0" xfId="0" applyFont="1" applyAlignment="1">
      <alignment horizontal="center" wrapText="1"/>
    </xf>
    <xf numFmtId="0" fontId="31" fillId="0" borderId="42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18" fillId="0" borderId="59" xfId="0" applyFont="1" applyFill="1" applyBorder="1" applyAlignment="1">
      <alignment horizontal="right" wrapText="1"/>
    </xf>
    <xf numFmtId="0" fontId="13" fillId="0" borderId="18" xfId="0" applyFont="1" applyFill="1" applyBorder="1" applyAlignment="1">
      <alignment horizontal="right" wrapText="1"/>
    </xf>
    <xf numFmtId="0" fontId="13" fillId="0" borderId="59" xfId="0" applyFont="1" applyBorder="1" applyAlignment="1">
      <alignment horizontal="right" wrapText="1"/>
    </xf>
    <xf numFmtId="0" fontId="13" fillId="0" borderId="59" xfId="0" applyFont="1" applyFill="1" applyBorder="1" applyAlignment="1">
      <alignment horizontal="right" wrapText="1"/>
    </xf>
    <xf numFmtId="0" fontId="16" fillId="0" borderId="18" xfId="0" applyFont="1" applyBorder="1" applyAlignment="1">
      <alignment horizontal="right" wrapText="1"/>
    </xf>
    <xf numFmtId="0" fontId="7" fillId="0" borderId="5" xfId="0" applyFont="1" applyBorder="1" applyAlignment="1">
      <alignment horizontal="left" wrapText="1"/>
    </xf>
    <xf numFmtId="0" fontId="7" fillId="0" borderId="13" xfId="0" applyFont="1" applyBorder="1" applyAlignment="1">
      <alignment wrapText="1"/>
    </xf>
    <xf numFmtId="0" fontId="30" fillId="0" borderId="59" xfId="0" applyFont="1" applyBorder="1" applyAlignment="1">
      <alignment horizontal="right" wrapText="1"/>
    </xf>
    <xf numFmtId="0" fontId="13" fillId="0" borderId="59" xfId="0" applyFont="1" applyBorder="1" applyAlignment="1">
      <alignment horizontal="right" vertical="center" wrapText="1"/>
    </xf>
    <xf numFmtId="0" fontId="13" fillId="0" borderId="18" xfId="0" applyFont="1" applyBorder="1" applyAlignment="1">
      <alignment horizontal="right" vertical="center" wrapText="1"/>
    </xf>
    <xf numFmtId="0" fontId="18" fillId="0" borderId="59" xfId="0" applyFont="1" applyBorder="1" applyAlignment="1">
      <alignment horizontal="right" vertical="center"/>
    </xf>
    <xf numFmtId="0" fontId="23" fillId="0" borderId="59" xfId="0" applyFont="1" applyBorder="1" applyAlignment="1">
      <alignment horizontal="right" wrapText="1"/>
    </xf>
    <xf numFmtId="0" fontId="18" fillId="0" borderId="48" xfId="0" applyFont="1" applyBorder="1" applyAlignment="1">
      <alignment horizontal="right" wrapText="1"/>
    </xf>
    <xf numFmtId="0" fontId="13" fillId="0" borderId="62" xfId="0" applyFont="1" applyBorder="1" applyAlignment="1">
      <alignment horizontal="right" wrapText="1"/>
    </xf>
    <xf numFmtId="2" fontId="18" fillId="0" borderId="5" xfId="0" applyNumberFormat="1" applyFont="1" applyBorder="1" applyAlignment="1">
      <alignment horizontal="right" wrapText="1"/>
    </xf>
    <xf numFmtId="2" fontId="18" fillId="0" borderId="5" xfId="0" applyNumberFormat="1" applyFont="1" applyBorder="1" applyAlignment="1">
      <alignment horizontal="right" vertical="center"/>
    </xf>
    <xf numFmtId="0" fontId="18" fillId="0" borderId="59" xfId="0" applyFont="1" applyFill="1" applyBorder="1" applyAlignment="1">
      <alignment horizontal="right" vertical="center" wrapText="1"/>
    </xf>
    <xf numFmtId="0" fontId="18" fillId="0" borderId="59" xfId="0" applyFont="1" applyBorder="1" applyAlignment="1">
      <alignment horizontal="right" vertical="center" wrapText="1"/>
    </xf>
    <xf numFmtId="2" fontId="18" fillId="0" borderId="5" xfId="0" applyNumberFormat="1" applyFont="1" applyFill="1" applyBorder="1" applyAlignment="1">
      <alignment horizontal="right" vertical="center" wrapText="1"/>
    </xf>
    <xf numFmtId="2" fontId="18" fillId="0" borderId="5" xfId="0" applyNumberFormat="1" applyFont="1" applyFill="1" applyBorder="1" applyAlignment="1">
      <alignment horizontal="right" wrapText="1"/>
    </xf>
    <xf numFmtId="2" fontId="18" fillId="0" borderId="5" xfId="0" applyNumberFormat="1" applyFont="1" applyBorder="1" applyAlignment="1">
      <alignment horizontal="right" vertical="center" wrapText="1"/>
    </xf>
    <xf numFmtId="0" fontId="12" fillId="0" borderId="59" xfId="0" applyFont="1" applyBorder="1" applyAlignment="1">
      <alignment horizontal="right" wrapText="1"/>
    </xf>
    <xf numFmtId="0" fontId="16" fillId="0" borderId="59" xfId="0" applyFont="1" applyBorder="1" applyAlignment="1">
      <alignment horizontal="right" wrapText="1"/>
    </xf>
    <xf numFmtId="2" fontId="12" fillId="0" borderId="5" xfId="0" applyNumberFormat="1" applyFont="1" applyBorder="1" applyAlignment="1">
      <alignment horizontal="right" wrapText="1"/>
    </xf>
    <xf numFmtId="2" fontId="16" fillId="0" borderId="5" xfId="0" applyNumberFormat="1" applyFont="1" applyBorder="1" applyAlignment="1">
      <alignment horizontal="right" wrapText="1"/>
    </xf>
    <xf numFmtId="2" fontId="23" fillId="0" borderId="5" xfId="0" applyNumberFormat="1" applyFont="1" applyBorder="1" applyAlignment="1">
      <alignment horizontal="right" wrapText="1"/>
    </xf>
    <xf numFmtId="0" fontId="18" fillId="2" borderId="59" xfId="0" applyFont="1" applyFill="1" applyBorder="1" applyAlignment="1">
      <alignment horizontal="right" vertical="center" wrapText="1"/>
    </xf>
    <xf numFmtId="2" fontId="18" fillId="2" borderId="5" xfId="0" applyNumberFormat="1" applyFont="1" applyFill="1" applyBorder="1" applyAlignment="1">
      <alignment horizontal="right" vertical="center" wrapText="1"/>
    </xf>
    <xf numFmtId="2" fontId="18" fillId="0" borderId="8" xfId="0" applyNumberFormat="1" applyFont="1" applyBorder="1" applyAlignment="1">
      <alignment horizontal="right" wrapText="1"/>
    </xf>
    <xf numFmtId="0" fontId="15" fillId="0" borderId="59" xfId="0" applyFont="1" applyFill="1" applyBorder="1" applyAlignment="1">
      <alignment horizontal="right" wrapText="1"/>
    </xf>
    <xf numFmtId="0" fontId="15" fillId="0" borderId="18" xfId="0" applyFont="1" applyFill="1" applyBorder="1" applyAlignment="1">
      <alignment horizontal="right" wrapText="1"/>
    </xf>
    <xf numFmtId="2" fontId="30" fillId="0" borderId="5" xfId="0" applyNumberFormat="1" applyFont="1" applyBorder="1" applyAlignment="1">
      <alignment horizontal="right" wrapText="1"/>
    </xf>
    <xf numFmtId="2" fontId="15" fillId="0" borderId="5" xfId="0" applyNumberFormat="1" applyFont="1" applyFill="1" applyBorder="1" applyAlignment="1">
      <alignment horizontal="right" wrapText="1"/>
    </xf>
    <xf numFmtId="2" fontId="19" fillId="0" borderId="0" xfId="0" applyNumberFormat="1" applyFont="1" applyFill="1" applyBorder="1" applyAlignment="1">
      <alignment horizontal="right" vertical="center"/>
    </xf>
    <xf numFmtId="0" fontId="9" fillId="0" borderId="59" xfId="0" applyFont="1" applyBorder="1" applyAlignment="1">
      <alignment horizontal="right" wrapText="1"/>
    </xf>
    <xf numFmtId="0" fontId="9" fillId="0" borderId="18" xfId="0" applyFont="1" applyBorder="1" applyAlignment="1">
      <alignment horizontal="right" wrapText="1"/>
    </xf>
    <xf numFmtId="2" fontId="9" fillId="0" borderId="5" xfId="0" applyNumberFormat="1" applyFont="1" applyBorder="1" applyAlignment="1">
      <alignment horizontal="right" wrapText="1"/>
    </xf>
    <xf numFmtId="2" fontId="13" fillId="0" borderId="5" xfId="0" applyNumberFormat="1" applyFont="1" applyFill="1" applyBorder="1" applyAlignment="1">
      <alignment horizontal="right" wrapText="1"/>
    </xf>
    <xf numFmtId="0" fontId="10" fillId="0" borderId="59" xfId="0" applyFont="1" applyBorder="1" applyAlignment="1">
      <alignment horizontal="right" wrapText="1"/>
    </xf>
    <xf numFmtId="0" fontId="10" fillId="0" borderId="18" xfId="0" applyFont="1" applyBorder="1" applyAlignment="1">
      <alignment horizontal="right" wrapText="1"/>
    </xf>
    <xf numFmtId="2" fontId="10" fillId="0" borderId="5" xfId="0" applyNumberFormat="1" applyFont="1" applyBorder="1" applyAlignment="1">
      <alignment horizontal="right" wrapText="1"/>
    </xf>
    <xf numFmtId="2" fontId="13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wrapText="1"/>
    </xf>
    <xf numFmtId="0" fontId="6" fillId="0" borderId="5" xfId="0" applyFont="1" applyBorder="1" applyAlignment="1">
      <alignment wrapText="1"/>
    </xf>
    <xf numFmtId="0" fontId="6" fillId="0" borderId="8" xfId="0" applyFont="1" applyBorder="1" applyAlignment="1">
      <alignment horizontal="left" wrapText="1"/>
    </xf>
    <xf numFmtId="0" fontId="11" fillId="0" borderId="7" xfId="0" applyFont="1" applyBorder="1" applyAlignment="1">
      <alignment vertical="top" wrapText="1"/>
    </xf>
    <xf numFmtId="2" fontId="11" fillId="0" borderId="50" xfId="0" applyNumberFormat="1" applyFont="1" applyBorder="1" applyAlignment="1">
      <alignment vertical="top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164" fontId="37" fillId="0" borderId="0" xfId="2" applyNumberFormat="1" applyFont="1" applyBorder="1"/>
    <xf numFmtId="2" fontId="32" fillId="0" borderId="34" xfId="0" applyNumberFormat="1" applyFont="1" applyBorder="1"/>
    <xf numFmtId="2" fontId="32" fillId="0" borderId="14" xfId="0" applyNumberFormat="1" applyFont="1" applyBorder="1"/>
    <xf numFmtId="2" fontId="32" fillId="0" borderId="53" xfId="0" applyNumberFormat="1" applyFont="1" applyBorder="1"/>
    <xf numFmtId="2" fontId="32" fillId="0" borderId="17" xfId="0" applyNumberFormat="1" applyFont="1" applyBorder="1"/>
    <xf numFmtId="2" fontId="32" fillId="0" borderId="52" xfId="0" applyNumberFormat="1" applyFont="1" applyBorder="1"/>
    <xf numFmtId="2" fontId="32" fillId="0" borderId="49" xfId="0" applyNumberFormat="1" applyFont="1" applyBorder="1" applyAlignment="1">
      <alignment horizontal="right"/>
    </xf>
    <xf numFmtId="2" fontId="32" fillId="0" borderId="19" xfId="0" applyNumberFormat="1" applyFont="1" applyBorder="1" applyAlignment="1">
      <alignment horizontal="right"/>
    </xf>
    <xf numFmtId="2" fontId="32" fillId="0" borderId="20" xfId="0" applyNumberFormat="1" applyFont="1" applyBorder="1" applyAlignment="1">
      <alignment horizontal="right"/>
    </xf>
    <xf numFmtId="2" fontId="32" fillId="0" borderId="44" xfId="0" applyNumberFormat="1" applyFont="1" applyBorder="1" applyAlignment="1">
      <alignment horizontal="right"/>
    </xf>
    <xf numFmtId="2" fontId="32" fillId="0" borderId="32" xfId="0" applyNumberFormat="1" applyFont="1" applyBorder="1" applyAlignment="1">
      <alignment horizontal="right"/>
    </xf>
    <xf numFmtId="2" fontId="20" fillId="0" borderId="0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right" wrapText="1"/>
    </xf>
    <xf numFmtId="2" fontId="30" fillId="0" borderId="18" xfId="0" applyNumberFormat="1" applyFont="1" applyBorder="1" applyAlignment="1">
      <alignment horizontal="right" wrapText="1"/>
    </xf>
    <xf numFmtId="2" fontId="18" fillId="0" borderId="18" xfId="0" applyNumberFormat="1" applyFont="1" applyBorder="1" applyAlignment="1">
      <alignment horizontal="right" wrapText="1"/>
    </xf>
    <xf numFmtId="2" fontId="13" fillId="0" borderId="18" xfId="0" applyNumberFormat="1" applyFont="1" applyBorder="1" applyAlignment="1">
      <alignment horizontal="right" wrapText="1"/>
    </xf>
    <xf numFmtId="2" fontId="18" fillId="0" borderId="18" xfId="0" applyNumberFormat="1" applyFont="1" applyFill="1" applyBorder="1" applyAlignment="1">
      <alignment horizontal="right" wrapText="1"/>
    </xf>
    <xf numFmtId="2" fontId="18" fillId="0" borderId="19" xfId="0" applyNumberFormat="1" applyFont="1" applyBorder="1" applyAlignment="1">
      <alignment horizontal="right" wrapText="1"/>
    </xf>
    <xf numFmtId="2" fontId="7" fillId="0" borderId="18" xfId="0" applyNumberFormat="1" applyFont="1" applyBorder="1" applyAlignment="1">
      <alignment horizontal="right" wrapText="1"/>
    </xf>
    <xf numFmtId="2" fontId="18" fillId="0" borderId="32" xfId="0" applyNumberFormat="1" applyFont="1" applyBorder="1" applyAlignment="1">
      <alignment horizontal="right" wrapText="1"/>
    </xf>
    <xf numFmtId="2" fontId="18" fillId="0" borderId="49" xfId="0" applyNumberFormat="1" applyFont="1" applyBorder="1" applyAlignment="1">
      <alignment horizontal="right" wrapText="1"/>
    </xf>
    <xf numFmtId="2" fontId="18" fillId="0" borderId="44" xfId="0" applyNumberFormat="1" applyFont="1" applyBorder="1" applyAlignment="1">
      <alignment horizontal="right" wrapText="1"/>
    </xf>
    <xf numFmtId="2" fontId="18" fillId="0" borderId="19" xfId="0" applyNumberFormat="1" applyFont="1" applyBorder="1" applyAlignment="1">
      <alignment horizontal="right" vertical="center"/>
    </xf>
    <xf numFmtId="2" fontId="23" fillId="0" borderId="18" xfId="0" applyNumberFormat="1" applyFont="1" applyBorder="1" applyAlignment="1">
      <alignment horizontal="right" wrapText="1"/>
    </xf>
    <xf numFmtId="2" fontId="18" fillId="0" borderId="18" xfId="0" applyNumberFormat="1" applyFont="1" applyBorder="1" applyAlignment="1">
      <alignment horizontal="right" vertical="center"/>
    </xf>
    <xf numFmtId="0" fontId="7" fillId="0" borderId="59" xfId="0" applyFont="1" applyBorder="1" applyAlignment="1">
      <alignment horizontal="right" wrapText="1"/>
    </xf>
    <xf numFmtId="0" fontId="18" fillId="0" borderId="63" xfId="0" applyFont="1" applyBorder="1" applyAlignment="1">
      <alignment horizontal="right" wrapText="1"/>
    </xf>
    <xf numFmtId="0" fontId="18" fillId="0" borderId="61" xfId="0" applyFont="1" applyBorder="1" applyAlignment="1">
      <alignment horizontal="right" wrapText="1"/>
    </xf>
    <xf numFmtId="0" fontId="18" fillId="0" borderId="62" xfId="0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 wrapText="1"/>
    </xf>
    <xf numFmtId="2" fontId="18" fillId="0" borderId="6" xfId="0" applyNumberFormat="1" applyFont="1" applyBorder="1" applyAlignment="1">
      <alignment horizontal="right" wrapText="1"/>
    </xf>
    <xf numFmtId="2" fontId="18" fillId="0" borderId="1" xfId="0" applyNumberFormat="1" applyFont="1" applyBorder="1" applyAlignment="1">
      <alignment horizontal="right" wrapText="1"/>
    </xf>
    <xf numFmtId="2" fontId="18" fillId="0" borderId="8" xfId="0" applyNumberFormat="1" applyFont="1" applyBorder="1" applyAlignment="1">
      <alignment horizontal="right" vertical="center"/>
    </xf>
    <xf numFmtId="0" fontId="18" fillId="0" borderId="61" xfId="0" applyFont="1" applyBorder="1" applyAlignment="1">
      <alignment horizontal="right" vertical="center"/>
    </xf>
    <xf numFmtId="2" fontId="18" fillId="0" borderId="6" xfId="0" applyNumberFormat="1" applyFont="1" applyBorder="1" applyAlignment="1">
      <alignment horizontal="right" vertical="center"/>
    </xf>
    <xf numFmtId="2" fontId="18" fillId="0" borderId="49" xfId="0" applyNumberFormat="1" applyFont="1" applyBorder="1" applyAlignment="1">
      <alignment horizontal="right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2" fontId="18" fillId="0" borderId="15" xfId="0" applyNumberFormat="1" applyFont="1" applyBorder="1" applyAlignment="1">
      <alignment horizontal="right" wrapText="1"/>
    </xf>
    <xf numFmtId="2" fontId="13" fillId="0" borderId="15" xfId="0" applyNumberFormat="1" applyFont="1" applyBorder="1" applyAlignment="1">
      <alignment horizontal="right" wrapText="1"/>
    </xf>
    <xf numFmtId="2" fontId="18" fillId="0" borderId="15" xfId="0" applyNumberFormat="1" applyFont="1" applyBorder="1" applyAlignment="1">
      <alignment horizontal="right" vertical="center"/>
    </xf>
    <xf numFmtId="2" fontId="19" fillId="2" borderId="40" xfId="0" applyNumberFormat="1" applyFont="1" applyFill="1" applyBorder="1" applyAlignment="1">
      <alignment horizontal="right" vertical="center"/>
    </xf>
    <xf numFmtId="2" fontId="18" fillId="0" borderId="15" xfId="0" applyNumberFormat="1" applyFont="1" applyFill="1" applyBorder="1" applyAlignment="1">
      <alignment horizontal="right" vertical="center" wrapText="1"/>
    </xf>
    <xf numFmtId="2" fontId="18" fillId="0" borderId="15" xfId="0" applyNumberFormat="1" applyFont="1" applyFill="1" applyBorder="1" applyAlignment="1">
      <alignment horizontal="right" wrapText="1"/>
    </xf>
    <xf numFmtId="2" fontId="18" fillId="0" borderId="15" xfId="0" applyNumberFormat="1" applyFont="1" applyBorder="1" applyAlignment="1">
      <alignment horizontal="right" vertical="center" wrapText="1"/>
    </xf>
    <xf numFmtId="2" fontId="12" fillId="0" borderId="15" xfId="0" applyNumberFormat="1" applyFont="1" applyBorder="1" applyAlignment="1">
      <alignment horizontal="right" wrapText="1"/>
    </xf>
    <xf numFmtId="2" fontId="7" fillId="0" borderId="15" xfId="0" applyNumberFormat="1" applyFont="1" applyBorder="1" applyAlignment="1">
      <alignment horizontal="right" wrapText="1"/>
    </xf>
    <xf numFmtId="2" fontId="16" fillId="0" borderId="15" xfId="0" applyNumberFormat="1" applyFont="1" applyBorder="1" applyAlignment="1">
      <alignment horizontal="right" wrapText="1"/>
    </xf>
    <xf numFmtId="2" fontId="13" fillId="0" borderId="15" xfId="0" applyNumberFormat="1" applyFont="1" applyFill="1" applyBorder="1" applyAlignment="1">
      <alignment horizontal="right" wrapText="1"/>
    </xf>
    <xf numFmtId="2" fontId="23" fillId="0" borderId="15" xfId="0" applyNumberFormat="1" applyFont="1" applyBorder="1" applyAlignment="1">
      <alignment horizontal="right" wrapText="1"/>
    </xf>
    <xf numFmtId="2" fontId="18" fillId="2" borderId="15" xfId="0" applyNumberFormat="1" applyFont="1" applyFill="1" applyBorder="1" applyAlignment="1">
      <alignment horizontal="right" vertical="center" wrapText="1"/>
    </xf>
    <xf numFmtId="2" fontId="19" fillId="2" borderId="40" xfId="0" applyNumberFormat="1" applyFont="1" applyFill="1" applyBorder="1" applyAlignment="1">
      <alignment horizontal="center" vertical="top" wrapText="1"/>
    </xf>
    <xf numFmtId="2" fontId="30" fillId="0" borderId="15" xfId="0" applyNumberFormat="1" applyFont="1" applyBorder="1" applyAlignment="1">
      <alignment horizontal="right" wrapText="1"/>
    </xf>
    <xf numFmtId="2" fontId="15" fillId="0" borderId="15" xfId="0" applyNumberFormat="1" applyFont="1" applyFill="1" applyBorder="1" applyAlignment="1">
      <alignment horizontal="right" wrapText="1"/>
    </xf>
    <xf numFmtId="2" fontId="19" fillId="2" borderId="40" xfId="0" applyNumberFormat="1" applyFont="1" applyFill="1" applyBorder="1" applyAlignment="1">
      <alignment horizontal="left" vertical="center"/>
    </xf>
    <xf numFmtId="2" fontId="19" fillId="2" borderId="40" xfId="0" applyNumberFormat="1" applyFont="1" applyFill="1" applyBorder="1" applyAlignment="1">
      <alignment horizontal="left" vertical="center" wrapText="1"/>
    </xf>
    <xf numFmtId="2" fontId="19" fillId="0" borderId="40" xfId="0" applyNumberFormat="1" applyFont="1" applyFill="1" applyBorder="1" applyAlignment="1">
      <alignment horizontal="left" vertical="center" wrapText="1"/>
    </xf>
    <xf numFmtId="2" fontId="41" fillId="0" borderId="40" xfId="0" applyNumberFormat="1" applyFont="1" applyFill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right" wrapText="1"/>
    </xf>
    <xf numFmtId="2" fontId="10" fillId="0" borderId="15" xfId="0" applyNumberFormat="1" applyFont="1" applyBorder="1" applyAlignment="1">
      <alignment horizontal="right" wrapText="1"/>
    </xf>
    <xf numFmtId="2" fontId="13" fillId="0" borderId="15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wrapTex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8" fillId="0" borderId="29" xfId="0" applyFont="1" applyFill="1" applyBorder="1" applyAlignment="1">
      <alignment horizontal="left" wrapText="1"/>
    </xf>
    <xf numFmtId="0" fontId="18" fillId="0" borderId="62" xfId="0" applyFont="1" applyFill="1" applyBorder="1" applyAlignment="1">
      <alignment horizontal="right" wrapText="1"/>
    </xf>
    <xf numFmtId="0" fontId="18" fillId="0" borderId="60" xfId="0" applyFont="1" applyFill="1" applyBorder="1" applyAlignment="1">
      <alignment horizontal="right" wrapText="1"/>
    </xf>
    <xf numFmtId="2" fontId="18" fillId="0" borderId="8" xfId="0" applyNumberFormat="1" applyFont="1" applyFill="1" applyBorder="1" applyAlignment="1">
      <alignment horizontal="right" wrapText="1"/>
    </xf>
    <xf numFmtId="2" fontId="18" fillId="0" borderId="30" xfId="0" applyNumberFormat="1" applyFont="1" applyFill="1" applyBorder="1" applyAlignment="1">
      <alignment horizontal="right" wrapText="1"/>
    </xf>
    <xf numFmtId="2" fontId="18" fillId="0" borderId="19" xfId="0" applyNumberFormat="1" applyFont="1" applyFill="1" applyBorder="1" applyAlignment="1">
      <alignment horizontal="right" wrapText="1"/>
    </xf>
    <xf numFmtId="2" fontId="13" fillId="0" borderId="19" xfId="0" applyNumberFormat="1" applyFont="1" applyBorder="1" applyAlignment="1">
      <alignment horizontal="right" wrapText="1"/>
    </xf>
    <xf numFmtId="2" fontId="18" fillId="0" borderId="20" xfId="0" applyNumberFormat="1" applyFont="1" applyFill="1" applyBorder="1" applyAlignment="1">
      <alignment horizontal="right" wrapText="1"/>
    </xf>
    <xf numFmtId="2" fontId="10" fillId="0" borderId="18" xfId="0" applyNumberFormat="1" applyFont="1" applyBorder="1" applyAlignment="1">
      <alignment horizontal="right" wrapText="1"/>
    </xf>
    <xf numFmtId="0" fontId="30" fillId="0" borderId="32" xfId="0" applyFont="1" applyBorder="1" applyAlignment="1">
      <alignment horizontal="right" wrapText="1"/>
    </xf>
    <xf numFmtId="2" fontId="12" fillId="0" borderId="18" xfId="0" applyNumberFormat="1" applyFont="1" applyBorder="1" applyAlignment="1">
      <alignment horizontal="right" wrapText="1"/>
    </xf>
    <xf numFmtId="0" fontId="30" fillId="0" borderId="63" xfId="0" applyFont="1" applyBorder="1" applyAlignment="1">
      <alignment horizontal="right" wrapText="1"/>
    </xf>
    <xf numFmtId="2" fontId="30" fillId="0" borderId="3" xfId="0" applyNumberFormat="1" applyFont="1" applyBorder="1" applyAlignment="1">
      <alignment horizontal="right" wrapText="1"/>
    </xf>
    <xf numFmtId="0" fontId="30" fillId="0" borderId="33" xfId="0" applyFont="1" applyBorder="1" applyAlignment="1">
      <alignment wrapText="1"/>
    </xf>
    <xf numFmtId="0" fontId="30" fillId="0" borderId="25" xfId="0" applyFont="1" applyBorder="1" applyAlignment="1">
      <alignment horizontal="right" wrapText="1"/>
    </xf>
    <xf numFmtId="2" fontId="30" fillId="0" borderId="22" xfId="0" applyNumberFormat="1" applyFont="1" applyBorder="1" applyAlignment="1">
      <alignment horizontal="right" wrapText="1"/>
    </xf>
    <xf numFmtId="2" fontId="30" fillId="0" borderId="43" xfId="0" applyNumberFormat="1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13" fillId="0" borderId="5" xfId="0" applyFont="1" applyBorder="1" applyAlignment="1"/>
    <xf numFmtId="0" fontId="23" fillId="0" borderId="5" xfId="0" applyFont="1" applyBorder="1" applyAlignment="1">
      <alignment wrapText="1"/>
    </xf>
    <xf numFmtId="0" fontId="13" fillId="2" borderId="6" xfId="11" applyFont="1" applyFill="1" applyBorder="1" applyAlignment="1">
      <alignment vertical="center"/>
    </xf>
    <xf numFmtId="0" fontId="23" fillId="2" borderId="5" xfId="11" applyFont="1" applyFill="1" applyBorder="1" applyAlignment="1">
      <alignment horizontal="right" vertical="center"/>
    </xf>
    <xf numFmtId="0" fontId="13" fillId="2" borderId="3" xfId="11" applyFont="1" applyFill="1" applyBorder="1" applyAlignment="1">
      <alignment vertical="center"/>
    </xf>
    <xf numFmtId="0" fontId="32" fillId="10" borderId="0" xfId="0" applyFont="1" applyFill="1"/>
    <xf numFmtId="0" fontId="32" fillId="2" borderId="0" xfId="0" applyFont="1" applyFill="1"/>
    <xf numFmtId="0" fontId="30" fillId="0" borderId="61" xfId="0" applyFont="1" applyBorder="1" applyAlignment="1">
      <alignment horizontal="right" wrapText="1"/>
    </xf>
    <xf numFmtId="2" fontId="30" fillId="0" borderId="6" xfId="0" applyNumberFormat="1" applyFont="1" applyBorder="1" applyAlignment="1">
      <alignment horizontal="right" wrapText="1"/>
    </xf>
    <xf numFmtId="0" fontId="30" fillId="0" borderId="33" xfId="0" applyFont="1" applyBorder="1" applyAlignment="1">
      <alignment horizontal="left" wrapText="1"/>
    </xf>
    <xf numFmtId="2" fontId="30" fillId="0" borderId="34" xfId="0" applyNumberFormat="1" applyFont="1" applyBorder="1" applyAlignment="1">
      <alignment horizontal="right" wrapText="1"/>
    </xf>
    <xf numFmtId="0" fontId="30" fillId="0" borderId="49" xfId="0" applyFont="1" applyBorder="1" applyAlignment="1">
      <alignment horizontal="right" wrapText="1"/>
    </xf>
    <xf numFmtId="0" fontId="30" fillId="0" borderId="27" xfId="0" applyFont="1" applyBorder="1" applyAlignment="1">
      <alignment horizontal="left" wrapText="1"/>
    </xf>
    <xf numFmtId="2" fontId="30" fillId="0" borderId="52" xfId="0" applyNumberFormat="1" applyFont="1" applyBorder="1" applyAlignment="1">
      <alignment horizontal="right" wrapText="1"/>
    </xf>
    <xf numFmtId="0" fontId="18" fillId="0" borderId="27" xfId="0" applyFont="1" applyBorder="1" applyAlignment="1">
      <alignment horizontal="left" vertical="center"/>
    </xf>
    <xf numFmtId="0" fontId="18" fillId="0" borderId="63" xfId="0" applyFont="1" applyBorder="1" applyAlignment="1">
      <alignment horizontal="right" vertical="center"/>
    </xf>
    <xf numFmtId="2" fontId="18" fillId="0" borderId="3" xfId="0" applyNumberFormat="1" applyFont="1" applyBorder="1" applyAlignment="1">
      <alignment horizontal="right" vertical="center"/>
    </xf>
    <xf numFmtId="2" fontId="18" fillId="0" borderId="52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horizontal="right" vertical="center"/>
    </xf>
    <xf numFmtId="0" fontId="19" fillId="0" borderId="43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1" fillId="0" borderId="30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wrapText="1"/>
    </xf>
    <xf numFmtId="0" fontId="19" fillId="0" borderId="43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2" fillId="11" borderId="0" xfId="0" applyFont="1" applyFill="1"/>
    <xf numFmtId="0" fontId="3" fillId="0" borderId="7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23" fillId="0" borderId="5" xfId="0" applyFont="1" applyFill="1" applyBorder="1" applyAlignment="1">
      <alignment horizontal="left" wrapText="1"/>
    </xf>
    <xf numFmtId="0" fontId="23" fillId="2" borderId="5" xfId="11" applyFont="1" applyFill="1" applyBorder="1" applyAlignment="1">
      <alignment vertical="center"/>
    </xf>
    <xf numFmtId="2" fontId="23" fillId="0" borderId="4" xfId="0" applyNumberFormat="1" applyFont="1" applyBorder="1" applyAlignment="1">
      <alignment wrapText="1"/>
    </xf>
    <xf numFmtId="2" fontId="15" fillId="0" borderId="16" xfId="0" applyNumberFormat="1" applyFont="1" applyBorder="1" applyAlignment="1">
      <alignment wrapText="1"/>
    </xf>
    <xf numFmtId="2" fontId="13" fillId="4" borderId="2" xfId="0" applyNumberFormat="1" applyFont="1" applyFill="1" applyBorder="1" applyAlignment="1">
      <alignment wrapText="1"/>
    </xf>
    <xf numFmtId="0" fontId="7" fillId="0" borderId="13" xfId="0" applyFont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18" fillId="0" borderId="47" xfId="0" applyFont="1" applyFill="1" applyBorder="1" applyAlignment="1">
      <alignment horizontal="left" wrapText="1"/>
    </xf>
    <xf numFmtId="0" fontId="18" fillId="0" borderId="60" xfId="0" applyFont="1" applyBorder="1" applyAlignment="1">
      <alignment horizontal="right" wrapText="1"/>
    </xf>
    <xf numFmtId="2" fontId="18" fillId="0" borderId="30" xfId="0" applyNumberFormat="1" applyFont="1" applyBorder="1" applyAlignment="1">
      <alignment horizontal="right" wrapText="1"/>
    </xf>
    <xf numFmtId="2" fontId="18" fillId="0" borderId="20" xfId="0" applyNumberFormat="1" applyFont="1" applyBorder="1" applyAlignment="1">
      <alignment horizontal="right" wrapText="1"/>
    </xf>
    <xf numFmtId="2" fontId="18" fillId="2" borderId="18" xfId="0" applyNumberFormat="1" applyFont="1" applyFill="1" applyBorder="1" applyAlignment="1">
      <alignment horizontal="right" vertical="center" wrapText="1"/>
    </xf>
    <xf numFmtId="0" fontId="13" fillId="0" borderId="29" xfId="0" applyFont="1" applyBorder="1" applyAlignment="1">
      <alignment wrapText="1"/>
    </xf>
    <xf numFmtId="2" fontId="18" fillId="0" borderId="3" xfId="0" applyNumberFormat="1" applyFont="1" applyFill="1" applyBorder="1" applyAlignment="1">
      <alignment horizontal="right" wrapText="1"/>
    </xf>
    <xf numFmtId="0" fontId="18" fillId="2" borderId="49" xfId="0" applyFont="1" applyFill="1" applyBorder="1" applyAlignment="1">
      <alignment horizontal="right"/>
    </xf>
    <xf numFmtId="0" fontId="18" fillId="2" borderId="19" xfId="0" applyFont="1" applyFill="1" applyBorder="1" applyAlignment="1">
      <alignment horizontal="right"/>
    </xf>
    <xf numFmtId="0" fontId="18" fillId="2" borderId="20" xfId="0" applyFont="1" applyFill="1" applyBorder="1" applyAlignment="1">
      <alignment horizontal="right"/>
    </xf>
    <xf numFmtId="0" fontId="18" fillId="0" borderId="19" xfId="0" applyFont="1" applyBorder="1" applyAlignment="1">
      <alignment horizontal="right"/>
    </xf>
    <xf numFmtId="0" fontId="18" fillId="2" borderId="18" xfId="0" applyFont="1" applyFill="1" applyBorder="1" applyAlignment="1">
      <alignment horizontal="right"/>
    </xf>
    <xf numFmtId="0" fontId="18" fillId="2" borderId="32" xfId="0" applyFont="1" applyFill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8" fillId="2" borderId="44" xfId="0" applyFont="1" applyFill="1" applyBorder="1" applyAlignment="1">
      <alignment horizontal="right"/>
    </xf>
    <xf numFmtId="0" fontId="18" fillId="0" borderId="20" xfId="0" applyFont="1" applyBorder="1" applyAlignment="1">
      <alignment horizontal="right"/>
    </xf>
    <xf numFmtId="1" fontId="19" fillId="0" borderId="22" xfId="0" applyNumberFormat="1" applyFont="1" applyBorder="1" applyAlignment="1">
      <alignment horizontal="center" vertical="center" wrapText="1"/>
    </xf>
    <xf numFmtId="1" fontId="18" fillId="0" borderId="8" xfId="0" applyNumberFormat="1" applyFont="1" applyBorder="1" applyAlignment="1">
      <alignment horizontal="right" wrapText="1"/>
    </xf>
    <xf numFmtId="1" fontId="18" fillId="0" borderId="8" xfId="0" applyNumberFormat="1" applyFont="1" applyBorder="1" applyAlignment="1">
      <alignment horizontal="right" vertical="center"/>
    </xf>
    <xf numFmtId="1" fontId="18" fillId="0" borderId="30" xfId="0" applyNumberFormat="1" applyFont="1" applyBorder="1" applyAlignment="1">
      <alignment horizontal="right" wrapText="1"/>
    </xf>
    <xf numFmtId="1" fontId="7" fillId="0" borderId="8" xfId="0" applyNumberFormat="1" applyFont="1" applyBorder="1" applyAlignment="1">
      <alignment horizontal="right" wrapText="1"/>
    </xf>
    <xf numFmtId="1" fontId="18" fillId="0" borderId="5" xfId="0" applyNumberFormat="1" applyFont="1" applyBorder="1" applyAlignment="1">
      <alignment horizontal="right" wrapText="1"/>
    </xf>
    <xf numFmtId="1" fontId="13" fillId="0" borderId="5" xfId="0" applyNumberFormat="1" applyFont="1" applyBorder="1" applyAlignment="1">
      <alignment horizontal="right" wrapText="1"/>
    </xf>
    <xf numFmtId="1" fontId="18" fillId="0" borderId="8" xfId="0" applyNumberFormat="1" applyFont="1" applyFill="1" applyBorder="1" applyAlignment="1">
      <alignment horizontal="right" wrapText="1"/>
    </xf>
    <xf numFmtId="1" fontId="18" fillId="0" borderId="5" xfId="0" applyNumberFormat="1" applyFont="1" applyBorder="1" applyAlignment="1">
      <alignment horizontal="right" vertical="center"/>
    </xf>
    <xf numFmtId="1" fontId="30" fillId="0" borderId="8" xfId="0" applyNumberFormat="1" applyFont="1" applyBorder="1" applyAlignment="1">
      <alignment horizontal="right" wrapText="1"/>
    </xf>
    <xf numFmtId="1" fontId="18" fillId="2" borderId="8" xfId="0" applyNumberFormat="1" applyFont="1" applyFill="1" applyBorder="1" applyAlignment="1">
      <alignment horizontal="right" vertical="center" wrapText="1"/>
    </xf>
    <xf numFmtId="1" fontId="18" fillId="0" borderId="5" xfId="0" applyNumberFormat="1" applyFont="1" applyFill="1" applyBorder="1" applyAlignment="1">
      <alignment horizontal="right" wrapText="1"/>
    </xf>
    <xf numFmtId="1" fontId="18" fillId="0" borderId="6" xfId="0" applyNumberFormat="1" applyFont="1" applyBorder="1" applyAlignment="1">
      <alignment horizontal="right" wrapText="1"/>
    </xf>
    <xf numFmtId="1" fontId="30" fillId="0" borderId="6" xfId="0" applyNumberFormat="1" applyFont="1" applyBorder="1" applyAlignment="1">
      <alignment horizontal="right" wrapText="1"/>
    </xf>
    <xf numFmtId="1" fontId="30" fillId="0" borderId="5" xfId="0" applyNumberFormat="1" applyFont="1" applyBorder="1" applyAlignment="1">
      <alignment horizontal="right" wrapText="1"/>
    </xf>
    <xf numFmtId="1" fontId="18" fillId="0" borderId="1" xfId="0" applyNumberFormat="1" applyFont="1" applyBorder="1" applyAlignment="1">
      <alignment horizontal="right" wrapText="1"/>
    </xf>
    <xf numFmtId="1" fontId="13" fillId="0" borderId="8" xfId="0" applyNumberFormat="1" applyFont="1" applyBorder="1" applyAlignment="1">
      <alignment horizontal="right" wrapText="1"/>
    </xf>
    <xf numFmtId="1" fontId="18" fillId="0" borderId="3" xfId="0" applyNumberFormat="1" applyFont="1" applyFill="1" applyBorder="1" applyAlignment="1">
      <alignment horizontal="right" wrapText="1"/>
    </xf>
    <xf numFmtId="0" fontId="15" fillId="0" borderId="7" xfId="0" applyFont="1" applyBorder="1"/>
    <xf numFmtId="0" fontId="18" fillId="0" borderId="64" xfId="0" applyFont="1" applyFill="1" applyBorder="1" applyAlignment="1">
      <alignment horizontal="right" wrapText="1"/>
    </xf>
    <xf numFmtId="2" fontId="18" fillId="0" borderId="7" xfId="0" applyNumberFormat="1" applyFont="1" applyFill="1" applyBorder="1" applyAlignment="1">
      <alignment horizontal="right" wrapText="1"/>
    </xf>
    <xf numFmtId="2" fontId="18" fillId="0" borderId="54" xfId="0" applyNumberFormat="1" applyFont="1" applyFill="1" applyBorder="1" applyAlignment="1">
      <alignment horizontal="right" wrapText="1"/>
    </xf>
    <xf numFmtId="1" fontId="18" fillId="0" borderId="7" xfId="0" applyNumberFormat="1" applyFont="1" applyFill="1" applyBorder="1" applyAlignment="1">
      <alignment horizontal="right" wrapText="1"/>
    </xf>
    <xf numFmtId="0" fontId="18" fillId="2" borderId="54" xfId="0" applyFont="1" applyFill="1" applyBorder="1" applyAlignment="1">
      <alignment horizontal="right"/>
    </xf>
    <xf numFmtId="0" fontId="2" fillId="0" borderId="13" xfId="0" applyFont="1" applyBorder="1" applyAlignment="1">
      <alignment horizontal="left" wrapText="1"/>
    </xf>
    <xf numFmtId="1" fontId="18" fillId="0" borderId="6" xfId="0" applyNumberFormat="1" applyFont="1" applyBorder="1" applyAlignment="1">
      <alignment horizontal="right" vertical="center"/>
    </xf>
    <xf numFmtId="0" fontId="18" fillId="0" borderId="33" xfId="0" applyFont="1" applyFill="1" applyBorder="1" applyAlignment="1">
      <alignment horizontal="left" wrapText="1"/>
    </xf>
    <xf numFmtId="2" fontId="18" fillId="0" borderId="6" xfId="0" applyNumberFormat="1" applyFont="1" applyFill="1" applyBorder="1" applyAlignment="1">
      <alignment horizontal="right" wrapText="1"/>
    </xf>
    <xf numFmtId="1" fontId="18" fillId="0" borderId="3" xfId="0" applyNumberFormat="1" applyFont="1" applyBorder="1" applyAlignment="1">
      <alignment horizontal="right" wrapText="1"/>
    </xf>
    <xf numFmtId="1" fontId="18" fillId="0" borderId="6" xfId="0" applyNumberFormat="1" applyFont="1" applyFill="1" applyBorder="1" applyAlignment="1">
      <alignment horizontal="right" wrapText="1"/>
    </xf>
    <xf numFmtId="0" fontId="19" fillId="0" borderId="65" xfId="0" applyFont="1" applyBorder="1" applyAlignment="1">
      <alignment horizontal="center" vertical="center" wrapText="1"/>
    </xf>
    <xf numFmtId="2" fontId="18" fillId="0" borderId="68" xfId="0" applyNumberFormat="1" applyFont="1" applyBorder="1" applyAlignment="1">
      <alignment horizontal="right" wrapText="1"/>
    </xf>
    <xf numFmtId="2" fontId="18" fillId="0" borderId="68" xfId="0" applyNumberFormat="1" applyFont="1" applyBorder="1" applyAlignment="1">
      <alignment horizontal="right" vertical="center"/>
    </xf>
    <xf numFmtId="2" fontId="18" fillId="0" borderId="69" xfId="0" applyNumberFormat="1" applyFont="1" applyBorder="1" applyAlignment="1">
      <alignment horizontal="right" wrapText="1"/>
    </xf>
    <xf numFmtId="2" fontId="13" fillId="0" borderId="68" xfId="0" applyNumberFormat="1" applyFont="1" applyBorder="1" applyAlignment="1">
      <alignment horizontal="right" wrapText="1"/>
    </xf>
    <xf numFmtId="2" fontId="18" fillId="0" borderId="68" xfId="0" applyNumberFormat="1" applyFont="1" applyFill="1" applyBorder="1" applyAlignment="1">
      <alignment horizontal="right" wrapText="1"/>
    </xf>
    <xf numFmtId="2" fontId="18" fillId="2" borderId="68" xfId="0" applyNumberFormat="1" applyFont="1" applyFill="1" applyBorder="1" applyAlignment="1">
      <alignment horizontal="right" vertical="center" wrapText="1"/>
    </xf>
    <xf numFmtId="2" fontId="18" fillId="0" borderId="36" xfId="0" applyNumberFormat="1" applyFont="1" applyBorder="1" applyAlignment="1">
      <alignment horizontal="right" wrapText="1"/>
    </xf>
    <xf numFmtId="2" fontId="18" fillId="0" borderId="66" xfId="0" applyNumberFormat="1" applyFont="1" applyBorder="1" applyAlignment="1">
      <alignment horizontal="right" vertical="center"/>
    </xf>
    <xf numFmtId="2" fontId="30" fillId="0" borderId="68" xfId="0" applyNumberFormat="1" applyFont="1" applyBorder="1" applyAlignment="1">
      <alignment horizontal="right" wrapText="1"/>
    </xf>
    <xf numFmtId="2" fontId="23" fillId="0" borderId="68" xfId="0" applyNumberFormat="1" applyFont="1" applyBorder="1" applyAlignment="1">
      <alignment horizontal="right" wrapText="1"/>
    </xf>
    <xf numFmtId="2" fontId="18" fillId="0" borderId="66" xfId="0" applyNumberFormat="1" applyFont="1" applyFill="1" applyBorder="1" applyAlignment="1">
      <alignment horizontal="right" wrapText="1"/>
    </xf>
    <xf numFmtId="2" fontId="18" fillId="0" borderId="66" xfId="0" applyNumberFormat="1" applyFont="1" applyBorder="1" applyAlignment="1">
      <alignment horizontal="right" wrapText="1"/>
    </xf>
    <xf numFmtId="2" fontId="18" fillId="0" borderId="67" xfId="0" applyNumberFormat="1" applyFont="1" applyBorder="1" applyAlignment="1">
      <alignment horizontal="right" wrapText="1"/>
    </xf>
    <xf numFmtId="2" fontId="7" fillId="0" borderId="68" xfId="0" applyNumberFormat="1" applyFont="1" applyBorder="1" applyAlignment="1">
      <alignment horizontal="right" wrapText="1"/>
    </xf>
    <xf numFmtId="2" fontId="13" fillId="0" borderId="66" xfId="0" applyNumberFormat="1" applyFont="1" applyBorder="1" applyAlignment="1">
      <alignment horizontal="right" wrapText="1"/>
    </xf>
    <xf numFmtId="2" fontId="10" fillId="0" borderId="68" xfId="0" applyNumberFormat="1" applyFont="1" applyBorder="1" applyAlignment="1">
      <alignment horizontal="right" wrapText="1"/>
    </xf>
    <xf numFmtId="2" fontId="12" fillId="0" borderId="68" xfId="0" applyNumberFormat="1" applyFont="1" applyBorder="1" applyAlignment="1">
      <alignment horizontal="right" wrapText="1"/>
    </xf>
    <xf numFmtId="2" fontId="18" fillId="0" borderId="13" xfId="0" applyNumberFormat="1" applyFont="1" applyFill="1" applyBorder="1" applyAlignment="1">
      <alignment horizontal="right" wrapText="1"/>
    </xf>
    <xf numFmtId="0" fontId="18" fillId="0" borderId="10" xfId="0" applyFont="1" applyFill="1" applyBorder="1" applyAlignment="1">
      <alignment horizontal="right" wrapText="1"/>
    </xf>
    <xf numFmtId="2" fontId="18" fillId="0" borderId="4" xfId="0" applyNumberFormat="1" applyFont="1" applyFill="1" applyBorder="1" applyAlignment="1">
      <alignment horizontal="right" wrapText="1"/>
    </xf>
    <xf numFmtId="0" fontId="18" fillId="0" borderId="11" xfId="0" applyFont="1" applyFill="1" applyBorder="1" applyAlignment="1">
      <alignment horizontal="right" wrapText="1"/>
    </xf>
    <xf numFmtId="2" fontId="18" fillId="0" borderId="2" xfId="0" applyNumberFormat="1" applyFont="1" applyFill="1" applyBorder="1" applyAlignment="1">
      <alignment horizontal="right" wrapText="1"/>
    </xf>
    <xf numFmtId="0" fontId="18" fillId="2" borderId="4" xfId="0" applyFont="1" applyFill="1" applyBorder="1" applyAlignment="1">
      <alignment horizontal="right"/>
    </xf>
    <xf numFmtId="1" fontId="18" fillId="0" borderId="10" xfId="0" applyNumberFormat="1" applyFont="1" applyFill="1" applyBorder="1" applyAlignment="1">
      <alignment horizontal="right" wrapText="1"/>
    </xf>
    <xf numFmtId="1" fontId="18" fillId="0" borderId="11" xfId="0" applyNumberFormat="1" applyFont="1" applyFill="1" applyBorder="1" applyAlignment="1">
      <alignment horizontal="right" wrapText="1"/>
    </xf>
    <xf numFmtId="0" fontId="18" fillId="2" borderId="2" xfId="0" applyFont="1" applyFill="1" applyBorder="1" applyAlignment="1">
      <alignment horizontal="right"/>
    </xf>
    <xf numFmtId="2" fontId="32" fillId="0" borderId="5" xfId="0" applyNumberFormat="1" applyFont="1" applyBorder="1"/>
    <xf numFmtId="2" fontId="18" fillId="0" borderId="0" xfId="0" applyNumberFormat="1" applyFont="1" applyBorder="1" applyAlignment="1">
      <alignment horizontal="right" wrapText="1"/>
    </xf>
    <xf numFmtId="2" fontId="18" fillId="0" borderId="67" xfId="0" applyNumberFormat="1" applyFont="1" applyFill="1" applyBorder="1" applyAlignment="1">
      <alignment horizontal="right" wrapText="1"/>
    </xf>
    <xf numFmtId="0" fontId="2" fillId="2" borderId="59" xfId="11" applyFont="1" applyFill="1" applyBorder="1" applyAlignment="1">
      <alignment horizontal="right" vertical="center"/>
    </xf>
    <xf numFmtId="0" fontId="2" fillId="0" borderId="59" xfId="0" applyFont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2" fontId="18" fillId="0" borderId="4" xfId="0" applyNumberFormat="1" applyFont="1" applyBorder="1" applyAlignment="1">
      <alignment horizontal="right" wrapText="1"/>
    </xf>
    <xf numFmtId="2" fontId="2" fillId="0" borderId="5" xfId="0" applyNumberFormat="1" applyFont="1" applyBorder="1" applyAlignment="1">
      <alignment horizontal="right" wrapText="1"/>
    </xf>
    <xf numFmtId="2" fontId="18" fillId="0" borderId="4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wrapText="1"/>
    </xf>
    <xf numFmtId="1" fontId="18" fillId="0" borderId="10" xfId="0" applyNumberFormat="1" applyFont="1" applyBorder="1" applyAlignment="1">
      <alignment horizontal="right" wrapText="1"/>
    </xf>
    <xf numFmtId="1" fontId="12" fillId="0" borderId="8" xfId="0" applyNumberFormat="1" applyFont="1" applyBorder="1" applyAlignment="1">
      <alignment horizontal="right" wrapText="1"/>
    </xf>
    <xf numFmtId="0" fontId="18" fillId="0" borderId="12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2" fontId="30" fillId="0" borderId="65" xfId="0" applyNumberFormat="1" applyFont="1" applyBorder="1" applyAlignment="1">
      <alignment horizontal="right" wrapText="1"/>
    </xf>
    <xf numFmtId="0" fontId="2" fillId="0" borderId="62" xfId="0" applyFont="1" applyBorder="1" applyAlignment="1">
      <alignment horizontal="right" wrapText="1"/>
    </xf>
    <xf numFmtId="0" fontId="18" fillId="0" borderId="21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wrapText="1"/>
    </xf>
    <xf numFmtId="2" fontId="18" fillId="0" borderId="22" xfId="0" applyNumberFormat="1" applyFont="1" applyBorder="1" applyAlignment="1">
      <alignment horizontal="right" vertical="center"/>
    </xf>
    <xf numFmtId="2" fontId="18" fillId="0" borderId="13" xfId="0" applyNumberFormat="1" applyFont="1" applyBorder="1" applyAlignment="1">
      <alignment horizontal="right" vertical="center"/>
    </xf>
    <xf numFmtId="0" fontId="18" fillId="0" borderId="51" xfId="0" applyFont="1" applyFill="1" applyBorder="1" applyAlignment="1">
      <alignment horizontal="right" wrapText="1"/>
    </xf>
    <xf numFmtId="1" fontId="18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wrapText="1"/>
    </xf>
    <xf numFmtId="0" fontId="2" fillId="0" borderId="13" xfId="0" applyFont="1" applyFill="1" applyBorder="1" applyAlignment="1">
      <alignment horizontal="left" wrapText="1"/>
    </xf>
    <xf numFmtId="0" fontId="2" fillId="0" borderId="29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8" fillId="0" borderId="15" xfId="0" applyFont="1" applyFill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8" fillId="0" borderId="4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18" fillId="2" borderId="50" xfId="0" applyFont="1" applyFill="1" applyBorder="1" applyAlignment="1">
      <alignment horizontal="right"/>
    </xf>
    <xf numFmtId="0" fontId="18" fillId="2" borderId="16" xfId="0" applyFont="1" applyFill="1" applyBorder="1" applyAlignment="1">
      <alignment horizontal="right"/>
    </xf>
    <xf numFmtId="2" fontId="18" fillId="0" borderId="27" xfId="0" applyNumberFormat="1" applyFont="1" applyFill="1" applyBorder="1" applyAlignment="1">
      <alignment horizontal="right" wrapText="1"/>
    </xf>
    <xf numFmtId="0" fontId="18" fillId="0" borderId="52" xfId="0" applyFont="1" applyFill="1" applyBorder="1" applyAlignment="1">
      <alignment horizontal="right" wrapText="1"/>
    </xf>
    <xf numFmtId="2" fontId="32" fillId="0" borderId="4" xfId="0" applyNumberFormat="1" applyFont="1" applyBorder="1" applyAlignment="1">
      <alignment horizontal="right"/>
    </xf>
    <xf numFmtId="0" fontId="32" fillId="0" borderId="3" xfId="0" applyFont="1" applyBorder="1"/>
    <xf numFmtId="2" fontId="32" fillId="0" borderId="3" xfId="0" applyNumberFormat="1" applyFont="1" applyBorder="1"/>
    <xf numFmtId="2" fontId="32" fillId="0" borderId="2" xfId="0" applyNumberFormat="1" applyFont="1" applyBorder="1" applyAlignment="1">
      <alignment horizontal="right"/>
    </xf>
    <xf numFmtId="2" fontId="32" fillId="0" borderId="6" xfId="0" applyNumberFormat="1" applyFont="1" applyBorder="1"/>
    <xf numFmtId="2" fontId="32" fillId="0" borderId="16" xfId="0" applyNumberFormat="1" applyFont="1" applyBorder="1" applyAlignment="1">
      <alignment horizontal="right"/>
    </xf>
    <xf numFmtId="0" fontId="5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wrapText="1"/>
    </xf>
    <xf numFmtId="0" fontId="18" fillId="0" borderId="50" xfId="0" applyFont="1" applyFill="1" applyBorder="1" applyAlignment="1">
      <alignment horizontal="left" wrapText="1"/>
    </xf>
    <xf numFmtId="0" fontId="18" fillId="0" borderId="15" xfId="0" applyFont="1" applyBorder="1" applyAlignment="1">
      <alignment horizontal="right" vertical="center"/>
    </xf>
    <xf numFmtId="0" fontId="2" fillId="0" borderId="25" xfId="0" applyFont="1" applyBorder="1" applyAlignment="1">
      <alignment horizontal="right" wrapText="1"/>
    </xf>
    <xf numFmtId="2" fontId="2" fillId="0" borderId="22" xfId="0" applyNumberFormat="1" applyFont="1" applyBorder="1" applyAlignment="1">
      <alignment horizontal="right" wrapText="1"/>
    </xf>
    <xf numFmtId="1" fontId="18" fillId="0" borderId="11" xfId="0" applyNumberFormat="1" applyFont="1" applyBorder="1" applyAlignment="1">
      <alignment horizontal="right" wrapText="1"/>
    </xf>
    <xf numFmtId="1" fontId="23" fillId="0" borderId="5" xfId="0" applyNumberFormat="1" applyFont="1" applyBorder="1" applyAlignment="1">
      <alignment horizontal="right" wrapText="1"/>
    </xf>
    <xf numFmtId="0" fontId="19" fillId="0" borderId="43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31" fillId="0" borderId="21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2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40" fillId="0" borderId="26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Border="1" applyAlignment="1">
      <alignment horizontal="right" vertical="top" wrapText="1"/>
    </xf>
    <xf numFmtId="0" fontId="40" fillId="0" borderId="58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wrapText="1"/>
    </xf>
    <xf numFmtId="0" fontId="31" fillId="0" borderId="31" xfId="0" applyFont="1" applyBorder="1" applyAlignment="1">
      <alignment horizontal="center" wrapText="1"/>
    </xf>
    <xf numFmtId="0" fontId="31" fillId="0" borderId="22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0" fillId="0" borderId="8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13" fillId="2" borderId="22" xfId="11" applyFont="1" applyFill="1" applyBorder="1" applyAlignment="1">
      <alignment vertical="center"/>
    </xf>
    <xf numFmtId="0" fontId="15" fillId="0" borderId="3" xfId="0" applyFont="1" applyBorder="1" applyAlignment="1">
      <alignment wrapText="1"/>
    </xf>
    <xf numFmtId="0" fontId="15" fillId="0" borderId="68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30" fillId="0" borderId="7" xfId="0" applyFont="1" applyBorder="1" applyAlignment="1">
      <alignment horizontal="left" wrapText="1"/>
    </xf>
    <xf numFmtId="0" fontId="32" fillId="0" borderId="15" xfId="0" applyFont="1" applyBorder="1"/>
    <xf numFmtId="0" fontId="15" fillId="0" borderId="22" xfId="0" applyFont="1" applyFill="1" applyBorder="1" applyAlignment="1">
      <alignment horizontal="left" wrapText="1"/>
    </xf>
    <xf numFmtId="0" fontId="7" fillId="0" borderId="5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3" fillId="0" borderId="6" xfId="0" applyFont="1" applyFill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13" fillId="2" borderId="8" xfId="11" applyFont="1" applyFill="1" applyBorder="1" applyAlignment="1">
      <alignment vertical="center"/>
    </xf>
    <xf numFmtId="0" fontId="13" fillId="2" borderId="7" xfId="11" applyFont="1" applyFill="1" applyBorder="1" applyAlignment="1">
      <alignment vertical="center"/>
    </xf>
    <xf numFmtId="2" fontId="15" fillId="0" borderId="23" xfId="0" applyNumberFormat="1" applyFont="1" applyBorder="1" applyAlignment="1">
      <alignment wrapText="1"/>
    </xf>
    <xf numFmtId="2" fontId="13" fillId="0" borderId="28" xfId="0" applyNumberFormat="1" applyFont="1" applyBorder="1" applyAlignment="1">
      <alignment wrapText="1"/>
    </xf>
    <xf numFmtId="2" fontId="13" fillId="0" borderId="50" xfId="0" applyNumberFormat="1" applyFont="1" applyBorder="1" applyAlignment="1">
      <alignment wrapText="1"/>
    </xf>
    <xf numFmtId="2" fontId="13" fillId="4" borderId="16" xfId="0" applyNumberFormat="1" applyFont="1" applyFill="1" applyBorder="1" applyAlignment="1">
      <alignment wrapText="1"/>
    </xf>
    <xf numFmtId="0" fontId="32" fillId="0" borderId="7" xfId="0" applyFont="1" applyBorder="1"/>
    <xf numFmtId="2" fontId="32" fillId="0" borderId="7" xfId="0" applyNumberFormat="1" applyFont="1" applyBorder="1"/>
    <xf numFmtId="2" fontId="32" fillId="0" borderId="50" xfId="0" applyNumberFormat="1" applyFont="1" applyBorder="1" applyAlignment="1">
      <alignment horizontal="right"/>
    </xf>
    <xf numFmtId="2" fontId="32" fillId="0" borderId="33" xfId="0" applyNumberFormat="1" applyFont="1" applyBorder="1" applyAlignment="1">
      <alignment horizontal="right"/>
    </xf>
    <xf numFmtId="2" fontId="32" fillId="0" borderId="13" xfId="0" applyNumberFormat="1" applyFont="1" applyBorder="1" applyAlignment="1">
      <alignment horizontal="right"/>
    </xf>
    <xf numFmtId="2" fontId="32" fillId="0" borderId="71" xfId="0" applyNumberFormat="1" applyFont="1" applyBorder="1" applyAlignment="1">
      <alignment horizontal="right"/>
    </xf>
    <xf numFmtId="0" fontId="32" fillId="0" borderId="37" xfId="0" applyFont="1" applyBorder="1"/>
    <xf numFmtId="2" fontId="21" fillId="0" borderId="0" xfId="2" applyNumberFormat="1" applyFont="1" applyBorder="1"/>
    <xf numFmtId="2" fontId="18" fillId="0" borderId="36" xfId="0" applyNumberFormat="1" applyFont="1" applyBorder="1" applyAlignment="1">
      <alignment horizontal="right" vertical="center"/>
    </xf>
    <xf numFmtId="1" fontId="19" fillId="0" borderId="65" xfId="0" applyNumberFormat="1" applyFont="1" applyBorder="1" applyAlignment="1">
      <alignment horizontal="center" vertical="center" wrapText="1"/>
    </xf>
    <xf numFmtId="1" fontId="30" fillId="0" borderId="36" xfId="0" applyNumberFormat="1" applyFont="1" applyBorder="1" applyAlignment="1">
      <alignment horizontal="right" wrapText="1"/>
    </xf>
    <xf numFmtId="1" fontId="12" fillId="0" borderId="66" xfId="0" applyNumberFormat="1" applyFont="1" applyBorder="1" applyAlignment="1">
      <alignment horizontal="right" wrapText="1"/>
    </xf>
    <xf numFmtId="1" fontId="30" fillId="0" borderId="66" xfId="0" applyNumberFormat="1" applyFont="1" applyBorder="1" applyAlignment="1">
      <alignment horizontal="right" wrapText="1"/>
    </xf>
    <xf numFmtId="1" fontId="18" fillId="0" borderId="66" xfId="0" applyNumberFormat="1" applyFont="1" applyBorder="1" applyAlignment="1">
      <alignment horizontal="right" wrapText="1"/>
    </xf>
    <xf numFmtId="1" fontId="13" fillId="0" borderId="66" xfId="0" applyNumberFormat="1" applyFont="1" applyBorder="1" applyAlignment="1">
      <alignment horizontal="right" wrapText="1"/>
    </xf>
    <xf numFmtId="1" fontId="7" fillId="0" borderId="66" xfId="0" applyNumberFormat="1" applyFont="1" applyBorder="1" applyAlignment="1">
      <alignment horizontal="right" wrapText="1"/>
    </xf>
    <xf numFmtId="1" fontId="18" fillId="0" borderId="68" xfId="0" applyNumberFormat="1" applyFont="1" applyFill="1" applyBorder="1" applyAlignment="1">
      <alignment horizontal="right" wrapText="1"/>
    </xf>
    <xf numFmtId="1" fontId="18" fillId="0" borderId="68" xfId="0" applyNumberFormat="1" applyFont="1" applyBorder="1" applyAlignment="1">
      <alignment horizontal="right" wrapText="1"/>
    </xf>
    <xf numFmtId="1" fontId="23" fillId="0" borderId="68" xfId="0" applyNumberFormat="1" applyFont="1" applyBorder="1" applyAlignment="1">
      <alignment horizontal="right" wrapText="1"/>
    </xf>
    <xf numFmtId="1" fontId="13" fillId="0" borderId="68" xfId="0" applyNumberFormat="1" applyFont="1" applyBorder="1" applyAlignment="1">
      <alignment horizontal="right" wrapText="1"/>
    </xf>
    <xf numFmtId="1" fontId="18" fillId="0" borderId="69" xfId="0" applyNumberFormat="1" applyFont="1" applyBorder="1" applyAlignment="1">
      <alignment horizontal="right" wrapText="1"/>
    </xf>
    <xf numFmtId="1" fontId="18" fillId="0" borderId="66" xfId="0" applyNumberFormat="1" applyFont="1" applyBorder="1" applyAlignment="1">
      <alignment horizontal="right" vertical="center"/>
    </xf>
    <xf numFmtId="1" fontId="18" fillId="0" borderId="66" xfId="0" applyNumberFormat="1" applyFont="1" applyFill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" fontId="18" fillId="0" borderId="36" xfId="0" applyNumberFormat="1" applyFont="1" applyBorder="1" applyAlignment="1">
      <alignment horizontal="right" wrapText="1"/>
    </xf>
    <xf numFmtId="1" fontId="18" fillId="2" borderId="66" xfId="0" applyNumberFormat="1" applyFont="1" applyFill="1" applyBorder="1" applyAlignment="1">
      <alignment horizontal="right" vertical="center" wrapText="1"/>
    </xf>
    <xf numFmtId="1" fontId="30" fillId="0" borderId="68" xfId="0" applyNumberFormat="1" applyFont="1" applyBorder="1" applyAlignment="1">
      <alignment horizontal="right" wrapText="1"/>
    </xf>
    <xf numFmtId="1" fontId="18" fillId="0" borderId="70" xfId="0" applyNumberFormat="1" applyFont="1" applyFill="1" applyBorder="1" applyAlignment="1">
      <alignment horizontal="right" wrapText="1"/>
    </xf>
    <xf numFmtId="1" fontId="18" fillId="0" borderId="67" xfId="0" applyNumberFormat="1" applyFont="1" applyBorder="1" applyAlignment="1">
      <alignment horizontal="right" wrapText="1"/>
    </xf>
    <xf numFmtId="1" fontId="18" fillId="0" borderId="68" xfId="0" applyNumberFormat="1" applyFont="1" applyBorder="1" applyAlignment="1">
      <alignment horizontal="right" vertical="center"/>
    </xf>
    <xf numFmtId="1" fontId="18" fillId="0" borderId="36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wrapText="1"/>
    </xf>
    <xf numFmtId="1" fontId="18" fillId="0" borderId="15" xfId="0" applyNumberFormat="1" applyFont="1" applyBorder="1" applyAlignment="1">
      <alignment horizontal="right" wrapText="1"/>
    </xf>
    <xf numFmtId="1" fontId="18" fillId="0" borderId="15" xfId="0" applyNumberFormat="1" applyFont="1" applyBorder="1" applyAlignment="1">
      <alignment horizontal="right" vertical="center"/>
    </xf>
    <xf numFmtId="1" fontId="18" fillId="0" borderId="52" xfId="0" applyNumberFormat="1" applyFont="1" applyFill="1" applyBorder="1" applyAlignment="1">
      <alignment horizontal="right" wrapText="1"/>
    </xf>
    <xf numFmtId="0" fontId="19" fillId="0" borderId="21" xfId="0" applyFont="1" applyBorder="1" applyAlignment="1">
      <alignment horizontal="center" vertical="center" wrapText="1"/>
    </xf>
    <xf numFmtId="0" fontId="33" fillId="0" borderId="72" xfId="0" applyFont="1" applyBorder="1"/>
    <xf numFmtId="0" fontId="33" fillId="0" borderId="73" xfId="0" applyFont="1" applyBorder="1"/>
    <xf numFmtId="0" fontId="18" fillId="0" borderId="28" xfId="0" applyFont="1" applyFill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2" fillId="0" borderId="13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wrapText="1"/>
    </xf>
    <xf numFmtId="0" fontId="18" fillId="0" borderId="15" xfId="0" applyFont="1" applyBorder="1" applyAlignment="1">
      <alignment horizontal="right" wrapText="1"/>
    </xf>
    <xf numFmtId="2" fontId="13" fillId="0" borderId="6" xfId="0" applyNumberFormat="1" applyFont="1" applyBorder="1" applyAlignment="1">
      <alignment horizontal="right" wrapText="1"/>
    </xf>
    <xf numFmtId="2" fontId="18" fillId="0" borderId="13" xfId="0" applyNumberFormat="1" applyFont="1" applyBorder="1" applyAlignment="1">
      <alignment horizontal="right" wrapText="1"/>
    </xf>
    <xf numFmtId="0" fontId="18" fillId="0" borderId="51" xfId="0" applyFont="1" applyBorder="1" applyAlignment="1">
      <alignment horizontal="right" wrapText="1"/>
    </xf>
    <xf numFmtId="2" fontId="18" fillId="0" borderId="7" xfId="0" applyNumberFormat="1" applyFont="1" applyBorder="1" applyAlignment="1">
      <alignment horizontal="right" wrapText="1"/>
    </xf>
    <xf numFmtId="1" fontId="7" fillId="0" borderId="68" xfId="0" applyNumberFormat="1" applyFont="1" applyBorder="1" applyAlignment="1">
      <alignment horizontal="right" wrapText="1"/>
    </xf>
    <xf numFmtId="1" fontId="13" fillId="0" borderId="6" xfId="0" applyNumberFormat="1" applyFont="1" applyBorder="1" applyAlignment="1">
      <alignment horizontal="right" wrapText="1"/>
    </xf>
    <xf numFmtId="1" fontId="7" fillId="0" borderId="5" xfId="0" applyNumberFormat="1" applyFont="1" applyBorder="1" applyAlignment="1">
      <alignment horizontal="right" wrapText="1"/>
    </xf>
    <xf numFmtId="0" fontId="18" fillId="0" borderId="27" xfId="0" applyFont="1" applyFill="1" applyBorder="1" applyAlignment="1">
      <alignment horizontal="left" wrapText="1"/>
    </xf>
    <xf numFmtId="0" fontId="2" fillId="0" borderId="47" xfId="0" applyFont="1" applyBorder="1" applyAlignment="1">
      <alignment wrapText="1"/>
    </xf>
    <xf numFmtId="2" fontId="16" fillId="0" borderId="18" xfId="0" applyNumberFormat="1" applyFont="1" applyBorder="1" applyAlignment="1">
      <alignment horizontal="right" wrapText="1"/>
    </xf>
    <xf numFmtId="2" fontId="16" fillId="0" borderId="68" xfId="0" applyNumberFormat="1" applyFont="1" applyBorder="1" applyAlignment="1">
      <alignment horizontal="right" wrapText="1"/>
    </xf>
    <xf numFmtId="2" fontId="2" fillId="0" borderId="3" xfId="0" applyNumberFormat="1" applyFont="1" applyBorder="1" applyAlignment="1">
      <alignment horizontal="right" wrapText="1"/>
    </xf>
    <xf numFmtId="1" fontId="13" fillId="0" borderId="36" xfId="0" applyNumberFormat="1" applyFont="1" applyBorder="1" applyAlignment="1">
      <alignment horizontal="right" wrapText="1"/>
    </xf>
    <xf numFmtId="1" fontId="18" fillId="2" borderId="68" xfId="0" applyNumberFormat="1" applyFont="1" applyFill="1" applyBorder="1" applyAlignment="1">
      <alignment horizontal="right" vertical="center" wrapText="1"/>
    </xf>
    <xf numFmtId="1" fontId="13" fillId="0" borderId="7" xfId="0" applyNumberFormat="1" applyFont="1" applyBorder="1" applyAlignment="1">
      <alignment horizontal="right" wrapText="1"/>
    </xf>
    <xf numFmtId="1" fontId="18" fillId="2" borderId="5" xfId="0" applyNumberFormat="1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left" wrapText="1"/>
    </xf>
    <xf numFmtId="0" fontId="1" fillId="0" borderId="5" xfId="1" applyFont="1" applyBorder="1" applyAlignment="1">
      <alignment horizontal="left" wrapText="1"/>
    </xf>
    <xf numFmtId="0" fontId="1" fillId="0" borderId="13" xfId="0" applyFont="1" applyBorder="1" applyAlignment="1">
      <alignment wrapText="1"/>
    </xf>
    <xf numFmtId="0" fontId="1" fillId="0" borderId="47" xfId="0" applyFont="1" applyBorder="1" applyAlignment="1">
      <alignment horizontal="left" wrapText="1"/>
    </xf>
    <xf numFmtId="0" fontId="18" fillId="0" borderId="27" xfId="0" applyFont="1" applyBorder="1" applyAlignment="1">
      <alignment wrapText="1"/>
    </xf>
    <xf numFmtId="0" fontId="13" fillId="0" borderId="33" xfId="0" applyFont="1" applyBorder="1" applyAlignment="1">
      <alignment horizontal="left" wrapText="1"/>
    </xf>
    <xf numFmtId="0" fontId="5" fillId="0" borderId="33" xfId="0" applyFont="1" applyBorder="1" applyAlignment="1">
      <alignment horizontal="left" vertical="center"/>
    </xf>
    <xf numFmtId="0" fontId="13" fillId="0" borderId="61" xfId="0" applyFont="1" applyBorder="1" applyAlignment="1">
      <alignment horizontal="right" wrapText="1"/>
    </xf>
    <xf numFmtId="2" fontId="30" fillId="0" borderId="49" xfId="0" applyNumberFormat="1" applyFont="1" applyBorder="1" applyAlignment="1">
      <alignment horizontal="right" wrapText="1"/>
    </xf>
    <xf numFmtId="2" fontId="13" fillId="0" borderId="49" xfId="0" applyNumberFormat="1" applyFont="1" applyBorder="1" applyAlignment="1">
      <alignment horizontal="right" wrapText="1"/>
    </xf>
    <xf numFmtId="2" fontId="30" fillId="0" borderId="36" xfId="0" applyNumberFormat="1" applyFont="1" applyBorder="1" applyAlignment="1">
      <alignment horizontal="right" wrapText="1"/>
    </xf>
    <xf numFmtId="2" fontId="13" fillId="0" borderId="36" xfId="0" applyNumberFormat="1" applyFont="1" applyBorder="1" applyAlignment="1">
      <alignment horizontal="right" wrapText="1"/>
    </xf>
    <xf numFmtId="0" fontId="18" fillId="2" borderId="10" xfId="0" applyFont="1" applyFill="1" applyBorder="1" applyAlignment="1">
      <alignment horizontal="right" vertical="center" wrapText="1"/>
    </xf>
    <xf numFmtId="1" fontId="16" fillId="0" borderId="68" xfId="0" applyNumberFormat="1" applyFont="1" applyBorder="1" applyAlignment="1">
      <alignment horizontal="right" wrapText="1"/>
    </xf>
    <xf numFmtId="1" fontId="16" fillId="0" borderId="5" xfId="0" applyNumberFormat="1" applyFont="1" applyBorder="1" applyAlignment="1">
      <alignment horizontal="right" wrapText="1"/>
    </xf>
    <xf numFmtId="1" fontId="33" fillId="0" borderId="49" xfId="0" applyNumberFormat="1" applyFont="1" applyBorder="1"/>
    <xf numFmtId="0" fontId="5" fillId="0" borderId="29" xfId="0" applyFont="1" applyBorder="1" applyAlignment="1">
      <alignment wrapText="1"/>
    </xf>
    <xf numFmtId="2" fontId="13" fillId="0" borderId="7" xfId="0" applyNumberFormat="1" applyFont="1" applyBorder="1" applyAlignment="1">
      <alignment horizontal="right" wrapText="1"/>
    </xf>
    <xf numFmtId="1" fontId="13" fillId="0" borderId="9" xfId="0" applyNumberFormat="1" applyFont="1" applyBorder="1" applyAlignment="1">
      <alignment horizontal="right" wrapText="1"/>
    </xf>
    <xf numFmtId="1" fontId="18" fillId="0" borderId="12" xfId="0" applyNumberFormat="1" applyFont="1" applyBorder="1" applyAlignment="1">
      <alignment horizontal="right" wrapText="1"/>
    </xf>
    <xf numFmtId="1" fontId="18" fillId="0" borderId="12" xfId="0" applyNumberFormat="1" applyFont="1" applyBorder="1" applyAlignment="1">
      <alignment horizontal="right" vertical="center"/>
    </xf>
    <xf numFmtId="1" fontId="18" fillId="0" borderId="24" xfId="0" applyNumberFormat="1" applyFont="1" applyBorder="1" applyAlignment="1">
      <alignment horizontal="right" wrapText="1"/>
    </xf>
    <xf numFmtId="1" fontId="7" fillId="0" borderId="12" xfId="0" applyNumberFormat="1" applyFont="1" applyBorder="1" applyAlignment="1">
      <alignment horizontal="right" wrapText="1"/>
    </xf>
    <xf numFmtId="1" fontId="18" fillId="0" borderId="12" xfId="0" applyNumberFormat="1" applyFont="1" applyFill="1" applyBorder="1" applyAlignment="1">
      <alignment horizontal="right" wrapText="1"/>
    </xf>
    <xf numFmtId="1" fontId="13" fillId="0" borderId="10" xfId="0" applyNumberFormat="1" applyFont="1" applyBorder="1" applyAlignment="1">
      <alignment horizontal="right" wrapText="1"/>
    </xf>
    <xf numFmtId="1" fontId="18" fillId="2" borderId="12" xfId="0" applyNumberFormat="1" applyFont="1" applyFill="1" applyBorder="1" applyAlignment="1">
      <alignment horizontal="right" vertical="center" wrapText="1"/>
    </xf>
    <xf numFmtId="1" fontId="13" fillId="0" borderId="12" xfId="0" applyNumberFormat="1" applyFont="1" applyBorder="1" applyAlignment="1">
      <alignment horizontal="right" wrapText="1"/>
    </xf>
    <xf numFmtId="1" fontId="30" fillId="0" borderId="10" xfId="0" applyNumberFormat="1" applyFont="1" applyBorder="1" applyAlignment="1">
      <alignment horizontal="right" wrapText="1"/>
    </xf>
    <xf numFmtId="1" fontId="18" fillId="0" borderId="35" xfId="0" applyNumberFormat="1" applyFont="1" applyBorder="1" applyAlignment="1">
      <alignment horizontal="right" wrapText="1"/>
    </xf>
    <xf numFmtId="1" fontId="30" fillId="0" borderId="12" xfId="0" applyNumberFormat="1" applyFont="1" applyBorder="1" applyAlignment="1">
      <alignment horizontal="right" wrapText="1"/>
    </xf>
    <xf numFmtId="1" fontId="18" fillId="0" borderId="9" xfId="0" applyNumberFormat="1" applyFont="1" applyBorder="1" applyAlignment="1">
      <alignment horizontal="right" wrapText="1"/>
    </xf>
    <xf numFmtId="1" fontId="18" fillId="2" borderId="10" xfId="0" applyNumberFormat="1" applyFont="1" applyFill="1" applyBorder="1" applyAlignment="1">
      <alignment horizontal="right" vertical="center" wrapText="1"/>
    </xf>
    <xf numFmtId="1" fontId="7" fillId="0" borderId="10" xfId="0" applyNumberFormat="1" applyFont="1" applyBorder="1" applyAlignment="1">
      <alignment horizontal="right" wrapText="1"/>
    </xf>
    <xf numFmtId="1" fontId="18" fillId="0" borderId="51" xfId="0" applyNumberFormat="1" applyFont="1" applyFill="1" applyBorder="1" applyAlignment="1">
      <alignment horizontal="right" wrapText="1"/>
    </xf>
    <xf numFmtId="0" fontId="1" fillId="0" borderId="5" xfId="0" applyFont="1" applyBorder="1" applyAlignment="1">
      <alignment horizontal="left"/>
    </xf>
    <xf numFmtId="0" fontId="18" fillId="0" borderId="37" xfId="0" applyFont="1" applyFill="1" applyBorder="1" applyAlignment="1">
      <alignment horizontal="right" wrapText="1"/>
    </xf>
    <xf numFmtId="2" fontId="18" fillId="0" borderId="71" xfId="0" applyNumberFormat="1" applyFont="1" applyFill="1" applyBorder="1" applyAlignment="1">
      <alignment horizontal="right" wrapText="1"/>
    </xf>
    <xf numFmtId="2" fontId="18" fillId="0" borderId="50" xfId="0" applyNumberFormat="1" applyFont="1" applyFill="1" applyBorder="1" applyAlignment="1">
      <alignment horizontal="right" wrapText="1"/>
    </xf>
    <xf numFmtId="0" fontId="33" fillId="0" borderId="75" xfId="0" applyFont="1" applyBorder="1"/>
    <xf numFmtId="0" fontId="18" fillId="0" borderId="71" xfId="0" applyFont="1" applyFill="1" applyBorder="1" applyAlignment="1">
      <alignment horizontal="left" wrapText="1"/>
    </xf>
    <xf numFmtId="1" fontId="13" fillId="0" borderId="51" xfId="0" applyNumberFormat="1" applyFont="1" applyBorder="1" applyAlignment="1">
      <alignment horizontal="right" wrapText="1"/>
    </xf>
    <xf numFmtId="0" fontId="13" fillId="0" borderId="64" xfId="0" applyFont="1" applyBorder="1" applyAlignment="1">
      <alignment horizontal="right" wrapText="1"/>
    </xf>
    <xf numFmtId="2" fontId="13" fillId="0" borderId="54" xfId="0" applyNumberFormat="1" applyFont="1" applyBorder="1" applyAlignment="1">
      <alignment horizontal="right" wrapText="1"/>
    </xf>
    <xf numFmtId="2" fontId="13" fillId="0" borderId="70" xfId="0" applyNumberFormat="1" applyFont="1" applyBorder="1" applyAlignment="1">
      <alignment horizontal="right" wrapText="1"/>
    </xf>
    <xf numFmtId="0" fontId="30" fillId="0" borderId="12" xfId="0" applyFont="1" applyBorder="1" applyAlignment="1">
      <alignment horizontal="right" wrapText="1"/>
    </xf>
    <xf numFmtId="1" fontId="18" fillId="0" borderId="9" xfId="0" applyNumberFormat="1" applyFont="1" applyFill="1" applyBorder="1" applyAlignment="1">
      <alignment horizontal="right" wrapText="1"/>
    </xf>
    <xf numFmtId="1" fontId="10" fillId="0" borderId="12" xfId="0" applyNumberFormat="1" applyFont="1" applyBorder="1" applyAlignment="1">
      <alignment horizontal="right" wrapText="1"/>
    </xf>
    <xf numFmtId="1" fontId="18" fillId="0" borderId="9" xfId="0" applyNumberFormat="1" applyFont="1" applyBorder="1" applyAlignment="1">
      <alignment horizontal="right" vertical="center"/>
    </xf>
    <xf numFmtId="1" fontId="12" fillId="0" borderId="12" xfId="0" applyNumberFormat="1" applyFont="1" applyBorder="1" applyAlignment="1">
      <alignment horizontal="right" wrapText="1"/>
    </xf>
    <xf numFmtId="1" fontId="16" fillId="0" borderId="10" xfId="0" applyNumberFormat="1" applyFont="1" applyBorder="1" applyAlignment="1">
      <alignment horizontal="right" wrapText="1"/>
    </xf>
    <xf numFmtId="1" fontId="10" fillId="0" borderId="66" xfId="0" applyNumberFormat="1" applyFont="1" applyBorder="1" applyAlignment="1">
      <alignment horizontal="right" wrapText="1"/>
    </xf>
    <xf numFmtId="1" fontId="13" fillId="0" borderId="70" xfId="0" applyNumberFormat="1" applyFont="1" applyBorder="1" applyAlignment="1">
      <alignment horizontal="right" wrapText="1"/>
    </xf>
    <xf numFmtId="1" fontId="10" fillId="0" borderId="8" xfId="0" applyNumberFormat="1" applyFont="1" applyBorder="1" applyAlignment="1">
      <alignment horizontal="right" wrapText="1"/>
    </xf>
    <xf numFmtId="2" fontId="32" fillId="0" borderId="27" xfId="0" applyNumberFormat="1" applyFont="1" applyBorder="1" applyAlignment="1">
      <alignment horizontal="right"/>
    </xf>
    <xf numFmtId="2" fontId="37" fillId="0" borderId="8" xfId="0" applyNumberFormat="1" applyFont="1" applyBorder="1" applyAlignment="1">
      <alignment horizontal="right" wrapText="1"/>
    </xf>
    <xf numFmtId="2" fontId="19" fillId="0" borderId="5" xfId="0" applyNumberFormat="1" applyFont="1" applyBorder="1" applyAlignment="1">
      <alignment horizontal="right" wrapText="1"/>
    </xf>
    <xf numFmtId="0" fontId="2" fillId="0" borderId="58" xfId="0" applyFont="1" applyBorder="1" applyAlignment="1">
      <alignment horizontal="left" wrapText="1"/>
    </xf>
    <xf numFmtId="0" fontId="1" fillId="0" borderId="29" xfId="0" applyFont="1" applyFill="1" applyBorder="1" applyAlignment="1">
      <alignment horizontal="left" wrapText="1"/>
    </xf>
    <xf numFmtId="0" fontId="15" fillId="0" borderId="33" xfId="0" applyFont="1" applyFill="1" applyBorder="1" applyAlignment="1">
      <alignment horizontal="left" wrapText="1"/>
    </xf>
    <xf numFmtId="0" fontId="2" fillId="0" borderId="33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wrapText="1"/>
    </xf>
    <xf numFmtId="0" fontId="15" fillId="0" borderId="61" xfId="0" applyFont="1" applyFill="1" applyBorder="1" applyAlignment="1">
      <alignment horizontal="right" wrapText="1"/>
    </xf>
    <xf numFmtId="0" fontId="18" fillId="0" borderId="61" xfId="0" applyFont="1" applyBorder="1" applyAlignment="1">
      <alignment horizontal="right" vertical="center" wrapText="1"/>
    </xf>
    <xf numFmtId="0" fontId="18" fillId="0" borderId="9" xfId="0" applyFont="1" applyFill="1" applyBorder="1" applyAlignment="1">
      <alignment horizontal="right" wrapText="1"/>
    </xf>
    <xf numFmtId="2" fontId="15" fillId="0" borderId="6" xfId="0" applyNumberFormat="1" applyFont="1" applyFill="1" applyBorder="1" applyAlignment="1">
      <alignment horizontal="right" wrapText="1"/>
    </xf>
    <xf numFmtId="2" fontId="18" fillId="0" borderId="6" xfId="0" applyNumberFormat="1" applyFont="1" applyBorder="1" applyAlignment="1">
      <alignment horizontal="right" vertical="center" wrapText="1"/>
    </xf>
    <xf numFmtId="2" fontId="15" fillId="0" borderId="49" xfId="0" applyNumberFormat="1" applyFont="1" applyFill="1" applyBorder="1" applyAlignment="1">
      <alignment horizontal="right" wrapText="1"/>
    </xf>
    <xf numFmtId="2" fontId="18" fillId="0" borderId="49" xfId="0" applyNumberFormat="1" applyFont="1" applyBorder="1" applyAlignment="1">
      <alignment horizontal="right" vertical="center" wrapText="1"/>
    </xf>
    <xf numFmtId="2" fontId="18" fillId="2" borderId="4" xfId="0" applyNumberFormat="1" applyFont="1" applyFill="1" applyBorder="1" applyAlignment="1">
      <alignment horizontal="right" vertical="center" wrapText="1"/>
    </xf>
    <xf numFmtId="2" fontId="18" fillId="0" borderId="16" xfId="0" applyNumberFormat="1" applyFont="1" applyFill="1" applyBorder="1" applyAlignment="1">
      <alignment horizontal="right" wrapText="1"/>
    </xf>
    <xf numFmtId="0" fontId="18" fillId="2" borderId="15" xfId="0" applyFont="1" applyFill="1" applyBorder="1" applyAlignment="1">
      <alignment horizontal="right" vertical="center" wrapText="1"/>
    </xf>
    <xf numFmtId="0" fontId="18" fillId="0" borderId="34" xfId="0" applyFont="1" applyFill="1" applyBorder="1" applyAlignment="1">
      <alignment horizontal="right" wrapText="1"/>
    </xf>
    <xf numFmtId="2" fontId="18" fillId="2" borderId="13" xfId="0" applyNumberFormat="1" applyFont="1" applyFill="1" applyBorder="1" applyAlignment="1">
      <alignment horizontal="right" vertical="center" wrapText="1"/>
    </xf>
    <xf numFmtId="2" fontId="18" fillId="0" borderId="33" xfId="0" applyNumberFormat="1" applyFont="1" applyFill="1" applyBorder="1" applyAlignment="1">
      <alignment horizontal="right" wrapText="1"/>
    </xf>
    <xf numFmtId="2" fontId="15" fillId="0" borderId="36" xfId="0" applyNumberFormat="1" applyFont="1" applyFill="1" applyBorder="1" applyAlignment="1">
      <alignment horizontal="right" wrapText="1"/>
    </xf>
    <xf numFmtId="2" fontId="18" fillId="0" borderId="36" xfId="0" applyNumberFormat="1" applyFont="1" applyBorder="1" applyAlignment="1">
      <alignment horizontal="right" vertical="center" wrapText="1"/>
    </xf>
    <xf numFmtId="0" fontId="2" fillId="2" borderId="63" xfId="11" applyFont="1" applyFill="1" applyBorder="1" applyAlignment="1">
      <alignment horizontal="right" vertical="center"/>
    </xf>
    <xf numFmtId="0" fontId="18" fillId="2" borderId="37" xfId="0" applyFont="1" applyFill="1" applyBorder="1" applyAlignment="1">
      <alignment horizontal="right" vertical="center" wrapText="1"/>
    </xf>
    <xf numFmtId="2" fontId="18" fillId="2" borderId="7" xfId="0" applyNumberFormat="1" applyFont="1" applyFill="1" applyBorder="1" applyAlignment="1">
      <alignment horizontal="right" vertical="center" wrapText="1"/>
    </xf>
    <xf numFmtId="2" fontId="18" fillId="2" borderId="71" xfId="0" applyNumberFormat="1" applyFont="1" applyFill="1" applyBorder="1" applyAlignment="1">
      <alignment horizontal="right" vertical="center" wrapText="1"/>
    </xf>
    <xf numFmtId="1" fontId="30" fillId="0" borderId="9" xfId="0" applyNumberFormat="1" applyFont="1" applyBorder="1" applyAlignment="1">
      <alignment horizontal="right" wrapText="1"/>
    </xf>
    <xf numFmtId="1" fontId="23" fillId="0" borderId="10" xfId="0" applyNumberFormat="1" applyFont="1" applyBorder="1" applyAlignment="1">
      <alignment horizontal="right" wrapText="1"/>
    </xf>
    <xf numFmtId="1" fontId="18" fillId="0" borderId="24" xfId="0" applyNumberFormat="1" applyFont="1" applyFill="1" applyBorder="1" applyAlignment="1">
      <alignment horizontal="right" wrapText="1"/>
    </xf>
    <xf numFmtId="1" fontId="15" fillId="0" borderId="9" xfId="0" applyNumberFormat="1" applyFont="1" applyFill="1" applyBorder="1" applyAlignment="1">
      <alignment horizontal="right" wrapText="1"/>
    </xf>
    <xf numFmtId="1" fontId="18" fillId="0" borderId="9" xfId="0" applyNumberFormat="1" applyFont="1" applyBorder="1" applyAlignment="1">
      <alignment horizontal="right" vertical="center" wrapText="1"/>
    </xf>
    <xf numFmtId="1" fontId="18" fillId="2" borderId="51" xfId="0" applyNumberFormat="1" applyFont="1" applyFill="1" applyBorder="1" applyAlignment="1">
      <alignment horizontal="right" vertical="center" wrapText="1"/>
    </xf>
    <xf numFmtId="1" fontId="18" fillId="0" borderId="67" xfId="0" applyNumberFormat="1" applyFont="1" applyFill="1" applyBorder="1" applyAlignment="1">
      <alignment horizontal="right" wrapText="1"/>
    </xf>
    <xf numFmtId="1" fontId="15" fillId="0" borderId="36" xfId="0" applyNumberFormat="1" applyFont="1" applyFill="1" applyBorder="1" applyAlignment="1">
      <alignment horizontal="right" wrapText="1"/>
    </xf>
    <xf numFmtId="1" fontId="18" fillId="0" borderId="36" xfId="0" applyNumberFormat="1" applyFont="1" applyBorder="1" applyAlignment="1">
      <alignment horizontal="right" vertical="center" wrapText="1"/>
    </xf>
    <xf numFmtId="1" fontId="18" fillId="2" borderId="37" xfId="0" applyNumberFormat="1" applyFont="1" applyFill="1" applyBorder="1" applyAlignment="1">
      <alignment horizontal="right" vertical="center" wrapText="1"/>
    </xf>
    <xf numFmtId="1" fontId="18" fillId="0" borderId="34" xfId="0" applyNumberFormat="1" applyFont="1" applyFill="1" applyBorder="1" applyAlignment="1">
      <alignment horizontal="right" wrapText="1"/>
    </xf>
    <xf numFmtId="1" fontId="18" fillId="0" borderId="30" xfId="0" applyNumberFormat="1" applyFont="1" applyFill="1" applyBorder="1" applyAlignment="1">
      <alignment horizontal="right" wrapText="1"/>
    </xf>
    <xf numFmtId="1" fontId="15" fillId="0" borderId="6" xfId="0" applyNumberFormat="1" applyFont="1" applyFill="1" applyBorder="1" applyAlignment="1">
      <alignment horizontal="right" wrapText="1"/>
    </xf>
    <xf numFmtId="1" fontId="18" fillId="0" borderId="6" xfId="0" applyNumberFormat="1" applyFont="1" applyBorder="1" applyAlignment="1">
      <alignment horizontal="right" vertical="center" wrapText="1"/>
    </xf>
    <xf numFmtId="1" fontId="18" fillId="2" borderId="7" xfId="0" applyNumberFormat="1" applyFont="1" applyFill="1" applyBorder="1" applyAlignment="1">
      <alignment horizontal="right" vertical="center" wrapText="1"/>
    </xf>
    <xf numFmtId="1" fontId="33" fillId="0" borderId="74" xfId="0" applyNumberFormat="1" applyFont="1" applyBorder="1"/>
    <xf numFmtId="0" fontId="19" fillId="0" borderId="0" xfId="0" applyFont="1" applyFill="1" applyBorder="1" applyAlignment="1">
      <alignment horizontal="left" vertical="center"/>
    </xf>
  </cellXfs>
  <cellStyles count="20">
    <cellStyle name="Excel Built-in Normal" xfId="1"/>
    <cellStyle name="Excel Built-in Normal 1" xfId="8"/>
    <cellStyle name="Excel Built-in Normal 1 2" xfId="14"/>
    <cellStyle name="Excel Built-in Normal 2" xfId="5"/>
    <cellStyle name="TableStyleLight1" xfId="4"/>
    <cellStyle name="Денежный 2" xfId="12"/>
    <cellStyle name="Денежный 3" xfId="15"/>
    <cellStyle name="Обычный" xfId="0" builtinId="0"/>
    <cellStyle name="Обычный 2" xfId="3"/>
    <cellStyle name="Обычный 2 2" xfId="9"/>
    <cellStyle name="Обычный 2 3" xfId="16"/>
    <cellStyle name="Обычный 23" xfId="17"/>
    <cellStyle name="Обычный 25" xfId="18"/>
    <cellStyle name="Обычный 3" xfId="7"/>
    <cellStyle name="Обычный 4" xfId="6"/>
    <cellStyle name="Обычный 4 2" xfId="10"/>
    <cellStyle name="Обычный 5" xfId="11"/>
    <cellStyle name="Обычный 5 2" xfId="19"/>
    <cellStyle name="Обычный 6" xfId="13"/>
    <cellStyle name="Процентный" xfId="2" builtinId="5"/>
  </cellStyles>
  <dxfs count="102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0066"/>
      <color rgb="FFD28764"/>
      <color rgb="FF993300"/>
      <color rgb="FFFFFF66"/>
      <color rgb="FFFFCCCC"/>
      <color rgb="FFCC99FF"/>
      <color rgb="FFA0A0A0"/>
      <color rgb="FFFFA4EB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Литература</a:t>
            </a:r>
            <a:r>
              <a:rPr lang="ru-RU" b="1" baseline="0"/>
              <a:t> 11 ЕГЭ </a:t>
            </a:r>
            <a:r>
              <a:rPr lang="en-US" b="1" baseline="0"/>
              <a:t>20</a:t>
            </a:r>
            <a:r>
              <a:rPr lang="ru-RU" b="1" baseline="0"/>
              <a:t>21-2024</a:t>
            </a:r>
            <a:endParaRPr lang="ru-RU" b="1"/>
          </a:p>
        </c:rich>
      </c:tx>
      <c:layout>
        <c:manualLayout>
          <c:xMode val="edge"/>
          <c:yMode val="edge"/>
          <c:x val="2.9250653740675092E-2"/>
          <c:y val="1.431370233374467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343594031361835E-2"/>
          <c:y val="8.504828405883226E-2"/>
          <c:w val="0.97363371701961809"/>
          <c:h val="0.57917000940920116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'Литерат-11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МБОУ СШ № 44</c:v>
                </c:pt>
                <c:pt idx="30">
                  <c:v>МАОУ СШ № 50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</c:v>
                </c:pt>
                <c:pt idx="52">
                  <c:v>МБОУ СШ № 73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 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'Литерат-11 диаграмма по районам'!$E$5:$E$118</c:f>
              <c:numCache>
                <c:formatCode>0.00</c:formatCode>
                <c:ptCount val="114"/>
                <c:pt idx="0">
                  <c:v>64.88</c:v>
                </c:pt>
                <c:pt idx="1">
                  <c:v>64.88</c:v>
                </c:pt>
                <c:pt idx="2">
                  <c:v>64.88</c:v>
                </c:pt>
                <c:pt idx="3">
                  <c:v>64.88</c:v>
                </c:pt>
                <c:pt idx="4">
                  <c:v>64.88</c:v>
                </c:pt>
                <c:pt idx="5">
                  <c:v>64.88</c:v>
                </c:pt>
                <c:pt idx="6">
                  <c:v>64.88</c:v>
                </c:pt>
                <c:pt idx="7">
                  <c:v>64.88</c:v>
                </c:pt>
                <c:pt idx="8">
                  <c:v>64.88</c:v>
                </c:pt>
                <c:pt idx="9">
                  <c:v>64.88</c:v>
                </c:pt>
                <c:pt idx="10">
                  <c:v>64.88</c:v>
                </c:pt>
                <c:pt idx="11">
                  <c:v>64.88</c:v>
                </c:pt>
                <c:pt idx="12">
                  <c:v>64.88</c:v>
                </c:pt>
                <c:pt idx="13">
                  <c:v>64.88</c:v>
                </c:pt>
                <c:pt idx="14">
                  <c:v>64.88</c:v>
                </c:pt>
                <c:pt idx="15">
                  <c:v>64.88</c:v>
                </c:pt>
                <c:pt idx="16">
                  <c:v>64.88</c:v>
                </c:pt>
                <c:pt idx="17">
                  <c:v>64.88</c:v>
                </c:pt>
                <c:pt idx="18">
                  <c:v>64.88</c:v>
                </c:pt>
                <c:pt idx="19">
                  <c:v>64.88</c:v>
                </c:pt>
                <c:pt idx="20">
                  <c:v>64.88</c:v>
                </c:pt>
                <c:pt idx="21">
                  <c:v>64.88</c:v>
                </c:pt>
                <c:pt idx="22">
                  <c:v>64.88</c:v>
                </c:pt>
                <c:pt idx="23">
                  <c:v>64.88</c:v>
                </c:pt>
                <c:pt idx="24">
                  <c:v>64.88</c:v>
                </c:pt>
                <c:pt idx="25">
                  <c:v>64.88</c:v>
                </c:pt>
                <c:pt idx="26">
                  <c:v>64.88</c:v>
                </c:pt>
                <c:pt idx="27">
                  <c:v>64.88</c:v>
                </c:pt>
                <c:pt idx="28">
                  <c:v>64.88</c:v>
                </c:pt>
                <c:pt idx="29">
                  <c:v>64.88</c:v>
                </c:pt>
                <c:pt idx="30">
                  <c:v>64.88</c:v>
                </c:pt>
                <c:pt idx="31">
                  <c:v>64.88</c:v>
                </c:pt>
                <c:pt idx="32">
                  <c:v>64.88</c:v>
                </c:pt>
                <c:pt idx="33">
                  <c:v>64.88</c:v>
                </c:pt>
                <c:pt idx="34">
                  <c:v>64.88</c:v>
                </c:pt>
                <c:pt idx="35">
                  <c:v>64.88</c:v>
                </c:pt>
                <c:pt idx="36">
                  <c:v>64.88</c:v>
                </c:pt>
                <c:pt idx="37">
                  <c:v>64.88</c:v>
                </c:pt>
                <c:pt idx="38">
                  <c:v>64.88</c:v>
                </c:pt>
                <c:pt idx="39">
                  <c:v>64.88</c:v>
                </c:pt>
                <c:pt idx="40">
                  <c:v>64.88</c:v>
                </c:pt>
                <c:pt idx="41">
                  <c:v>64.88</c:v>
                </c:pt>
                <c:pt idx="42">
                  <c:v>64.88</c:v>
                </c:pt>
                <c:pt idx="43">
                  <c:v>64.88</c:v>
                </c:pt>
                <c:pt idx="44">
                  <c:v>64.88</c:v>
                </c:pt>
                <c:pt idx="45">
                  <c:v>64.88</c:v>
                </c:pt>
                <c:pt idx="46">
                  <c:v>64.88</c:v>
                </c:pt>
                <c:pt idx="47">
                  <c:v>64.88</c:v>
                </c:pt>
                <c:pt idx="48">
                  <c:v>64.88</c:v>
                </c:pt>
                <c:pt idx="49">
                  <c:v>64.88</c:v>
                </c:pt>
                <c:pt idx="50">
                  <c:v>64.88</c:v>
                </c:pt>
                <c:pt idx="51">
                  <c:v>64.88</c:v>
                </c:pt>
                <c:pt idx="52">
                  <c:v>64.88</c:v>
                </c:pt>
                <c:pt idx="53">
                  <c:v>64.88</c:v>
                </c:pt>
                <c:pt idx="54">
                  <c:v>64.88</c:v>
                </c:pt>
                <c:pt idx="55">
                  <c:v>64.88</c:v>
                </c:pt>
                <c:pt idx="56">
                  <c:v>64.88</c:v>
                </c:pt>
                <c:pt idx="57">
                  <c:v>64.88</c:v>
                </c:pt>
                <c:pt idx="58">
                  <c:v>64.88</c:v>
                </c:pt>
                <c:pt idx="59">
                  <c:v>64.88</c:v>
                </c:pt>
                <c:pt idx="60">
                  <c:v>64.88</c:v>
                </c:pt>
                <c:pt idx="61">
                  <c:v>64.88</c:v>
                </c:pt>
                <c:pt idx="62">
                  <c:v>64.88</c:v>
                </c:pt>
                <c:pt idx="63">
                  <c:v>64.88</c:v>
                </c:pt>
                <c:pt idx="64">
                  <c:v>64.88</c:v>
                </c:pt>
                <c:pt idx="65">
                  <c:v>64.88</c:v>
                </c:pt>
                <c:pt idx="66">
                  <c:v>64.88</c:v>
                </c:pt>
                <c:pt idx="67">
                  <c:v>64.88</c:v>
                </c:pt>
                <c:pt idx="68">
                  <c:v>64.88</c:v>
                </c:pt>
                <c:pt idx="69">
                  <c:v>64.88</c:v>
                </c:pt>
                <c:pt idx="70">
                  <c:v>64.88</c:v>
                </c:pt>
                <c:pt idx="71">
                  <c:v>64.88</c:v>
                </c:pt>
                <c:pt idx="72">
                  <c:v>64.88</c:v>
                </c:pt>
                <c:pt idx="73">
                  <c:v>64.88</c:v>
                </c:pt>
                <c:pt idx="74">
                  <c:v>64.88</c:v>
                </c:pt>
                <c:pt idx="75">
                  <c:v>64.88</c:v>
                </c:pt>
                <c:pt idx="76">
                  <c:v>64.88</c:v>
                </c:pt>
                <c:pt idx="77">
                  <c:v>64.88</c:v>
                </c:pt>
                <c:pt idx="78">
                  <c:v>64.88</c:v>
                </c:pt>
                <c:pt idx="79">
                  <c:v>64.88</c:v>
                </c:pt>
                <c:pt idx="80">
                  <c:v>64.88</c:v>
                </c:pt>
                <c:pt idx="81">
                  <c:v>64.88</c:v>
                </c:pt>
                <c:pt idx="82">
                  <c:v>64.88</c:v>
                </c:pt>
                <c:pt idx="83">
                  <c:v>64.88</c:v>
                </c:pt>
                <c:pt idx="84">
                  <c:v>64.88</c:v>
                </c:pt>
                <c:pt idx="85">
                  <c:v>64.88</c:v>
                </c:pt>
                <c:pt idx="86">
                  <c:v>64.88</c:v>
                </c:pt>
                <c:pt idx="87">
                  <c:v>64.88</c:v>
                </c:pt>
                <c:pt idx="88">
                  <c:v>64.88</c:v>
                </c:pt>
                <c:pt idx="89">
                  <c:v>64.88</c:v>
                </c:pt>
                <c:pt idx="90">
                  <c:v>64.88</c:v>
                </c:pt>
                <c:pt idx="91">
                  <c:v>64.88</c:v>
                </c:pt>
                <c:pt idx="92">
                  <c:v>64.88</c:v>
                </c:pt>
                <c:pt idx="93">
                  <c:v>64.88</c:v>
                </c:pt>
                <c:pt idx="94">
                  <c:v>64.88</c:v>
                </c:pt>
                <c:pt idx="95">
                  <c:v>64.88</c:v>
                </c:pt>
                <c:pt idx="96">
                  <c:v>64.88</c:v>
                </c:pt>
                <c:pt idx="97">
                  <c:v>64.88</c:v>
                </c:pt>
                <c:pt idx="98">
                  <c:v>64.88</c:v>
                </c:pt>
                <c:pt idx="99">
                  <c:v>64.88</c:v>
                </c:pt>
                <c:pt idx="100">
                  <c:v>64.88</c:v>
                </c:pt>
                <c:pt idx="101">
                  <c:v>64.88</c:v>
                </c:pt>
                <c:pt idx="102">
                  <c:v>64.88</c:v>
                </c:pt>
                <c:pt idx="103">
                  <c:v>64.88</c:v>
                </c:pt>
                <c:pt idx="104">
                  <c:v>64.88</c:v>
                </c:pt>
                <c:pt idx="105">
                  <c:v>64.88</c:v>
                </c:pt>
                <c:pt idx="106">
                  <c:v>64.88</c:v>
                </c:pt>
                <c:pt idx="107">
                  <c:v>64.88</c:v>
                </c:pt>
                <c:pt idx="108">
                  <c:v>64.88</c:v>
                </c:pt>
                <c:pt idx="109">
                  <c:v>64.88</c:v>
                </c:pt>
                <c:pt idx="110">
                  <c:v>64.88</c:v>
                </c:pt>
                <c:pt idx="111">
                  <c:v>64.88</c:v>
                </c:pt>
                <c:pt idx="112">
                  <c:v>64.88</c:v>
                </c:pt>
                <c:pt idx="113">
                  <c:v>64.88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'Литерат-11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МБОУ СШ № 44</c:v>
                </c:pt>
                <c:pt idx="30">
                  <c:v>МАОУ СШ № 50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</c:v>
                </c:pt>
                <c:pt idx="52">
                  <c:v>МБОУ СШ № 73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 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'Литерат-11 диаграмма по районам'!$D$5:$D$118</c:f>
              <c:numCache>
                <c:formatCode>0.00</c:formatCode>
                <c:ptCount val="114"/>
                <c:pt idx="0">
                  <c:v>60.463749999999997</c:v>
                </c:pt>
                <c:pt idx="1">
                  <c:v>61.09</c:v>
                </c:pt>
                <c:pt idx="2">
                  <c:v>64.069999999999993</c:v>
                </c:pt>
                <c:pt idx="3">
                  <c:v>66.400000000000006</c:v>
                </c:pt>
                <c:pt idx="4">
                  <c:v>18</c:v>
                </c:pt>
                <c:pt idx="5">
                  <c:v>94.5</c:v>
                </c:pt>
                <c:pt idx="6">
                  <c:v>59.4</c:v>
                </c:pt>
                <c:pt idx="7">
                  <c:v>63.25</c:v>
                </c:pt>
                <c:pt idx="8">
                  <c:v>57</c:v>
                </c:pt>
                <c:pt idx="9">
                  <c:v>70.44</c:v>
                </c:pt>
                <c:pt idx="10">
                  <c:v>87.5</c:v>
                </c:pt>
                <c:pt idx="11">
                  <c:v>94</c:v>
                </c:pt>
                <c:pt idx="12">
                  <c:v>71</c:v>
                </c:pt>
                <c:pt idx="13">
                  <c:v>62.4</c:v>
                </c:pt>
                <c:pt idx="14">
                  <c:v>94.5</c:v>
                </c:pt>
                <c:pt idx="15">
                  <c:v>59</c:v>
                </c:pt>
                <c:pt idx="16">
                  <c:v>64</c:v>
                </c:pt>
                <c:pt idx="19">
                  <c:v>55</c:v>
                </c:pt>
                <c:pt idx="20">
                  <c:v>52</c:v>
                </c:pt>
                <c:pt idx="21">
                  <c:v>65</c:v>
                </c:pt>
                <c:pt idx="22">
                  <c:v>56.763636363636358</c:v>
                </c:pt>
                <c:pt idx="23">
                  <c:v>70.3</c:v>
                </c:pt>
                <c:pt idx="24">
                  <c:v>72</c:v>
                </c:pt>
                <c:pt idx="25">
                  <c:v>48.1</c:v>
                </c:pt>
                <c:pt idx="26">
                  <c:v>60.5</c:v>
                </c:pt>
                <c:pt idx="27">
                  <c:v>18</c:v>
                </c:pt>
                <c:pt idx="28">
                  <c:v>42</c:v>
                </c:pt>
                <c:pt idx="29">
                  <c:v>78</c:v>
                </c:pt>
                <c:pt idx="31">
                  <c:v>67</c:v>
                </c:pt>
                <c:pt idx="34">
                  <c:v>63</c:v>
                </c:pt>
                <c:pt idx="36">
                  <c:v>61</c:v>
                </c:pt>
                <c:pt idx="37">
                  <c:v>44.5</c:v>
                </c:pt>
                <c:pt idx="38">
                  <c:v>60.78125</c:v>
                </c:pt>
                <c:pt idx="39">
                  <c:v>64.8</c:v>
                </c:pt>
                <c:pt idx="40">
                  <c:v>92</c:v>
                </c:pt>
                <c:pt idx="41">
                  <c:v>74.900000000000006</c:v>
                </c:pt>
                <c:pt idx="42">
                  <c:v>68</c:v>
                </c:pt>
                <c:pt idx="43">
                  <c:v>69</c:v>
                </c:pt>
                <c:pt idx="44">
                  <c:v>52</c:v>
                </c:pt>
                <c:pt idx="45">
                  <c:v>80.3</c:v>
                </c:pt>
                <c:pt idx="47">
                  <c:v>66.5</c:v>
                </c:pt>
                <c:pt idx="48">
                  <c:v>15</c:v>
                </c:pt>
                <c:pt idx="51">
                  <c:v>55.5</c:v>
                </c:pt>
                <c:pt idx="53">
                  <c:v>54</c:v>
                </c:pt>
                <c:pt idx="54">
                  <c:v>43.5</c:v>
                </c:pt>
                <c:pt idx="55">
                  <c:v>78</c:v>
                </c:pt>
                <c:pt idx="56">
                  <c:v>56</c:v>
                </c:pt>
                <c:pt idx="57">
                  <c:v>53</c:v>
                </c:pt>
                <c:pt idx="58">
                  <c:v>50</c:v>
                </c:pt>
                <c:pt idx="59">
                  <c:v>63.68181818181818</c:v>
                </c:pt>
                <c:pt idx="60">
                  <c:v>57</c:v>
                </c:pt>
                <c:pt idx="61">
                  <c:v>62</c:v>
                </c:pt>
                <c:pt idx="62">
                  <c:v>67</c:v>
                </c:pt>
                <c:pt idx="63">
                  <c:v>48</c:v>
                </c:pt>
                <c:pt idx="64">
                  <c:v>75.7</c:v>
                </c:pt>
                <c:pt idx="65">
                  <c:v>38.5</c:v>
                </c:pt>
                <c:pt idx="67">
                  <c:v>92</c:v>
                </c:pt>
                <c:pt idx="68">
                  <c:v>64</c:v>
                </c:pt>
                <c:pt idx="70">
                  <c:v>76.3</c:v>
                </c:pt>
                <c:pt idx="71">
                  <c:v>60</c:v>
                </c:pt>
                <c:pt idx="72">
                  <c:v>60</c:v>
                </c:pt>
                <c:pt idx="73">
                  <c:v>62.501111111111108</c:v>
                </c:pt>
                <c:pt idx="74">
                  <c:v>76.3</c:v>
                </c:pt>
                <c:pt idx="76">
                  <c:v>80</c:v>
                </c:pt>
                <c:pt idx="77">
                  <c:v>54.5</c:v>
                </c:pt>
                <c:pt idx="78">
                  <c:v>57</c:v>
                </c:pt>
                <c:pt idx="79">
                  <c:v>48.7</c:v>
                </c:pt>
                <c:pt idx="81">
                  <c:v>37.299999999999997</c:v>
                </c:pt>
                <c:pt idx="83">
                  <c:v>59</c:v>
                </c:pt>
                <c:pt idx="84">
                  <c:v>62.5</c:v>
                </c:pt>
                <c:pt idx="85">
                  <c:v>62.33</c:v>
                </c:pt>
                <c:pt idx="86">
                  <c:v>57.2</c:v>
                </c:pt>
                <c:pt idx="87">
                  <c:v>49.3</c:v>
                </c:pt>
                <c:pt idx="88">
                  <c:v>55.5</c:v>
                </c:pt>
                <c:pt idx="89">
                  <c:v>81</c:v>
                </c:pt>
                <c:pt idx="90">
                  <c:v>53.6</c:v>
                </c:pt>
                <c:pt idx="91">
                  <c:v>74.5</c:v>
                </c:pt>
                <c:pt idx="92">
                  <c:v>56</c:v>
                </c:pt>
                <c:pt idx="93">
                  <c:v>69.8</c:v>
                </c:pt>
                <c:pt idx="94">
                  <c:v>75.8</c:v>
                </c:pt>
                <c:pt idx="95">
                  <c:v>76</c:v>
                </c:pt>
                <c:pt idx="96">
                  <c:v>44.4</c:v>
                </c:pt>
                <c:pt idx="97">
                  <c:v>63</c:v>
                </c:pt>
                <c:pt idx="98">
                  <c:v>70.099999999999994</c:v>
                </c:pt>
                <c:pt idx="99">
                  <c:v>69.7</c:v>
                </c:pt>
                <c:pt idx="100">
                  <c:v>63</c:v>
                </c:pt>
                <c:pt idx="101">
                  <c:v>68</c:v>
                </c:pt>
                <c:pt idx="102">
                  <c:v>56</c:v>
                </c:pt>
                <c:pt idx="103">
                  <c:v>67</c:v>
                </c:pt>
                <c:pt idx="104">
                  <c:v>71.283749999999998</c:v>
                </c:pt>
                <c:pt idx="105">
                  <c:v>80.33</c:v>
                </c:pt>
                <c:pt idx="106">
                  <c:v>69.8</c:v>
                </c:pt>
                <c:pt idx="107">
                  <c:v>67.400000000000006</c:v>
                </c:pt>
                <c:pt idx="108">
                  <c:v>73</c:v>
                </c:pt>
                <c:pt idx="109">
                  <c:v>81</c:v>
                </c:pt>
                <c:pt idx="110">
                  <c:v>79.7</c:v>
                </c:pt>
                <c:pt idx="112">
                  <c:v>62.71</c:v>
                </c:pt>
                <c:pt idx="113">
                  <c:v>56.33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'Литерат-11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МБОУ СШ № 44</c:v>
                </c:pt>
                <c:pt idx="30">
                  <c:v>МАОУ СШ № 50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</c:v>
                </c:pt>
                <c:pt idx="52">
                  <c:v>МБОУ СШ № 73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 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'Литерат-11 диаграмма по районам'!$I$5:$I$118</c:f>
              <c:numCache>
                <c:formatCode>0.00</c:formatCode>
                <c:ptCount val="114"/>
                <c:pt idx="0">
                  <c:v>66.37</c:v>
                </c:pt>
                <c:pt idx="1">
                  <c:v>66.37</c:v>
                </c:pt>
                <c:pt idx="2">
                  <c:v>66.37</c:v>
                </c:pt>
                <c:pt idx="3">
                  <c:v>66.37</c:v>
                </c:pt>
                <c:pt idx="4">
                  <c:v>66.37</c:v>
                </c:pt>
                <c:pt idx="5">
                  <c:v>66.37</c:v>
                </c:pt>
                <c:pt idx="6">
                  <c:v>66.37</c:v>
                </c:pt>
                <c:pt idx="7">
                  <c:v>66.37</c:v>
                </c:pt>
                <c:pt idx="8">
                  <c:v>66.37</c:v>
                </c:pt>
                <c:pt idx="9">
                  <c:v>66.37</c:v>
                </c:pt>
                <c:pt idx="10">
                  <c:v>66.37</c:v>
                </c:pt>
                <c:pt idx="11">
                  <c:v>66.37</c:v>
                </c:pt>
                <c:pt idx="12">
                  <c:v>66.37</c:v>
                </c:pt>
                <c:pt idx="13">
                  <c:v>66.37</c:v>
                </c:pt>
                <c:pt idx="14">
                  <c:v>66.37</c:v>
                </c:pt>
                <c:pt idx="15">
                  <c:v>66.37</c:v>
                </c:pt>
                <c:pt idx="16">
                  <c:v>66.37</c:v>
                </c:pt>
                <c:pt idx="17">
                  <c:v>66.37</c:v>
                </c:pt>
                <c:pt idx="18">
                  <c:v>66.37</c:v>
                </c:pt>
                <c:pt idx="19">
                  <c:v>66.37</c:v>
                </c:pt>
                <c:pt idx="20">
                  <c:v>66.37</c:v>
                </c:pt>
                <c:pt idx="21">
                  <c:v>66.37</c:v>
                </c:pt>
                <c:pt idx="22">
                  <c:v>66.37</c:v>
                </c:pt>
                <c:pt idx="23">
                  <c:v>66.37</c:v>
                </c:pt>
                <c:pt idx="24">
                  <c:v>66.37</c:v>
                </c:pt>
                <c:pt idx="25">
                  <c:v>66.37</c:v>
                </c:pt>
                <c:pt idx="26">
                  <c:v>66.37</c:v>
                </c:pt>
                <c:pt idx="27">
                  <c:v>66.37</c:v>
                </c:pt>
                <c:pt idx="28">
                  <c:v>66.37</c:v>
                </c:pt>
                <c:pt idx="29">
                  <c:v>66.37</c:v>
                </c:pt>
                <c:pt idx="30">
                  <c:v>66.37</c:v>
                </c:pt>
                <c:pt idx="31">
                  <c:v>66.37</c:v>
                </c:pt>
                <c:pt idx="32">
                  <c:v>66.37</c:v>
                </c:pt>
                <c:pt idx="33">
                  <c:v>66.37</c:v>
                </c:pt>
                <c:pt idx="34">
                  <c:v>66.37</c:v>
                </c:pt>
                <c:pt idx="35">
                  <c:v>66.37</c:v>
                </c:pt>
                <c:pt idx="36">
                  <c:v>66.37</c:v>
                </c:pt>
                <c:pt idx="37">
                  <c:v>66.37</c:v>
                </c:pt>
                <c:pt idx="38">
                  <c:v>66.37</c:v>
                </c:pt>
                <c:pt idx="39">
                  <c:v>66.37</c:v>
                </c:pt>
                <c:pt idx="40">
                  <c:v>66.37</c:v>
                </c:pt>
                <c:pt idx="41">
                  <c:v>66.37</c:v>
                </c:pt>
                <c:pt idx="42">
                  <c:v>66.37</c:v>
                </c:pt>
                <c:pt idx="43">
                  <c:v>66.37</c:v>
                </c:pt>
                <c:pt idx="44">
                  <c:v>66.37</c:v>
                </c:pt>
                <c:pt idx="45">
                  <c:v>66.37</c:v>
                </c:pt>
                <c:pt idx="46">
                  <c:v>66.37</c:v>
                </c:pt>
                <c:pt idx="47">
                  <c:v>66.37</c:v>
                </c:pt>
                <c:pt idx="48">
                  <c:v>66.37</c:v>
                </c:pt>
                <c:pt idx="49">
                  <c:v>66.37</c:v>
                </c:pt>
                <c:pt idx="50">
                  <c:v>66.37</c:v>
                </c:pt>
                <c:pt idx="51">
                  <c:v>66.37</c:v>
                </c:pt>
                <c:pt idx="52">
                  <c:v>66.37</c:v>
                </c:pt>
                <c:pt idx="53">
                  <c:v>66.37</c:v>
                </c:pt>
                <c:pt idx="54">
                  <c:v>66.37</c:v>
                </c:pt>
                <c:pt idx="55">
                  <c:v>66.37</c:v>
                </c:pt>
                <c:pt idx="56">
                  <c:v>66.37</c:v>
                </c:pt>
                <c:pt idx="57">
                  <c:v>66.37</c:v>
                </c:pt>
                <c:pt idx="58">
                  <c:v>66.37</c:v>
                </c:pt>
                <c:pt idx="59">
                  <c:v>66.37</c:v>
                </c:pt>
                <c:pt idx="60">
                  <c:v>66.37</c:v>
                </c:pt>
                <c:pt idx="61">
                  <c:v>66.37</c:v>
                </c:pt>
                <c:pt idx="62">
                  <c:v>66.37</c:v>
                </c:pt>
                <c:pt idx="63">
                  <c:v>66.37</c:v>
                </c:pt>
                <c:pt idx="64">
                  <c:v>66.37</c:v>
                </c:pt>
                <c:pt idx="65">
                  <c:v>66.37</c:v>
                </c:pt>
                <c:pt idx="66">
                  <c:v>66.37</c:v>
                </c:pt>
                <c:pt idx="67">
                  <c:v>66.37</c:v>
                </c:pt>
                <c:pt idx="68">
                  <c:v>66.37</c:v>
                </c:pt>
                <c:pt idx="69">
                  <c:v>66.37</c:v>
                </c:pt>
                <c:pt idx="70">
                  <c:v>66.37</c:v>
                </c:pt>
                <c:pt idx="71">
                  <c:v>66.37</c:v>
                </c:pt>
                <c:pt idx="72">
                  <c:v>66.37</c:v>
                </c:pt>
                <c:pt idx="73">
                  <c:v>66.37</c:v>
                </c:pt>
                <c:pt idx="74">
                  <c:v>66.37</c:v>
                </c:pt>
                <c:pt idx="75">
                  <c:v>66.37</c:v>
                </c:pt>
                <c:pt idx="76">
                  <c:v>66.37</c:v>
                </c:pt>
                <c:pt idx="77">
                  <c:v>66.37</c:v>
                </c:pt>
                <c:pt idx="78">
                  <c:v>66.37</c:v>
                </c:pt>
                <c:pt idx="79">
                  <c:v>66.37</c:v>
                </c:pt>
                <c:pt idx="80">
                  <c:v>66.37</c:v>
                </c:pt>
                <c:pt idx="81">
                  <c:v>66.37</c:v>
                </c:pt>
                <c:pt idx="82">
                  <c:v>66.37</c:v>
                </c:pt>
                <c:pt idx="83">
                  <c:v>66.37</c:v>
                </c:pt>
                <c:pt idx="84">
                  <c:v>66.37</c:v>
                </c:pt>
                <c:pt idx="85">
                  <c:v>66.37</c:v>
                </c:pt>
                <c:pt idx="86">
                  <c:v>66.37</c:v>
                </c:pt>
                <c:pt idx="87">
                  <c:v>66.37</c:v>
                </c:pt>
                <c:pt idx="88">
                  <c:v>66.37</c:v>
                </c:pt>
                <c:pt idx="89">
                  <c:v>66.37</c:v>
                </c:pt>
                <c:pt idx="90">
                  <c:v>66.37</c:v>
                </c:pt>
                <c:pt idx="91">
                  <c:v>66.37</c:v>
                </c:pt>
                <c:pt idx="92">
                  <c:v>66.37</c:v>
                </c:pt>
                <c:pt idx="93">
                  <c:v>66.37</c:v>
                </c:pt>
                <c:pt idx="94">
                  <c:v>66.37</c:v>
                </c:pt>
                <c:pt idx="95">
                  <c:v>66.37</c:v>
                </c:pt>
                <c:pt idx="96">
                  <c:v>66.37</c:v>
                </c:pt>
                <c:pt idx="97">
                  <c:v>66.37</c:v>
                </c:pt>
                <c:pt idx="98">
                  <c:v>66.37</c:v>
                </c:pt>
                <c:pt idx="99">
                  <c:v>66.37</c:v>
                </c:pt>
                <c:pt idx="100">
                  <c:v>66.37</c:v>
                </c:pt>
                <c:pt idx="101">
                  <c:v>66.37</c:v>
                </c:pt>
                <c:pt idx="102">
                  <c:v>66.37</c:v>
                </c:pt>
                <c:pt idx="103">
                  <c:v>66.37</c:v>
                </c:pt>
                <c:pt idx="104">
                  <c:v>66.37</c:v>
                </c:pt>
                <c:pt idx="105">
                  <c:v>66.37</c:v>
                </c:pt>
                <c:pt idx="106">
                  <c:v>66.37</c:v>
                </c:pt>
                <c:pt idx="107">
                  <c:v>66.37</c:v>
                </c:pt>
                <c:pt idx="108">
                  <c:v>66.37</c:v>
                </c:pt>
                <c:pt idx="109">
                  <c:v>66.37</c:v>
                </c:pt>
                <c:pt idx="110">
                  <c:v>66.37</c:v>
                </c:pt>
                <c:pt idx="111">
                  <c:v>66.37</c:v>
                </c:pt>
                <c:pt idx="112">
                  <c:v>66.37</c:v>
                </c:pt>
                <c:pt idx="113">
                  <c:v>66.37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'Литерат-11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МБОУ СШ № 44</c:v>
                </c:pt>
                <c:pt idx="30">
                  <c:v>МАОУ СШ № 50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</c:v>
                </c:pt>
                <c:pt idx="52">
                  <c:v>МБОУ СШ № 73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 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'Литерат-11 диаграмма по районам'!$H$5:$H$118</c:f>
              <c:numCache>
                <c:formatCode>0.00</c:formatCode>
                <c:ptCount val="114"/>
                <c:pt idx="0">
                  <c:v>67.207142857142856</c:v>
                </c:pt>
                <c:pt idx="1">
                  <c:v>65.25</c:v>
                </c:pt>
                <c:pt idx="2">
                  <c:v>64</c:v>
                </c:pt>
                <c:pt idx="3">
                  <c:v>82</c:v>
                </c:pt>
                <c:pt idx="4">
                  <c:v>72.7</c:v>
                </c:pt>
                <c:pt idx="5">
                  <c:v>77.5</c:v>
                </c:pt>
                <c:pt idx="6">
                  <c:v>60</c:v>
                </c:pt>
                <c:pt idx="7">
                  <c:v>49</c:v>
                </c:pt>
                <c:pt idx="9">
                  <c:v>64.542999999999992</c:v>
                </c:pt>
                <c:pt idx="10">
                  <c:v>55.6</c:v>
                </c:pt>
                <c:pt idx="11">
                  <c:v>82</c:v>
                </c:pt>
                <c:pt idx="12">
                  <c:v>55.6</c:v>
                </c:pt>
                <c:pt idx="13">
                  <c:v>75.7</c:v>
                </c:pt>
                <c:pt idx="15">
                  <c:v>57</c:v>
                </c:pt>
                <c:pt idx="16">
                  <c:v>64.2</c:v>
                </c:pt>
                <c:pt idx="17">
                  <c:v>37</c:v>
                </c:pt>
                <c:pt idx="18">
                  <c:v>75</c:v>
                </c:pt>
                <c:pt idx="20">
                  <c:v>82</c:v>
                </c:pt>
                <c:pt idx="21">
                  <c:v>61.33</c:v>
                </c:pt>
                <c:pt idx="22">
                  <c:v>66.566666666666663</c:v>
                </c:pt>
                <c:pt idx="23">
                  <c:v>70.2</c:v>
                </c:pt>
                <c:pt idx="24">
                  <c:v>80.8</c:v>
                </c:pt>
                <c:pt idx="25">
                  <c:v>57</c:v>
                </c:pt>
                <c:pt idx="26">
                  <c:v>72</c:v>
                </c:pt>
                <c:pt idx="27">
                  <c:v>59</c:v>
                </c:pt>
                <c:pt idx="32">
                  <c:v>74.3</c:v>
                </c:pt>
                <c:pt idx="33">
                  <c:v>70.5</c:v>
                </c:pt>
                <c:pt idx="36">
                  <c:v>60</c:v>
                </c:pt>
                <c:pt idx="37">
                  <c:v>55.3</c:v>
                </c:pt>
                <c:pt idx="38">
                  <c:v>69.107142857142861</c:v>
                </c:pt>
                <c:pt idx="39">
                  <c:v>69.900000000000006</c:v>
                </c:pt>
                <c:pt idx="40">
                  <c:v>84</c:v>
                </c:pt>
                <c:pt idx="41">
                  <c:v>75.7</c:v>
                </c:pt>
                <c:pt idx="42">
                  <c:v>68.400000000000006</c:v>
                </c:pt>
                <c:pt idx="43">
                  <c:v>77.3</c:v>
                </c:pt>
                <c:pt idx="44">
                  <c:v>42.7</c:v>
                </c:pt>
                <c:pt idx="45">
                  <c:v>56</c:v>
                </c:pt>
                <c:pt idx="46">
                  <c:v>67.5</c:v>
                </c:pt>
                <c:pt idx="47">
                  <c:v>66</c:v>
                </c:pt>
                <c:pt idx="51">
                  <c:v>77.3</c:v>
                </c:pt>
                <c:pt idx="53">
                  <c:v>57.2</c:v>
                </c:pt>
                <c:pt idx="55">
                  <c:v>66</c:v>
                </c:pt>
                <c:pt idx="56">
                  <c:v>91</c:v>
                </c:pt>
                <c:pt idx="57">
                  <c:v>68.5</c:v>
                </c:pt>
                <c:pt idx="59">
                  <c:v>66.625</c:v>
                </c:pt>
                <c:pt idx="60">
                  <c:v>65</c:v>
                </c:pt>
                <c:pt idx="61">
                  <c:v>78.3</c:v>
                </c:pt>
                <c:pt idx="62">
                  <c:v>68</c:v>
                </c:pt>
                <c:pt idx="63">
                  <c:v>68</c:v>
                </c:pt>
                <c:pt idx="64">
                  <c:v>96</c:v>
                </c:pt>
                <c:pt idx="65">
                  <c:v>50</c:v>
                </c:pt>
                <c:pt idx="66">
                  <c:v>72</c:v>
                </c:pt>
                <c:pt idx="67">
                  <c:v>54</c:v>
                </c:pt>
                <c:pt idx="68">
                  <c:v>68.2</c:v>
                </c:pt>
                <c:pt idx="70">
                  <c:v>77</c:v>
                </c:pt>
                <c:pt idx="71">
                  <c:v>54.7</c:v>
                </c:pt>
                <c:pt idx="72">
                  <c:v>48.3</c:v>
                </c:pt>
                <c:pt idx="73">
                  <c:v>63.434820728291307</c:v>
                </c:pt>
                <c:pt idx="74">
                  <c:v>57.2</c:v>
                </c:pt>
                <c:pt idx="75">
                  <c:v>44</c:v>
                </c:pt>
                <c:pt idx="76">
                  <c:v>53.8</c:v>
                </c:pt>
                <c:pt idx="78">
                  <c:v>50.666666666666664</c:v>
                </c:pt>
                <c:pt idx="79">
                  <c:v>64</c:v>
                </c:pt>
                <c:pt idx="82">
                  <c:v>57</c:v>
                </c:pt>
                <c:pt idx="84">
                  <c:v>71.8</c:v>
                </c:pt>
                <c:pt idx="85">
                  <c:v>56.333333333333336</c:v>
                </c:pt>
                <c:pt idx="86">
                  <c:v>54</c:v>
                </c:pt>
                <c:pt idx="87">
                  <c:v>72.5</c:v>
                </c:pt>
                <c:pt idx="88">
                  <c:v>62.5</c:v>
                </c:pt>
                <c:pt idx="89">
                  <c:v>57.25</c:v>
                </c:pt>
                <c:pt idx="91">
                  <c:v>91</c:v>
                </c:pt>
                <c:pt idx="92">
                  <c:v>79.5</c:v>
                </c:pt>
                <c:pt idx="93">
                  <c:v>48.4</c:v>
                </c:pt>
                <c:pt idx="94">
                  <c:v>96</c:v>
                </c:pt>
                <c:pt idx="95">
                  <c:v>43</c:v>
                </c:pt>
                <c:pt idx="96">
                  <c:v>79</c:v>
                </c:pt>
                <c:pt idx="97">
                  <c:v>67</c:v>
                </c:pt>
                <c:pt idx="98">
                  <c:v>56.176470588235297</c:v>
                </c:pt>
                <c:pt idx="99">
                  <c:v>70.285714285714292</c:v>
                </c:pt>
                <c:pt idx="100">
                  <c:v>69.5</c:v>
                </c:pt>
                <c:pt idx="101">
                  <c:v>75.333333333333329</c:v>
                </c:pt>
                <c:pt idx="102">
                  <c:v>42</c:v>
                </c:pt>
                <c:pt idx="103">
                  <c:v>67.625</c:v>
                </c:pt>
                <c:pt idx="104">
                  <c:v>69.928571428571431</c:v>
                </c:pt>
                <c:pt idx="105">
                  <c:v>84.8</c:v>
                </c:pt>
                <c:pt idx="106">
                  <c:v>73.7</c:v>
                </c:pt>
                <c:pt idx="107">
                  <c:v>71</c:v>
                </c:pt>
                <c:pt idx="108">
                  <c:v>79.5</c:v>
                </c:pt>
                <c:pt idx="109">
                  <c:v>65</c:v>
                </c:pt>
                <c:pt idx="112">
                  <c:v>69.5</c:v>
                </c:pt>
                <c:pt idx="113">
                  <c:v>46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'Литерат-11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МБОУ СШ № 44</c:v>
                </c:pt>
                <c:pt idx="30">
                  <c:v>МАОУ СШ № 50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</c:v>
                </c:pt>
                <c:pt idx="52">
                  <c:v>МБОУ СШ № 73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 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'Литерат-11 диаграмма по районам'!$M$5:$M$118</c:f>
              <c:numCache>
                <c:formatCode>0.00</c:formatCode>
                <c:ptCount val="114"/>
                <c:pt idx="0">
                  <c:v>64.44</c:v>
                </c:pt>
                <c:pt idx="1">
                  <c:v>64.44</c:v>
                </c:pt>
                <c:pt idx="2">
                  <c:v>64.44</c:v>
                </c:pt>
                <c:pt idx="3">
                  <c:v>64.44</c:v>
                </c:pt>
                <c:pt idx="4">
                  <c:v>64.44</c:v>
                </c:pt>
                <c:pt idx="5">
                  <c:v>64.44</c:v>
                </c:pt>
                <c:pt idx="6">
                  <c:v>64.44</c:v>
                </c:pt>
                <c:pt idx="7">
                  <c:v>64.44</c:v>
                </c:pt>
                <c:pt idx="8">
                  <c:v>64.44</c:v>
                </c:pt>
                <c:pt idx="9">
                  <c:v>64.44</c:v>
                </c:pt>
                <c:pt idx="10">
                  <c:v>64.44</c:v>
                </c:pt>
                <c:pt idx="11">
                  <c:v>64.44</c:v>
                </c:pt>
                <c:pt idx="12">
                  <c:v>64.44</c:v>
                </c:pt>
                <c:pt idx="13">
                  <c:v>64.44</c:v>
                </c:pt>
                <c:pt idx="14">
                  <c:v>64.44</c:v>
                </c:pt>
                <c:pt idx="15">
                  <c:v>64.44</c:v>
                </c:pt>
                <c:pt idx="16">
                  <c:v>64.44</c:v>
                </c:pt>
                <c:pt idx="17">
                  <c:v>64.44</c:v>
                </c:pt>
                <c:pt idx="18">
                  <c:v>64.44</c:v>
                </c:pt>
                <c:pt idx="19">
                  <c:v>64.44</c:v>
                </c:pt>
                <c:pt idx="20">
                  <c:v>64.44</c:v>
                </c:pt>
                <c:pt idx="21">
                  <c:v>64.44</c:v>
                </c:pt>
                <c:pt idx="22">
                  <c:v>64.44</c:v>
                </c:pt>
                <c:pt idx="23">
                  <c:v>64.44</c:v>
                </c:pt>
                <c:pt idx="24">
                  <c:v>64.44</c:v>
                </c:pt>
                <c:pt idx="25">
                  <c:v>64.44</c:v>
                </c:pt>
                <c:pt idx="26">
                  <c:v>64.44</c:v>
                </c:pt>
                <c:pt idx="27">
                  <c:v>64.44</c:v>
                </c:pt>
                <c:pt idx="28">
                  <c:v>64.44</c:v>
                </c:pt>
                <c:pt idx="29">
                  <c:v>64.44</c:v>
                </c:pt>
                <c:pt idx="30">
                  <c:v>64.44</c:v>
                </c:pt>
                <c:pt idx="31">
                  <c:v>64.44</c:v>
                </c:pt>
                <c:pt idx="32">
                  <c:v>64.44</c:v>
                </c:pt>
                <c:pt idx="33">
                  <c:v>64.44</c:v>
                </c:pt>
                <c:pt idx="34">
                  <c:v>64.44</c:v>
                </c:pt>
                <c:pt idx="35">
                  <c:v>64.44</c:v>
                </c:pt>
                <c:pt idx="36">
                  <c:v>64.44</c:v>
                </c:pt>
                <c:pt idx="37">
                  <c:v>64.44</c:v>
                </c:pt>
                <c:pt idx="38">
                  <c:v>64.44</c:v>
                </c:pt>
                <c:pt idx="39">
                  <c:v>64.44</c:v>
                </c:pt>
                <c:pt idx="40">
                  <c:v>64.44</c:v>
                </c:pt>
                <c:pt idx="41">
                  <c:v>64.44</c:v>
                </c:pt>
                <c:pt idx="42">
                  <c:v>64.44</c:v>
                </c:pt>
                <c:pt idx="43">
                  <c:v>64.44</c:v>
                </c:pt>
                <c:pt idx="44">
                  <c:v>64.44</c:v>
                </c:pt>
                <c:pt idx="45">
                  <c:v>64.44</c:v>
                </c:pt>
                <c:pt idx="46">
                  <c:v>64.44</c:v>
                </c:pt>
                <c:pt idx="47">
                  <c:v>64.44</c:v>
                </c:pt>
                <c:pt idx="48">
                  <c:v>64.44</c:v>
                </c:pt>
                <c:pt idx="49">
                  <c:v>64.44</c:v>
                </c:pt>
                <c:pt idx="50">
                  <c:v>64.44</c:v>
                </c:pt>
                <c:pt idx="51">
                  <c:v>64.44</c:v>
                </c:pt>
                <c:pt idx="52">
                  <c:v>64.44</c:v>
                </c:pt>
                <c:pt idx="53">
                  <c:v>64.44</c:v>
                </c:pt>
                <c:pt idx="54">
                  <c:v>64.44</c:v>
                </c:pt>
                <c:pt idx="55">
                  <c:v>64.44</c:v>
                </c:pt>
                <c:pt idx="56">
                  <c:v>64.44</c:v>
                </c:pt>
                <c:pt idx="57">
                  <c:v>64.44</c:v>
                </c:pt>
                <c:pt idx="58">
                  <c:v>64.44</c:v>
                </c:pt>
                <c:pt idx="59">
                  <c:v>64.44</c:v>
                </c:pt>
                <c:pt idx="60">
                  <c:v>64.44</c:v>
                </c:pt>
                <c:pt idx="61">
                  <c:v>64.44</c:v>
                </c:pt>
                <c:pt idx="62">
                  <c:v>64.44</c:v>
                </c:pt>
                <c:pt idx="63">
                  <c:v>64.44</c:v>
                </c:pt>
                <c:pt idx="64">
                  <c:v>64.44</c:v>
                </c:pt>
                <c:pt idx="65">
                  <c:v>64.44</c:v>
                </c:pt>
                <c:pt idx="66">
                  <c:v>64.44</c:v>
                </c:pt>
                <c:pt idx="67">
                  <c:v>64.44</c:v>
                </c:pt>
                <c:pt idx="68">
                  <c:v>64.44</c:v>
                </c:pt>
                <c:pt idx="69">
                  <c:v>64.44</c:v>
                </c:pt>
                <c:pt idx="70">
                  <c:v>64.44</c:v>
                </c:pt>
                <c:pt idx="71">
                  <c:v>64.44</c:v>
                </c:pt>
                <c:pt idx="72">
                  <c:v>64.44</c:v>
                </c:pt>
                <c:pt idx="73">
                  <c:v>64.44</c:v>
                </c:pt>
                <c:pt idx="74">
                  <c:v>64.44</c:v>
                </c:pt>
                <c:pt idx="75">
                  <c:v>64.44</c:v>
                </c:pt>
                <c:pt idx="76">
                  <c:v>64.44</c:v>
                </c:pt>
                <c:pt idx="77">
                  <c:v>64.44</c:v>
                </c:pt>
                <c:pt idx="78">
                  <c:v>64.44</c:v>
                </c:pt>
                <c:pt idx="79">
                  <c:v>64.44</c:v>
                </c:pt>
                <c:pt idx="80">
                  <c:v>64.44</c:v>
                </c:pt>
                <c:pt idx="81">
                  <c:v>64.44</c:v>
                </c:pt>
                <c:pt idx="82">
                  <c:v>64.44</c:v>
                </c:pt>
                <c:pt idx="83">
                  <c:v>64.44</c:v>
                </c:pt>
                <c:pt idx="84">
                  <c:v>64.44</c:v>
                </c:pt>
                <c:pt idx="85">
                  <c:v>64.44</c:v>
                </c:pt>
                <c:pt idx="86">
                  <c:v>64.44</c:v>
                </c:pt>
                <c:pt idx="87">
                  <c:v>64.44</c:v>
                </c:pt>
                <c:pt idx="88">
                  <c:v>64.44</c:v>
                </c:pt>
                <c:pt idx="89">
                  <c:v>64.44</c:v>
                </c:pt>
                <c:pt idx="90">
                  <c:v>64.44</c:v>
                </c:pt>
                <c:pt idx="91">
                  <c:v>64.44</c:v>
                </c:pt>
                <c:pt idx="92">
                  <c:v>64.44</c:v>
                </c:pt>
                <c:pt idx="93">
                  <c:v>64.44</c:v>
                </c:pt>
                <c:pt idx="94">
                  <c:v>64.44</c:v>
                </c:pt>
                <c:pt idx="95">
                  <c:v>64.44</c:v>
                </c:pt>
                <c:pt idx="96">
                  <c:v>64.44</c:v>
                </c:pt>
                <c:pt idx="97">
                  <c:v>64.44</c:v>
                </c:pt>
                <c:pt idx="98">
                  <c:v>64.44</c:v>
                </c:pt>
                <c:pt idx="99">
                  <c:v>64.44</c:v>
                </c:pt>
                <c:pt idx="100">
                  <c:v>64.44</c:v>
                </c:pt>
                <c:pt idx="101">
                  <c:v>64.44</c:v>
                </c:pt>
                <c:pt idx="102">
                  <c:v>64.44</c:v>
                </c:pt>
                <c:pt idx="103">
                  <c:v>64.44</c:v>
                </c:pt>
                <c:pt idx="104">
                  <c:v>64.44</c:v>
                </c:pt>
                <c:pt idx="105">
                  <c:v>64.44</c:v>
                </c:pt>
                <c:pt idx="106">
                  <c:v>64.44</c:v>
                </c:pt>
                <c:pt idx="107">
                  <c:v>64.44</c:v>
                </c:pt>
                <c:pt idx="108">
                  <c:v>64.44</c:v>
                </c:pt>
                <c:pt idx="109">
                  <c:v>64.44</c:v>
                </c:pt>
                <c:pt idx="110">
                  <c:v>64.44</c:v>
                </c:pt>
                <c:pt idx="111">
                  <c:v>64.44</c:v>
                </c:pt>
                <c:pt idx="112">
                  <c:v>64.44</c:v>
                </c:pt>
                <c:pt idx="113">
                  <c:v>64.44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'Литерат-11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МБОУ СШ № 44</c:v>
                </c:pt>
                <c:pt idx="30">
                  <c:v>МАОУ СШ № 50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</c:v>
                </c:pt>
                <c:pt idx="52">
                  <c:v>МБОУ СШ № 73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 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'Литерат-11 диаграмма по районам'!$L$5:$L$118</c:f>
              <c:numCache>
                <c:formatCode>0.00</c:formatCode>
                <c:ptCount val="114"/>
                <c:pt idx="0">
                  <c:v>57.796875</c:v>
                </c:pt>
                <c:pt idx="1">
                  <c:v>71.125</c:v>
                </c:pt>
                <c:pt idx="2">
                  <c:v>63</c:v>
                </c:pt>
                <c:pt idx="3">
                  <c:v>50</c:v>
                </c:pt>
                <c:pt idx="4">
                  <c:v>69.25</c:v>
                </c:pt>
                <c:pt idx="5">
                  <c:v>47</c:v>
                </c:pt>
                <c:pt idx="6">
                  <c:v>68</c:v>
                </c:pt>
                <c:pt idx="7">
                  <c:v>32</c:v>
                </c:pt>
                <c:pt idx="8">
                  <c:v>62</c:v>
                </c:pt>
                <c:pt idx="9">
                  <c:v>56.36</c:v>
                </c:pt>
                <c:pt idx="10">
                  <c:v>73.7</c:v>
                </c:pt>
                <c:pt idx="11">
                  <c:v>60.8</c:v>
                </c:pt>
                <c:pt idx="12">
                  <c:v>47</c:v>
                </c:pt>
                <c:pt idx="13">
                  <c:v>50</c:v>
                </c:pt>
                <c:pt idx="14">
                  <c:v>67.3</c:v>
                </c:pt>
                <c:pt idx="15">
                  <c:v>54</c:v>
                </c:pt>
                <c:pt idx="16">
                  <c:v>43</c:v>
                </c:pt>
                <c:pt idx="19">
                  <c:v>47</c:v>
                </c:pt>
                <c:pt idx="20">
                  <c:v>75.8</c:v>
                </c:pt>
                <c:pt idx="21">
                  <c:v>45</c:v>
                </c:pt>
                <c:pt idx="22">
                  <c:v>52.775000000000006</c:v>
                </c:pt>
                <c:pt idx="23">
                  <c:v>71.599999999999994</c:v>
                </c:pt>
                <c:pt idx="24">
                  <c:v>56</c:v>
                </c:pt>
                <c:pt idx="25">
                  <c:v>64.3</c:v>
                </c:pt>
                <c:pt idx="26">
                  <c:v>51.8</c:v>
                </c:pt>
                <c:pt idx="27">
                  <c:v>68</c:v>
                </c:pt>
                <c:pt idx="28">
                  <c:v>21</c:v>
                </c:pt>
                <c:pt idx="29">
                  <c:v>64.3</c:v>
                </c:pt>
                <c:pt idx="31">
                  <c:v>54</c:v>
                </c:pt>
                <c:pt idx="34">
                  <c:v>42</c:v>
                </c:pt>
                <c:pt idx="35">
                  <c:v>49</c:v>
                </c:pt>
                <c:pt idx="36">
                  <c:v>58.6</c:v>
                </c:pt>
                <c:pt idx="37">
                  <c:v>32.700000000000003</c:v>
                </c:pt>
                <c:pt idx="38">
                  <c:v>62.599999999999994</c:v>
                </c:pt>
                <c:pt idx="39">
                  <c:v>66.7</c:v>
                </c:pt>
                <c:pt idx="40">
                  <c:v>65</c:v>
                </c:pt>
                <c:pt idx="41">
                  <c:v>87.4</c:v>
                </c:pt>
                <c:pt idx="42">
                  <c:v>59.9</c:v>
                </c:pt>
                <c:pt idx="43">
                  <c:v>70.5</c:v>
                </c:pt>
                <c:pt idx="44">
                  <c:v>75</c:v>
                </c:pt>
                <c:pt idx="45">
                  <c:v>63.5</c:v>
                </c:pt>
                <c:pt idx="46">
                  <c:v>62</c:v>
                </c:pt>
                <c:pt idx="49">
                  <c:v>36</c:v>
                </c:pt>
                <c:pt idx="51">
                  <c:v>60</c:v>
                </c:pt>
                <c:pt idx="52">
                  <c:v>53.3</c:v>
                </c:pt>
                <c:pt idx="53">
                  <c:v>68</c:v>
                </c:pt>
                <c:pt idx="54">
                  <c:v>67</c:v>
                </c:pt>
                <c:pt idx="55">
                  <c:v>54</c:v>
                </c:pt>
                <c:pt idx="56">
                  <c:v>60.3</c:v>
                </c:pt>
                <c:pt idx="57">
                  <c:v>53</c:v>
                </c:pt>
                <c:pt idx="59">
                  <c:v>60.316666666666663</c:v>
                </c:pt>
                <c:pt idx="60">
                  <c:v>68</c:v>
                </c:pt>
                <c:pt idx="61">
                  <c:v>60</c:v>
                </c:pt>
                <c:pt idx="62">
                  <c:v>72.599999999999994</c:v>
                </c:pt>
                <c:pt idx="64">
                  <c:v>71.2</c:v>
                </c:pt>
                <c:pt idx="65">
                  <c:v>44</c:v>
                </c:pt>
                <c:pt idx="66">
                  <c:v>82</c:v>
                </c:pt>
                <c:pt idx="67">
                  <c:v>57</c:v>
                </c:pt>
                <c:pt idx="68">
                  <c:v>75</c:v>
                </c:pt>
                <c:pt idx="69">
                  <c:v>46</c:v>
                </c:pt>
                <c:pt idx="70">
                  <c:v>38</c:v>
                </c:pt>
                <c:pt idx="71">
                  <c:v>39</c:v>
                </c:pt>
                <c:pt idx="72">
                  <c:v>71</c:v>
                </c:pt>
                <c:pt idx="73">
                  <c:v>63.544444444444444</c:v>
                </c:pt>
                <c:pt idx="74">
                  <c:v>91</c:v>
                </c:pt>
                <c:pt idx="76">
                  <c:v>67</c:v>
                </c:pt>
                <c:pt idx="77">
                  <c:v>60</c:v>
                </c:pt>
                <c:pt idx="78">
                  <c:v>63.6</c:v>
                </c:pt>
                <c:pt idx="79">
                  <c:v>58</c:v>
                </c:pt>
                <c:pt idx="80">
                  <c:v>82</c:v>
                </c:pt>
                <c:pt idx="81">
                  <c:v>56</c:v>
                </c:pt>
                <c:pt idx="82">
                  <c:v>76</c:v>
                </c:pt>
                <c:pt idx="83">
                  <c:v>58</c:v>
                </c:pt>
                <c:pt idx="85">
                  <c:v>61.5</c:v>
                </c:pt>
                <c:pt idx="86">
                  <c:v>46</c:v>
                </c:pt>
                <c:pt idx="87">
                  <c:v>68</c:v>
                </c:pt>
                <c:pt idx="88">
                  <c:v>40.5</c:v>
                </c:pt>
                <c:pt idx="89">
                  <c:v>69</c:v>
                </c:pt>
                <c:pt idx="91">
                  <c:v>40</c:v>
                </c:pt>
                <c:pt idx="92">
                  <c:v>51.5</c:v>
                </c:pt>
                <c:pt idx="93">
                  <c:v>64.8</c:v>
                </c:pt>
                <c:pt idx="94">
                  <c:v>47</c:v>
                </c:pt>
                <c:pt idx="95">
                  <c:v>64</c:v>
                </c:pt>
                <c:pt idx="96">
                  <c:v>87</c:v>
                </c:pt>
                <c:pt idx="97">
                  <c:v>64</c:v>
                </c:pt>
                <c:pt idx="98">
                  <c:v>60</c:v>
                </c:pt>
                <c:pt idx="99">
                  <c:v>72</c:v>
                </c:pt>
                <c:pt idx="100">
                  <c:v>62</c:v>
                </c:pt>
                <c:pt idx="101">
                  <c:v>72</c:v>
                </c:pt>
                <c:pt idx="102">
                  <c:v>55.8</c:v>
                </c:pt>
                <c:pt idx="103">
                  <c:v>79</c:v>
                </c:pt>
                <c:pt idx="104">
                  <c:v>66.21787317620651</c:v>
                </c:pt>
                <c:pt idx="105">
                  <c:v>80.125</c:v>
                </c:pt>
                <c:pt idx="106">
                  <c:v>76.333333333333329</c:v>
                </c:pt>
                <c:pt idx="107">
                  <c:v>54.222222222222221</c:v>
                </c:pt>
                <c:pt idx="108">
                  <c:v>69</c:v>
                </c:pt>
                <c:pt idx="109">
                  <c:v>74.916666666666671</c:v>
                </c:pt>
                <c:pt idx="110">
                  <c:v>68</c:v>
                </c:pt>
                <c:pt idx="111">
                  <c:v>73</c:v>
                </c:pt>
                <c:pt idx="112">
                  <c:v>52.363636363636367</c:v>
                </c:pt>
                <c:pt idx="113">
                  <c:v>48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'Литерат-11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МБОУ СШ № 44</c:v>
                </c:pt>
                <c:pt idx="30">
                  <c:v>МАОУ СШ № 50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</c:v>
                </c:pt>
                <c:pt idx="52">
                  <c:v>МБОУ СШ № 73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 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'Литерат-11 диаграмма по районам'!$Q$5:$Q$118</c:f>
              <c:numCache>
                <c:formatCode>0.00</c:formatCode>
                <c:ptCount val="114"/>
                <c:pt idx="0">
                  <c:v>85.03</c:v>
                </c:pt>
                <c:pt idx="1">
                  <c:v>85.03</c:v>
                </c:pt>
                <c:pt idx="2">
                  <c:v>85.03</c:v>
                </c:pt>
                <c:pt idx="3">
                  <c:v>85.03</c:v>
                </c:pt>
                <c:pt idx="4">
                  <c:v>85.03</c:v>
                </c:pt>
                <c:pt idx="5">
                  <c:v>85.03</c:v>
                </c:pt>
                <c:pt idx="6">
                  <c:v>85.03</c:v>
                </c:pt>
                <c:pt idx="7">
                  <c:v>85.03</c:v>
                </c:pt>
                <c:pt idx="8">
                  <c:v>85.03</c:v>
                </c:pt>
                <c:pt idx="9">
                  <c:v>85.03</c:v>
                </c:pt>
                <c:pt idx="10">
                  <c:v>85.03</c:v>
                </c:pt>
                <c:pt idx="11">
                  <c:v>85.03</c:v>
                </c:pt>
                <c:pt idx="12">
                  <c:v>85.03</c:v>
                </c:pt>
                <c:pt idx="13">
                  <c:v>85.03</c:v>
                </c:pt>
                <c:pt idx="14">
                  <c:v>85.03</c:v>
                </c:pt>
                <c:pt idx="15">
                  <c:v>85.03</c:v>
                </c:pt>
                <c:pt idx="16">
                  <c:v>85.03</c:v>
                </c:pt>
                <c:pt idx="17">
                  <c:v>85.03</c:v>
                </c:pt>
                <c:pt idx="18">
                  <c:v>85.03</c:v>
                </c:pt>
                <c:pt idx="19">
                  <c:v>85.03</c:v>
                </c:pt>
                <c:pt idx="20">
                  <c:v>85.03</c:v>
                </c:pt>
                <c:pt idx="21">
                  <c:v>85.03</c:v>
                </c:pt>
                <c:pt idx="22">
                  <c:v>85.03</c:v>
                </c:pt>
                <c:pt idx="23">
                  <c:v>85.03</c:v>
                </c:pt>
                <c:pt idx="24">
                  <c:v>85.03</c:v>
                </c:pt>
                <c:pt idx="25">
                  <c:v>85.03</c:v>
                </c:pt>
                <c:pt idx="26">
                  <c:v>85.03</c:v>
                </c:pt>
                <c:pt idx="27">
                  <c:v>85.03</c:v>
                </c:pt>
                <c:pt idx="28">
                  <c:v>85.03</c:v>
                </c:pt>
                <c:pt idx="29">
                  <c:v>85.03</c:v>
                </c:pt>
                <c:pt idx="30">
                  <c:v>85.03</c:v>
                </c:pt>
                <c:pt idx="31">
                  <c:v>85.03</c:v>
                </c:pt>
                <c:pt idx="32">
                  <c:v>85.03</c:v>
                </c:pt>
                <c:pt idx="33">
                  <c:v>85.03</c:v>
                </c:pt>
                <c:pt idx="34">
                  <c:v>85.03</c:v>
                </c:pt>
                <c:pt idx="35">
                  <c:v>85.03</c:v>
                </c:pt>
                <c:pt idx="36">
                  <c:v>85.03</c:v>
                </c:pt>
                <c:pt idx="37">
                  <c:v>85.03</c:v>
                </c:pt>
                <c:pt idx="38">
                  <c:v>85.03</c:v>
                </c:pt>
                <c:pt idx="39">
                  <c:v>85.03</c:v>
                </c:pt>
                <c:pt idx="40">
                  <c:v>85.03</c:v>
                </c:pt>
                <c:pt idx="41">
                  <c:v>85.03</c:v>
                </c:pt>
                <c:pt idx="42">
                  <c:v>85.03</c:v>
                </c:pt>
                <c:pt idx="43">
                  <c:v>85.03</c:v>
                </c:pt>
                <c:pt idx="44">
                  <c:v>85.03</c:v>
                </c:pt>
                <c:pt idx="45">
                  <c:v>85.03</c:v>
                </c:pt>
                <c:pt idx="46">
                  <c:v>85.03</c:v>
                </c:pt>
                <c:pt idx="47">
                  <c:v>85.03</c:v>
                </c:pt>
                <c:pt idx="48">
                  <c:v>85.03</c:v>
                </c:pt>
                <c:pt idx="49">
                  <c:v>85.03</c:v>
                </c:pt>
                <c:pt idx="50">
                  <c:v>85.03</c:v>
                </c:pt>
                <c:pt idx="51">
                  <c:v>85.03</c:v>
                </c:pt>
                <c:pt idx="52">
                  <c:v>85.03</c:v>
                </c:pt>
                <c:pt idx="53">
                  <c:v>85.03</c:v>
                </c:pt>
                <c:pt idx="54">
                  <c:v>85.03</c:v>
                </c:pt>
                <c:pt idx="55">
                  <c:v>85.03</c:v>
                </c:pt>
                <c:pt idx="56">
                  <c:v>85.03</c:v>
                </c:pt>
                <c:pt idx="57">
                  <c:v>85.03</c:v>
                </c:pt>
                <c:pt idx="58">
                  <c:v>85.03</c:v>
                </c:pt>
                <c:pt idx="59">
                  <c:v>85.03</c:v>
                </c:pt>
                <c:pt idx="60">
                  <c:v>85.03</c:v>
                </c:pt>
                <c:pt idx="61">
                  <c:v>85.03</c:v>
                </c:pt>
                <c:pt idx="62">
                  <c:v>85.03</c:v>
                </c:pt>
                <c:pt idx="63">
                  <c:v>85.03</c:v>
                </c:pt>
                <c:pt idx="64">
                  <c:v>85.03</c:v>
                </c:pt>
                <c:pt idx="65">
                  <c:v>85.03</c:v>
                </c:pt>
                <c:pt idx="66">
                  <c:v>85.03</c:v>
                </c:pt>
                <c:pt idx="67">
                  <c:v>85.03</c:v>
                </c:pt>
                <c:pt idx="68">
                  <c:v>85.03</c:v>
                </c:pt>
                <c:pt idx="69">
                  <c:v>85.03</c:v>
                </c:pt>
                <c:pt idx="70">
                  <c:v>85.03</c:v>
                </c:pt>
                <c:pt idx="71">
                  <c:v>85.03</c:v>
                </c:pt>
                <c:pt idx="72">
                  <c:v>85.03</c:v>
                </c:pt>
                <c:pt idx="73">
                  <c:v>85.03</c:v>
                </c:pt>
                <c:pt idx="74">
                  <c:v>85.03</c:v>
                </c:pt>
                <c:pt idx="75">
                  <c:v>85.03</c:v>
                </c:pt>
                <c:pt idx="76">
                  <c:v>85.03</c:v>
                </c:pt>
                <c:pt idx="77">
                  <c:v>85.03</c:v>
                </c:pt>
                <c:pt idx="78">
                  <c:v>85.03</c:v>
                </c:pt>
                <c:pt idx="79">
                  <c:v>85.03</c:v>
                </c:pt>
                <c:pt idx="80">
                  <c:v>85.03</c:v>
                </c:pt>
                <c:pt idx="81">
                  <c:v>85.03</c:v>
                </c:pt>
                <c:pt idx="82">
                  <c:v>85.03</c:v>
                </c:pt>
                <c:pt idx="83">
                  <c:v>85.03</c:v>
                </c:pt>
                <c:pt idx="84">
                  <c:v>85.03</c:v>
                </c:pt>
                <c:pt idx="85">
                  <c:v>85.03</c:v>
                </c:pt>
                <c:pt idx="86">
                  <c:v>85.03</c:v>
                </c:pt>
                <c:pt idx="87">
                  <c:v>85.03</c:v>
                </c:pt>
                <c:pt idx="88">
                  <c:v>85.03</c:v>
                </c:pt>
                <c:pt idx="89">
                  <c:v>85.03</c:v>
                </c:pt>
                <c:pt idx="90">
                  <c:v>85.03</c:v>
                </c:pt>
                <c:pt idx="91">
                  <c:v>85.03</c:v>
                </c:pt>
                <c:pt idx="92">
                  <c:v>85.03</c:v>
                </c:pt>
                <c:pt idx="93">
                  <c:v>85.03</c:v>
                </c:pt>
                <c:pt idx="94">
                  <c:v>85.03</c:v>
                </c:pt>
                <c:pt idx="95">
                  <c:v>85.03</c:v>
                </c:pt>
                <c:pt idx="96">
                  <c:v>85.03</c:v>
                </c:pt>
                <c:pt idx="97">
                  <c:v>85.03</c:v>
                </c:pt>
                <c:pt idx="98">
                  <c:v>85.03</c:v>
                </c:pt>
                <c:pt idx="99">
                  <c:v>85.03</c:v>
                </c:pt>
                <c:pt idx="100">
                  <c:v>85.03</c:v>
                </c:pt>
                <c:pt idx="101">
                  <c:v>85.03</c:v>
                </c:pt>
                <c:pt idx="102">
                  <c:v>85.03</c:v>
                </c:pt>
                <c:pt idx="103">
                  <c:v>85.03</c:v>
                </c:pt>
                <c:pt idx="104">
                  <c:v>85.03</c:v>
                </c:pt>
                <c:pt idx="105">
                  <c:v>85.03</c:v>
                </c:pt>
                <c:pt idx="106">
                  <c:v>85.03</c:v>
                </c:pt>
                <c:pt idx="107">
                  <c:v>85.03</c:v>
                </c:pt>
                <c:pt idx="108">
                  <c:v>85.03</c:v>
                </c:pt>
                <c:pt idx="109">
                  <c:v>85.03</c:v>
                </c:pt>
                <c:pt idx="110">
                  <c:v>85.03</c:v>
                </c:pt>
                <c:pt idx="111">
                  <c:v>85.03</c:v>
                </c:pt>
                <c:pt idx="112">
                  <c:v>85.03</c:v>
                </c:pt>
                <c:pt idx="113">
                  <c:v>85.03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'Литерат-11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МБОУ СШ № 44</c:v>
                </c:pt>
                <c:pt idx="30">
                  <c:v>МАОУ СШ № 50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МБОУ СШ № 39</c:v>
                </c:pt>
                <c:pt idx="51">
                  <c:v>МАОУ СШ № 72</c:v>
                </c:pt>
                <c:pt idx="52">
                  <c:v>МБОУ СШ № 73</c:v>
                </c:pt>
                <c:pt idx="53">
                  <c:v>МАОУ СШ № 82</c:v>
                </c:pt>
                <c:pt idx="54">
                  <c:v>МБОУ СШ № 84</c:v>
                </c:pt>
                <c:pt idx="55">
                  <c:v>МБОУ СШ № 95</c:v>
                </c:pt>
                <c:pt idx="56">
                  <c:v>МБОУ СШ № 99</c:v>
                </c:pt>
                <c:pt idx="57">
                  <c:v>МБОУ СШ № 133</c:v>
                </c:pt>
                <c:pt idx="58">
                  <c:v>МБОУ СШ № 159</c:v>
                </c:pt>
                <c:pt idx="59">
                  <c:v>СВЕРДЛОВСКИЙ РАЙОН</c:v>
                </c:pt>
                <c:pt idx="60">
                  <c:v>МАОУ Гимназия № 14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17</c:v>
                </c:pt>
                <c:pt idx="64">
                  <c:v>МАОУ СШ № 23</c:v>
                </c:pt>
                <c:pt idx="65">
                  <c:v>МАОУ СШ № 34</c:v>
                </c:pt>
                <c:pt idx="66">
                  <c:v>МАОУ СШ № 42</c:v>
                </c:pt>
                <c:pt idx="67">
                  <c:v>МАОУ СШ № 45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'Литерат-11 диаграмма по районам'!$P$5:$P$118</c:f>
              <c:numCache>
                <c:formatCode>0.00</c:formatCode>
                <c:ptCount val="114"/>
                <c:pt idx="0">
                  <c:v>64.473863636363632</c:v>
                </c:pt>
                <c:pt idx="1">
                  <c:v>74.090909090909093</c:v>
                </c:pt>
                <c:pt idx="2">
                  <c:v>79</c:v>
                </c:pt>
                <c:pt idx="3">
                  <c:v>47</c:v>
                </c:pt>
                <c:pt idx="4">
                  <c:v>62</c:v>
                </c:pt>
                <c:pt idx="5">
                  <c:v>59</c:v>
                </c:pt>
                <c:pt idx="6">
                  <c:v>57</c:v>
                </c:pt>
                <c:pt idx="7">
                  <c:v>70.7</c:v>
                </c:pt>
                <c:pt idx="8">
                  <c:v>67</c:v>
                </c:pt>
                <c:pt idx="9">
                  <c:v>68.144444444444446</c:v>
                </c:pt>
                <c:pt idx="10">
                  <c:v>68</c:v>
                </c:pt>
                <c:pt idx="11">
                  <c:v>78.3</c:v>
                </c:pt>
                <c:pt idx="12">
                  <c:v>72</c:v>
                </c:pt>
                <c:pt idx="13">
                  <c:v>69.5</c:v>
                </c:pt>
                <c:pt idx="14">
                  <c:v>72.2</c:v>
                </c:pt>
                <c:pt idx="15">
                  <c:v>63</c:v>
                </c:pt>
                <c:pt idx="16">
                  <c:v>75.3</c:v>
                </c:pt>
                <c:pt idx="20">
                  <c:v>66</c:v>
                </c:pt>
                <c:pt idx="21">
                  <c:v>49</c:v>
                </c:pt>
                <c:pt idx="22">
                  <c:v>69.164285714285711</c:v>
                </c:pt>
                <c:pt idx="23">
                  <c:v>65.2</c:v>
                </c:pt>
                <c:pt idx="24">
                  <c:v>68</c:v>
                </c:pt>
                <c:pt idx="25">
                  <c:v>81.3</c:v>
                </c:pt>
                <c:pt idx="26">
                  <c:v>70.3</c:v>
                </c:pt>
                <c:pt idx="27">
                  <c:v>62</c:v>
                </c:pt>
                <c:pt idx="28">
                  <c:v>48</c:v>
                </c:pt>
                <c:pt idx="29">
                  <c:v>77</c:v>
                </c:pt>
                <c:pt idx="30">
                  <c:v>65</c:v>
                </c:pt>
                <c:pt idx="31">
                  <c:v>64.7</c:v>
                </c:pt>
                <c:pt idx="32">
                  <c:v>71.8</c:v>
                </c:pt>
                <c:pt idx="34">
                  <c:v>84</c:v>
                </c:pt>
                <c:pt idx="35">
                  <c:v>74</c:v>
                </c:pt>
                <c:pt idx="36">
                  <c:v>61.7</c:v>
                </c:pt>
                <c:pt idx="37">
                  <c:v>75.3</c:v>
                </c:pt>
                <c:pt idx="38">
                  <c:v>76.284615384615378</c:v>
                </c:pt>
                <c:pt idx="39">
                  <c:v>79</c:v>
                </c:pt>
                <c:pt idx="40">
                  <c:v>91</c:v>
                </c:pt>
                <c:pt idx="41">
                  <c:v>84</c:v>
                </c:pt>
                <c:pt idx="42">
                  <c:v>81.7</c:v>
                </c:pt>
                <c:pt idx="43">
                  <c:v>68</c:v>
                </c:pt>
                <c:pt idx="44">
                  <c:v>83</c:v>
                </c:pt>
                <c:pt idx="45">
                  <c:v>87.7</c:v>
                </c:pt>
                <c:pt idx="46">
                  <c:v>74.8</c:v>
                </c:pt>
                <c:pt idx="50">
                  <c:v>69</c:v>
                </c:pt>
                <c:pt idx="51">
                  <c:v>78.5</c:v>
                </c:pt>
                <c:pt idx="53">
                  <c:v>68</c:v>
                </c:pt>
                <c:pt idx="56">
                  <c:v>80</c:v>
                </c:pt>
                <c:pt idx="57">
                  <c:v>47</c:v>
                </c:pt>
                <c:pt idx="59">
                  <c:v>67.02000000000001</c:v>
                </c:pt>
                <c:pt idx="60">
                  <c:v>94.4</c:v>
                </c:pt>
                <c:pt idx="61">
                  <c:v>67</c:v>
                </c:pt>
                <c:pt idx="62">
                  <c:v>63.3</c:v>
                </c:pt>
                <c:pt idx="64">
                  <c:v>69.3</c:v>
                </c:pt>
                <c:pt idx="65">
                  <c:v>34</c:v>
                </c:pt>
                <c:pt idx="66">
                  <c:v>75</c:v>
                </c:pt>
                <c:pt idx="67">
                  <c:v>62</c:v>
                </c:pt>
                <c:pt idx="68">
                  <c:v>64</c:v>
                </c:pt>
                <c:pt idx="70">
                  <c:v>65.5</c:v>
                </c:pt>
                <c:pt idx="71">
                  <c:v>75.7</c:v>
                </c:pt>
                <c:pt idx="73">
                  <c:v>69.109615384615367</c:v>
                </c:pt>
                <c:pt idx="74">
                  <c:v>64</c:v>
                </c:pt>
                <c:pt idx="76">
                  <c:v>46</c:v>
                </c:pt>
                <c:pt idx="77">
                  <c:v>59.4</c:v>
                </c:pt>
                <c:pt idx="78">
                  <c:v>70</c:v>
                </c:pt>
                <c:pt idx="79">
                  <c:v>56</c:v>
                </c:pt>
                <c:pt idx="80">
                  <c:v>97</c:v>
                </c:pt>
                <c:pt idx="81">
                  <c:v>72.25</c:v>
                </c:pt>
                <c:pt idx="82">
                  <c:v>52.5</c:v>
                </c:pt>
                <c:pt idx="83">
                  <c:v>70.5</c:v>
                </c:pt>
                <c:pt idx="84">
                  <c:v>52</c:v>
                </c:pt>
                <c:pt idx="85">
                  <c:v>76.3</c:v>
                </c:pt>
                <c:pt idx="86">
                  <c:v>70.3</c:v>
                </c:pt>
                <c:pt idx="88">
                  <c:v>38.799999999999997</c:v>
                </c:pt>
                <c:pt idx="89">
                  <c:v>59</c:v>
                </c:pt>
                <c:pt idx="91">
                  <c:v>60</c:v>
                </c:pt>
                <c:pt idx="92">
                  <c:v>89</c:v>
                </c:pt>
                <c:pt idx="93">
                  <c:v>73.5</c:v>
                </c:pt>
                <c:pt idx="94">
                  <c:v>97</c:v>
                </c:pt>
                <c:pt idx="95">
                  <c:v>74.8</c:v>
                </c:pt>
                <c:pt idx="96">
                  <c:v>82</c:v>
                </c:pt>
                <c:pt idx="97">
                  <c:v>82</c:v>
                </c:pt>
                <c:pt idx="98">
                  <c:v>81</c:v>
                </c:pt>
                <c:pt idx="99">
                  <c:v>67</c:v>
                </c:pt>
                <c:pt idx="100">
                  <c:v>85</c:v>
                </c:pt>
                <c:pt idx="101">
                  <c:v>70</c:v>
                </c:pt>
                <c:pt idx="102">
                  <c:v>51.5</c:v>
                </c:pt>
                <c:pt idx="104">
                  <c:v>74.444012605042019</c:v>
                </c:pt>
                <c:pt idx="105">
                  <c:v>82</c:v>
                </c:pt>
                <c:pt idx="106">
                  <c:v>67.82352941176471</c:v>
                </c:pt>
                <c:pt idx="107">
                  <c:v>80.3</c:v>
                </c:pt>
                <c:pt idx="108">
                  <c:v>71</c:v>
                </c:pt>
                <c:pt idx="109">
                  <c:v>83.428571428571431</c:v>
                </c:pt>
                <c:pt idx="110">
                  <c:v>71.400000000000006</c:v>
                </c:pt>
                <c:pt idx="112">
                  <c:v>78.599999999999994</c:v>
                </c:pt>
                <c:pt idx="113">
                  <c:v>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02112"/>
        <c:axId val="44603648"/>
      </c:lineChart>
      <c:catAx>
        <c:axId val="44602112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603648"/>
        <c:crosses val="autoZero"/>
        <c:auto val="1"/>
        <c:lblAlgn val="ctr"/>
        <c:lblOffset val="100"/>
        <c:noMultiLvlLbl val="0"/>
      </c:catAx>
      <c:valAx>
        <c:axId val="44603648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602112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2846576631096432"/>
          <c:y val="1.7362309711286088E-2"/>
          <c:w val="0.68761438176825318"/>
          <c:h val="4.2253812699093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Литература</a:t>
            </a:r>
            <a:r>
              <a:rPr lang="ru-RU" b="1" baseline="0"/>
              <a:t> 11 ЕГЭ 2021-2024</a:t>
            </a:r>
            <a:endParaRPr lang="ru-RU" b="1"/>
          </a:p>
        </c:rich>
      </c:tx>
      <c:layout>
        <c:manualLayout>
          <c:xMode val="edge"/>
          <c:yMode val="edge"/>
          <c:x val="2.4053561078801147E-2"/>
          <c:y val="5.892542311721937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580778625619247E-2"/>
          <c:y val="7.3929990330156098E-2"/>
          <c:w val="0.98003405992027237"/>
          <c:h val="0.55140831606575491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'Литература -11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СШ № 19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Гимназия № 6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46</c:v>
                </c:pt>
                <c:pt idx="16">
                  <c:v>МАОУ Лицей № 6 "Перспектива"</c:v>
                </c:pt>
                <c:pt idx="17">
                  <c:v>МАОУ СШ № 8 "Созидание"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44</c:v>
                </c:pt>
                <c:pt idx="24">
                  <c:v>МАОУ Гимназия № 11 </c:v>
                </c:pt>
                <c:pt idx="25">
                  <c:v>МБОУ Гимназия № 7</c:v>
                </c:pt>
                <c:pt idx="26">
                  <c:v>МАОУ СШ № 53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Лицей № 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МАОУ СШ № 50</c:v>
                </c:pt>
                <c:pt idx="35">
                  <c:v>МАОУ СШ № 65</c:v>
                </c:pt>
                <c:pt idx="36">
                  <c:v>МАОУ СШ № 89</c:v>
                </c:pt>
                <c:pt idx="37">
                  <c:v>МБОУ СШ № 64</c:v>
                </c:pt>
                <c:pt idx="38">
                  <c:v>ОКТЯБРЬСКИЙ РАЙОН</c:v>
                </c:pt>
                <c:pt idx="39">
                  <c:v>МБОУ Гимназия № 3</c:v>
                </c:pt>
                <c:pt idx="40">
                  <c:v>МАОУ Школа-интернат № 1</c:v>
                </c:pt>
                <c:pt idx="41">
                  <c:v>МБОУ СШ № 95</c:v>
                </c:pt>
                <c:pt idx="42">
                  <c:v>МАОУ Гимназия № 13 "Академ"</c:v>
                </c:pt>
                <c:pt idx="43">
                  <c:v>МБОУ Лицей № 8</c:v>
                </c:pt>
                <c:pt idx="44">
                  <c:v>МАОУ Лицей № 1</c:v>
                </c:pt>
                <c:pt idx="45">
                  <c:v>МБОУ СШ № 21</c:v>
                </c:pt>
                <c:pt idx="46">
                  <c:v>МАОУ "КУГ № 1 - Универс"</c:v>
                </c:pt>
                <c:pt idx="47">
                  <c:v>МБОУ СШ № 99</c:v>
                </c:pt>
                <c:pt idx="48">
                  <c:v>МАОУ СШ № 72</c:v>
                </c:pt>
                <c:pt idx="49">
                  <c:v>МАОУ СШ № 82</c:v>
                </c:pt>
                <c:pt idx="50">
                  <c:v>МБОУ СШ № 133</c:v>
                </c:pt>
                <c:pt idx="51">
                  <c:v>МБОУ Лицей № 10</c:v>
                </c:pt>
                <c:pt idx="52">
                  <c:v>МБОУ СШ № 159</c:v>
                </c:pt>
                <c:pt idx="53">
                  <c:v>МБОУ СШ № 84</c:v>
                </c:pt>
                <c:pt idx="54">
                  <c:v>МБОУ СШ № 30</c:v>
                </c:pt>
                <c:pt idx="55">
                  <c:v>МАОУ СШ № 3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73</c:v>
                </c:pt>
                <c:pt idx="59">
                  <c:v>СВЕРДЛОВСКИЙ РАЙОН</c:v>
                </c:pt>
                <c:pt idx="60">
                  <c:v>МАОУ СШ № 45</c:v>
                </c:pt>
                <c:pt idx="61">
                  <c:v>МАОУ СШ № 93</c:v>
                </c:pt>
                <c:pt idx="62">
                  <c:v>МАОУ СШ № 23</c:v>
                </c:pt>
                <c:pt idx="63">
                  <c:v>МАОУ СШ № 6</c:v>
                </c:pt>
                <c:pt idx="64">
                  <c:v>МАОУ СШ № 76</c:v>
                </c:pt>
                <c:pt idx="65">
                  <c:v>МАОУ Лицей № 9 "Лидер"</c:v>
                </c:pt>
                <c:pt idx="66">
                  <c:v>МАОУ СШ № 137</c:v>
                </c:pt>
                <c:pt idx="67">
                  <c:v>МАОУ СШ № 158 "Грани"</c:v>
                </c:pt>
                <c:pt idx="68">
                  <c:v>МАОУ Гимназия № 14</c:v>
                </c:pt>
                <c:pt idx="69">
                  <c:v>МАОУ СШ № 17</c:v>
                </c:pt>
                <c:pt idx="70">
                  <c:v>МАОУ СШ № 34</c:v>
                </c:pt>
                <c:pt idx="71">
                  <c:v>МАОУ СШ № 42</c:v>
                </c:pt>
                <c:pt idx="72">
                  <c:v>МАОУ СШ № 78</c:v>
                </c:pt>
                <c:pt idx="73">
                  <c:v>СОВЕТСКИЙ РАЙОН</c:v>
                </c:pt>
                <c:pt idx="74">
                  <c:v>МАОУ СШ № 129</c:v>
                </c:pt>
                <c:pt idx="75">
                  <c:v>МАОУ СШ № 5</c:v>
                </c:pt>
                <c:pt idx="76">
                  <c:v>МАОУ СШ № 1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139</c:v>
                </c:pt>
                <c:pt idx="80">
                  <c:v>МАОУ СШ № 150</c:v>
                </c:pt>
                <c:pt idx="81">
                  <c:v>МАОУ СШ № 143</c:v>
                </c:pt>
                <c:pt idx="82">
                  <c:v>МАОУ СШ № 151</c:v>
                </c:pt>
                <c:pt idx="83">
                  <c:v>МАОУ СШ № 154</c:v>
                </c:pt>
                <c:pt idx="84">
                  <c:v>МАОУ СШ № 157</c:v>
                </c:pt>
                <c:pt idx="85">
                  <c:v>МАОУ СШ № 149</c:v>
                </c:pt>
                <c:pt idx="86">
                  <c:v>МАОУ СШ № 152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85</c:v>
                </c:pt>
                <c:pt idx="90">
                  <c:v>МАОУ СШ № 108</c:v>
                </c:pt>
                <c:pt idx="91">
                  <c:v>МАОУ СШ № 18</c:v>
                </c:pt>
                <c:pt idx="92">
                  <c:v>МАОУ СШ № 141</c:v>
                </c:pt>
                <c:pt idx="93">
                  <c:v>МАОУ СШ № 156</c:v>
                </c:pt>
                <c:pt idx="94">
                  <c:v>МАОУ СШ № 121</c:v>
                </c:pt>
                <c:pt idx="95">
                  <c:v>МАОУ СШ № 7</c:v>
                </c:pt>
                <c:pt idx="96">
                  <c:v>МАОУ СШ № 134</c:v>
                </c:pt>
                <c:pt idx="97">
                  <c:v>МАОУ СШ № 115</c:v>
                </c:pt>
                <c:pt idx="98">
                  <c:v>МАОУ СШ № 24</c:v>
                </c:pt>
                <c:pt idx="99">
                  <c:v>МАОУ СШ № 147</c:v>
                </c:pt>
                <c:pt idx="100">
                  <c:v>МАОУ СШ № 66</c:v>
                </c:pt>
                <c:pt idx="101">
                  <c:v>МАОУ СШ № 69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СШ № 27</c:v>
                </c:pt>
                <c:pt idx="108">
                  <c:v>МБОУ СШ № 4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'Литература -11 диаграмма'!$E$5:$E$118</c:f>
              <c:numCache>
                <c:formatCode>0.00</c:formatCode>
                <c:ptCount val="114"/>
                <c:pt idx="0">
                  <c:v>64.88</c:v>
                </c:pt>
                <c:pt idx="1">
                  <c:v>64.88</c:v>
                </c:pt>
                <c:pt idx="2">
                  <c:v>64.88</c:v>
                </c:pt>
                <c:pt idx="3">
                  <c:v>64.88</c:v>
                </c:pt>
                <c:pt idx="4">
                  <c:v>64.88</c:v>
                </c:pt>
                <c:pt idx="5">
                  <c:v>64.88</c:v>
                </c:pt>
                <c:pt idx="6">
                  <c:v>64.88</c:v>
                </c:pt>
                <c:pt idx="7">
                  <c:v>64.88</c:v>
                </c:pt>
                <c:pt idx="8">
                  <c:v>64.88</c:v>
                </c:pt>
                <c:pt idx="9">
                  <c:v>64.88</c:v>
                </c:pt>
                <c:pt idx="10">
                  <c:v>64.88</c:v>
                </c:pt>
                <c:pt idx="11">
                  <c:v>64.88</c:v>
                </c:pt>
                <c:pt idx="12">
                  <c:v>64.88</c:v>
                </c:pt>
                <c:pt idx="13">
                  <c:v>64.88</c:v>
                </c:pt>
                <c:pt idx="14">
                  <c:v>64.88</c:v>
                </c:pt>
                <c:pt idx="15">
                  <c:v>64.88</c:v>
                </c:pt>
                <c:pt idx="16">
                  <c:v>64.88</c:v>
                </c:pt>
                <c:pt idx="17">
                  <c:v>64.88</c:v>
                </c:pt>
                <c:pt idx="18">
                  <c:v>64.88</c:v>
                </c:pt>
                <c:pt idx="19">
                  <c:v>64.88</c:v>
                </c:pt>
                <c:pt idx="20">
                  <c:v>64.88</c:v>
                </c:pt>
                <c:pt idx="21">
                  <c:v>64.88</c:v>
                </c:pt>
                <c:pt idx="22">
                  <c:v>64.88</c:v>
                </c:pt>
                <c:pt idx="23">
                  <c:v>64.88</c:v>
                </c:pt>
                <c:pt idx="24">
                  <c:v>64.88</c:v>
                </c:pt>
                <c:pt idx="25">
                  <c:v>64.88</c:v>
                </c:pt>
                <c:pt idx="26">
                  <c:v>64.88</c:v>
                </c:pt>
                <c:pt idx="27">
                  <c:v>64.88</c:v>
                </c:pt>
                <c:pt idx="28">
                  <c:v>64.88</c:v>
                </c:pt>
                <c:pt idx="29">
                  <c:v>64.88</c:v>
                </c:pt>
                <c:pt idx="30">
                  <c:v>64.88</c:v>
                </c:pt>
                <c:pt idx="31">
                  <c:v>64.88</c:v>
                </c:pt>
                <c:pt idx="32">
                  <c:v>64.88</c:v>
                </c:pt>
                <c:pt idx="33">
                  <c:v>64.88</c:v>
                </c:pt>
                <c:pt idx="34">
                  <c:v>64.88</c:v>
                </c:pt>
                <c:pt idx="35">
                  <c:v>64.88</c:v>
                </c:pt>
                <c:pt idx="36">
                  <c:v>64.88</c:v>
                </c:pt>
                <c:pt idx="37">
                  <c:v>64.88</c:v>
                </c:pt>
                <c:pt idx="38">
                  <c:v>64.88</c:v>
                </c:pt>
                <c:pt idx="39">
                  <c:v>64.88</c:v>
                </c:pt>
                <c:pt idx="40">
                  <c:v>64.88</c:v>
                </c:pt>
                <c:pt idx="41">
                  <c:v>64.88</c:v>
                </c:pt>
                <c:pt idx="42">
                  <c:v>64.88</c:v>
                </c:pt>
                <c:pt idx="43">
                  <c:v>64.88</c:v>
                </c:pt>
                <c:pt idx="44">
                  <c:v>64.88</c:v>
                </c:pt>
                <c:pt idx="45">
                  <c:v>64.88</c:v>
                </c:pt>
                <c:pt idx="46">
                  <c:v>64.88</c:v>
                </c:pt>
                <c:pt idx="47">
                  <c:v>64.88</c:v>
                </c:pt>
                <c:pt idx="48">
                  <c:v>64.88</c:v>
                </c:pt>
                <c:pt idx="49">
                  <c:v>64.88</c:v>
                </c:pt>
                <c:pt idx="50">
                  <c:v>64.88</c:v>
                </c:pt>
                <c:pt idx="51">
                  <c:v>64.88</c:v>
                </c:pt>
                <c:pt idx="52">
                  <c:v>64.88</c:v>
                </c:pt>
                <c:pt idx="53">
                  <c:v>64.88</c:v>
                </c:pt>
                <c:pt idx="54">
                  <c:v>64.88</c:v>
                </c:pt>
                <c:pt idx="55">
                  <c:v>64.88</c:v>
                </c:pt>
                <c:pt idx="56">
                  <c:v>64.88</c:v>
                </c:pt>
                <c:pt idx="57">
                  <c:v>64.88</c:v>
                </c:pt>
                <c:pt idx="58">
                  <c:v>64.88</c:v>
                </c:pt>
                <c:pt idx="59">
                  <c:v>64.88</c:v>
                </c:pt>
                <c:pt idx="60">
                  <c:v>64.88</c:v>
                </c:pt>
                <c:pt idx="61">
                  <c:v>64.88</c:v>
                </c:pt>
                <c:pt idx="62">
                  <c:v>64.88</c:v>
                </c:pt>
                <c:pt idx="63">
                  <c:v>64.88</c:v>
                </c:pt>
                <c:pt idx="64">
                  <c:v>64.88</c:v>
                </c:pt>
                <c:pt idx="65">
                  <c:v>64.88</c:v>
                </c:pt>
                <c:pt idx="66">
                  <c:v>64.88</c:v>
                </c:pt>
                <c:pt idx="67">
                  <c:v>64.88</c:v>
                </c:pt>
                <c:pt idx="68">
                  <c:v>64.88</c:v>
                </c:pt>
                <c:pt idx="69">
                  <c:v>64.88</c:v>
                </c:pt>
                <c:pt idx="70">
                  <c:v>64.88</c:v>
                </c:pt>
                <c:pt idx="71">
                  <c:v>64.88</c:v>
                </c:pt>
                <c:pt idx="72">
                  <c:v>64.88</c:v>
                </c:pt>
                <c:pt idx="73">
                  <c:v>64.88</c:v>
                </c:pt>
                <c:pt idx="74">
                  <c:v>64.88</c:v>
                </c:pt>
                <c:pt idx="75">
                  <c:v>64.88</c:v>
                </c:pt>
                <c:pt idx="76">
                  <c:v>64.88</c:v>
                </c:pt>
                <c:pt idx="77">
                  <c:v>64.88</c:v>
                </c:pt>
                <c:pt idx="78">
                  <c:v>64.88</c:v>
                </c:pt>
                <c:pt idx="79">
                  <c:v>64.88</c:v>
                </c:pt>
                <c:pt idx="80">
                  <c:v>64.88</c:v>
                </c:pt>
                <c:pt idx="81">
                  <c:v>64.88</c:v>
                </c:pt>
                <c:pt idx="82">
                  <c:v>64.88</c:v>
                </c:pt>
                <c:pt idx="83">
                  <c:v>64.88</c:v>
                </c:pt>
                <c:pt idx="84">
                  <c:v>64.88</c:v>
                </c:pt>
                <c:pt idx="85">
                  <c:v>64.88</c:v>
                </c:pt>
                <c:pt idx="86">
                  <c:v>64.88</c:v>
                </c:pt>
                <c:pt idx="87">
                  <c:v>64.88</c:v>
                </c:pt>
                <c:pt idx="88">
                  <c:v>64.88</c:v>
                </c:pt>
                <c:pt idx="89">
                  <c:v>64.88</c:v>
                </c:pt>
                <c:pt idx="90">
                  <c:v>64.88</c:v>
                </c:pt>
                <c:pt idx="91">
                  <c:v>64.88</c:v>
                </c:pt>
                <c:pt idx="92">
                  <c:v>64.88</c:v>
                </c:pt>
                <c:pt idx="93">
                  <c:v>64.88</c:v>
                </c:pt>
                <c:pt idx="94">
                  <c:v>64.88</c:v>
                </c:pt>
                <c:pt idx="95">
                  <c:v>64.88</c:v>
                </c:pt>
                <c:pt idx="96">
                  <c:v>64.88</c:v>
                </c:pt>
                <c:pt idx="97">
                  <c:v>64.88</c:v>
                </c:pt>
                <c:pt idx="98">
                  <c:v>64.88</c:v>
                </c:pt>
                <c:pt idx="99">
                  <c:v>64.88</c:v>
                </c:pt>
                <c:pt idx="100">
                  <c:v>64.88</c:v>
                </c:pt>
                <c:pt idx="101">
                  <c:v>64.88</c:v>
                </c:pt>
                <c:pt idx="102">
                  <c:v>64.88</c:v>
                </c:pt>
                <c:pt idx="103">
                  <c:v>64.88</c:v>
                </c:pt>
                <c:pt idx="104">
                  <c:v>64.88</c:v>
                </c:pt>
                <c:pt idx="105">
                  <c:v>64.88</c:v>
                </c:pt>
                <c:pt idx="106">
                  <c:v>64.88</c:v>
                </c:pt>
                <c:pt idx="107">
                  <c:v>64.88</c:v>
                </c:pt>
                <c:pt idx="108">
                  <c:v>64.88</c:v>
                </c:pt>
                <c:pt idx="109">
                  <c:v>64.88</c:v>
                </c:pt>
                <c:pt idx="110">
                  <c:v>64.88</c:v>
                </c:pt>
                <c:pt idx="111">
                  <c:v>64.88</c:v>
                </c:pt>
                <c:pt idx="112">
                  <c:v>64.88</c:v>
                </c:pt>
                <c:pt idx="113">
                  <c:v>64.88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'Литература -11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СШ № 19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Гимназия № 6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46</c:v>
                </c:pt>
                <c:pt idx="16">
                  <c:v>МАОУ Лицей № 6 "Перспектива"</c:v>
                </c:pt>
                <c:pt idx="17">
                  <c:v>МАОУ СШ № 8 "Созидание"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44</c:v>
                </c:pt>
                <c:pt idx="24">
                  <c:v>МАОУ Гимназия № 11 </c:v>
                </c:pt>
                <c:pt idx="25">
                  <c:v>МБОУ Гимназия № 7</c:v>
                </c:pt>
                <c:pt idx="26">
                  <c:v>МАОУ СШ № 53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Лицей № 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МАОУ СШ № 50</c:v>
                </c:pt>
                <c:pt idx="35">
                  <c:v>МАОУ СШ № 65</c:v>
                </c:pt>
                <c:pt idx="36">
                  <c:v>МАОУ СШ № 89</c:v>
                </c:pt>
                <c:pt idx="37">
                  <c:v>МБОУ СШ № 64</c:v>
                </c:pt>
                <c:pt idx="38">
                  <c:v>ОКТЯБРЬСКИЙ РАЙОН</c:v>
                </c:pt>
                <c:pt idx="39">
                  <c:v>МБОУ Гимназия № 3</c:v>
                </c:pt>
                <c:pt idx="40">
                  <c:v>МАОУ Школа-интернат № 1</c:v>
                </c:pt>
                <c:pt idx="41">
                  <c:v>МБОУ СШ № 95</c:v>
                </c:pt>
                <c:pt idx="42">
                  <c:v>МАОУ Гимназия № 13 "Академ"</c:v>
                </c:pt>
                <c:pt idx="43">
                  <c:v>МБОУ Лицей № 8</c:v>
                </c:pt>
                <c:pt idx="44">
                  <c:v>МАОУ Лицей № 1</c:v>
                </c:pt>
                <c:pt idx="45">
                  <c:v>МБОУ СШ № 21</c:v>
                </c:pt>
                <c:pt idx="46">
                  <c:v>МАОУ "КУГ № 1 - Универс"</c:v>
                </c:pt>
                <c:pt idx="47">
                  <c:v>МБОУ СШ № 99</c:v>
                </c:pt>
                <c:pt idx="48">
                  <c:v>МАОУ СШ № 72</c:v>
                </c:pt>
                <c:pt idx="49">
                  <c:v>МАОУ СШ № 82</c:v>
                </c:pt>
                <c:pt idx="50">
                  <c:v>МБОУ СШ № 133</c:v>
                </c:pt>
                <c:pt idx="51">
                  <c:v>МБОУ Лицей № 10</c:v>
                </c:pt>
                <c:pt idx="52">
                  <c:v>МБОУ СШ № 159</c:v>
                </c:pt>
                <c:pt idx="53">
                  <c:v>МБОУ СШ № 84</c:v>
                </c:pt>
                <c:pt idx="54">
                  <c:v>МБОУ СШ № 30</c:v>
                </c:pt>
                <c:pt idx="55">
                  <c:v>МАОУ СШ № 3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73</c:v>
                </c:pt>
                <c:pt idx="59">
                  <c:v>СВЕРДЛОВСКИЙ РАЙОН</c:v>
                </c:pt>
                <c:pt idx="60">
                  <c:v>МАОУ СШ № 45</c:v>
                </c:pt>
                <c:pt idx="61">
                  <c:v>МАОУ СШ № 93</c:v>
                </c:pt>
                <c:pt idx="62">
                  <c:v>МАОУ СШ № 23</c:v>
                </c:pt>
                <c:pt idx="63">
                  <c:v>МАОУ СШ № 6</c:v>
                </c:pt>
                <c:pt idx="64">
                  <c:v>МАОУ СШ № 76</c:v>
                </c:pt>
                <c:pt idx="65">
                  <c:v>МАОУ Лицей № 9 "Лидер"</c:v>
                </c:pt>
                <c:pt idx="66">
                  <c:v>МАОУ СШ № 137</c:v>
                </c:pt>
                <c:pt idx="67">
                  <c:v>МАОУ СШ № 158 "Грани"</c:v>
                </c:pt>
                <c:pt idx="68">
                  <c:v>МАОУ Гимназия № 14</c:v>
                </c:pt>
                <c:pt idx="69">
                  <c:v>МАОУ СШ № 17</c:v>
                </c:pt>
                <c:pt idx="70">
                  <c:v>МАОУ СШ № 34</c:v>
                </c:pt>
                <c:pt idx="71">
                  <c:v>МАОУ СШ № 42</c:v>
                </c:pt>
                <c:pt idx="72">
                  <c:v>МАОУ СШ № 78</c:v>
                </c:pt>
                <c:pt idx="73">
                  <c:v>СОВЕТСКИЙ РАЙОН</c:v>
                </c:pt>
                <c:pt idx="74">
                  <c:v>МАОУ СШ № 129</c:v>
                </c:pt>
                <c:pt idx="75">
                  <c:v>МАОУ СШ № 5</c:v>
                </c:pt>
                <c:pt idx="76">
                  <c:v>МАОУ СШ № 1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139</c:v>
                </c:pt>
                <c:pt idx="80">
                  <c:v>МАОУ СШ № 150</c:v>
                </c:pt>
                <c:pt idx="81">
                  <c:v>МАОУ СШ № 143</c:v>
                </c:pt>
                <c:pt idx="82">
                  <c:v>МАОУ СШ № 151</c:v>
                </c:pt>
                <c:pt idx="83">
                  <c:v>МАОУ СШ № 154</c:v>
                </c:pt>
                <c:pt idx="84">
                  <c:v>МАОУ СШ № 157</c:v>
                </c:pt>
                <c:pt idx="85">
                  <c:v>МАОУ СШ № 149</c:v>
                </c:pt>
                <c:pt idx="86">
                  <c:v>МАОУ СШ № 152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85</c:v>
                </c:pt>
                <c:pt idx="90">
                  <c:v>МАОУ СШ № 108</c:v>
                </c:pt>
                <c:pt idx="91">
                  <c:v>МАОУ СШ № 18</c:v>
                </c:pt>
                <c:pt idx="92">
                  <c:v>МАОУ СШ № 141</c:v>
                </c:pt>
                <c:pt idx="93">
                  <c:v>МАОУ СШ № 156</c:v>
                </c:pt>
                <c:pt idx="94">
                  <c:v>МАОУ СШ № 121</c:v>
                </c:pt>
                <c:pt idx="95">
                  <c:v>МАОУ СШ № 7</c:v>
                </c:pt>
                <c:pt idx="96">
                  <c:v>МАОУ СШ № 134</c:v>
                </c:pt>
                <c:pt idx="97">
                  <c:v>МАОУ СШ № 115</c:v>
                </c:pt>
                <c:pt idx="98">
                  <c:v>МАОУ СШ № 24</c:v>
                </c:pt>
                <c:pt idx="99">
                  <c:v>МАОУ СШ № 147</c:v>
                </c:pt>
                <c:pt idx="100">
                  <c:v>МАОУ СШ № 66</c:v>
                </c:pt>
                <c:pt idx="101">
                  <c:v>МАОУ СШ № 69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СШ № 27</c:v>
                </c:pt>
                <c:pt idx="108">
                  <c:v>МБОУ СШ № 4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'Литература -11 диаграмма'!$D$5:$D$118</c:f>
              <c:numCache>
                <c:formatCode>0.00</c:formatCode>
                <c:ptCount val="114"/>
                <c:pt idx="0">
                  <c:v>60.463750000000005</c:v>
                </c:pt>
                <c:pt idx="1">
                  <c:v>94.5</c:v>
                </c:pt>
                <c:pt idx="2">
                  <c:v>66.400000000000006</c:v>
                </c:pt>
                <c:pt idx="3">
                  <c:v>64.069999999999993</c:v>
                </c:pt>
                <c:pt idx="4">
                  <c:v>63.25</c:v>
                </c:pt>
                <c:pt idx="5">
                  <c:v>61.09</c:v>
                </c:pt>
                <c:pt idx="6">
                  <c:v>59.4</c:v>
                </c:pt>
                <c:pt idx="7">
                  <c:v>57</c:v>
                </c:pt>
                <c:pt idx="8">
                  <c:v>18</c:v>
                </c:pt>
                <c:pt idx="9">
                  <c:v>70.44</c:v>
                </c:pt>
                <c:pt idx="10">
                  <c:v>94.5</c:v>
                </c:pt>
                <c:pt idx="11">
                  <c:v>94</c:v>
                </c:pt>
                <c:pt idx="12">
                  <c:v>87.5</c:v>
                </c:pt>
                <c:pt idx="13">
                  <c:v>71</c:v>
                </c:pt>
                <c:pt idx="14">
                  <c:v>65</c:v>
                </c:pt>
                <c:pt idx="15">
                  <c:v>64</c:v>
                </c:pt>
                <c:pt idx="16">
                  <c:v>62.4</c:v>
                </c:pt>
                <c:pt idx="17">
                  <c:v>59</c:v>
                </c:pt>
                <c:pt idx="18">
                  <c:v>55</c:v>
                </c:pt>
                <c:pt idx="19">
                  <c:v>52</c:v>
                </c:pt>
                <c:pt idx="22">
                  <c:v>56.763636363636358</c:v>
                </c:pt>
                <c:pt idx="23">
                  <c:v>78</c:v>
                </c:pt>
                <c:pt idx="24">
                  <c:v>72</c:v>
                </c:pt>
                <c:pt idx="25">
                  <c:v>70.3</c:v>
                </c:pt>
                <c:pt idx="26">
                  <c:v>67</c:v>
                </c:pt>
                <c:pt idx="27">
                  <c:v>63</c:v>
                </c:pt>
                <c:pt idx="28">
                  <c:v>61</c:v>
                </c:pt>
                <c:pt idx="29">
                  <c:v>60.5</c:v>
                </c:pt>
                <c:pt idx="30">
                  <c:v>48.1</c:v>
                </c:pt>
                <c:pt idx="31">
                  <c:v>44.5</c:v>
                </c:pt>
                <c:pt idx="32">
                  <c:v>42</c:v>
                </c:pt>
                <c:pt idx="33">
                  <c:v>18</c:v>
                </c:pt>
                <c:pt idx="38">
                  <c:v>60.78125</c:v>
                </c:pt>
                <c:pt idx="39">
                  <c:v>92</c:v>
                </c:pt>
                <c:pt idx="40">
                  <c:v>80.3</c:v>
                </c:pt>
                <c:pt idx="41">
                  <c:v>78</c:v>
                </c:pt>
                <c:pt idx="42">
                  <c:v>74.900000000000006</c:v>
                </c:pt>
                <c:pt idx="43">
                  <c:v>69</c:v>
                </c:pt>
                <c:pt idx="44">
                  <c:v>68</c:v>
                </c:pt>
                <c:pt idx="45">
                  <c:v>66.5</c:v>
                </c:pt>
                <c:pt idx="46">
                  <c:v>64.8</c:v>
                </c:pt>
                <c:pt idx="47">
                  <c:v>56</c:v>
                </c:pt>
                <c:pt idx="48">
                  <c:v>55.5</c:v>
                </c:pt>
                <c:pt idx="49">
                  <c:v>54</c:v>
                </c:pt>
                <c:pt idx="50">
                  <c:v>53</c:v>
                </c:pt>
                <c:pt idx="51">
                  <c:v>52</c:v>
                </c:pt>
                <c:pt idx="52">
                  <c:v>50</c:v>
                </c:pt>
                <c:pt idx="53">
                  <c:v>43.5</c:v>
                </c:pt>
                <c:pt idx="54">
                  <c:v>15</c:v>
                </c:pt>
                <c:pt idx="59">
                  <c:v>63.68181818181818</c:v>
                </c:pt>
                <c:pt idx="60">
                  <c:v>92</c:v>
                </c:pt>
                <c:pt idx="61">
                  <c:v>76.3</c:v>
                </c:pt>
                <c:pt idx="62">
                  <c:v>75.7</c:v>
                </c:pt>
                <c:pt idx="63">
                  <c:v>67</c:v>
                </c:pt>
                <c:pt idx="64">
                  <c:v>64</c:v>
                </c:pt>
                <c:pt idx="65">
                  <c:v>62</c:v>
                </c:pt>
                <c:pt idx="66">
                  <c:v>60</c:v>
                </c:pt>
                <c:pt idx="67">
                  <c:v>60</c:v>
                </c:pt>
                <c:pt idx="68">
                  <c:v>57</c:v>
                </c:pt>
                <c:pt idx="69">
                  <c:v>48</c:v>
                </c:pt>
                <c:pt idx="70">
                  <c:v>38.5</c:v>
                </c:pt>
                <c:pt idx="73">
                  <c:v>62.501111111111108</c:v>
                </c:pt>
                <c:pt idx="74">
                  <c:v>81</c:v>
                </c:pt>
                <c:pt idx="75">
                  <c:v>80</c:v>
                </c:pt>
                <c:pt idx="76">
                  <c:v>76.3</c:v>
                </c:pt>
                <c:pt idx="77">
                  <c:v>76</c:v>
                </c:pt>
                <c:pt idx="78">
                  <c:v>75.8</c:v>
                </c:pt>
                <c:pt idx="79">
                  <c:v>74.5</c:v>
                </c:pt>
                <c:pt idx="80">
                  <c:v>70.099999999999994</c:v>
                </c:pt>
                <c:pt idx="81">
                  <c:v>69.8</c:v>
                </c:pt>
                <c:pt idx="82">
                  <c:v>69.7</c:v>
                </c:pt>
                <c:pt idx="83">
                  <c:v>68</c:v>
                </c:pt>
                <c:pt idx="84">
                  <c:v>67</c:v>
                </c:pt>
                <c:pt idx="85">
                  <c:v>63</c:v>
                </c:pt>
                <c:pt idx="86">
                  <c:v>63</c:v>
                </c:pt>
                <c:pt idx="87">
                  <c:v>62.5</c:v>
                </c:pt>
                <c:pt idx="88">
                  <c:v>62.33</c:v>
                </c:pt>
                <c:pt idx="89">
                  <c:v>59</c:v>
                </c:pt>
                <c:pt idx="90">
                  <c:v>57.2</c:v>
                </c:pt>
                <c:pt idx="91">
                  <c:v>57</c:v>
                </c:pt>
                <c:pt idx="92">
                  <c:v>56</c:v>
                </c:pt>
                <c:pt idx="93">
                  <c:v>56</c:v>
                </c:pt>
                <c:pt idx="94">
                  <c:v>55.5</c:v>
                </c:pt>
                <c:pt idx="95">
                  <c:v>54.5</c:v>
                </c:pt>
                <c:pt idx="96">
                  <c:v>53.6</c:v>
                </c:pt>
                <c:pt idx="97">
                  <c:v>49.3</c:v>
                </c:pt>
                <c:pt idx="98">
                  <c:v>48.7</c:v>
                </c:pt>
                <c:pt idx="99">
                  <c:v>44.4</c:v>
                </c:pt>
                <c:pt idx="100">
                  <c:v>37.299999999999997</c:v>
                </c:pt>
                <c:pt idx="104">
                  <c:v>71.283750000000012</c:v>
                </c:pt>
                <c:pt idx="105">
                  <c:v>81</c:v>
                </c:pt>
                <c:pt idx="106">
                  <c:v>80.33</c:v>
                </c:pt>
                <c:pt idx="107">
                  <c:v>79.7</c:v>
                </c:pt>
                <c:pt idx="108">
                  <c:v>73</c:v>
                </c:pt>
                <c:pt idx="109">
                  <c:v>69.8</c:v>
                </c:pt>
                <c:pt idx="110">
                  <c:v>67.400000000000006</c:v>
                </c:pt>
                <c:pt idx="111">
                  <c:v>62.71</c:v>
                </c:pt>
                <c:pt idx="112">
                  <c:v>56.33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'Литература -11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СШ № 19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Гимназия № 6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46</c:v>
                </c:pt>
                <c:pt idx="16">
                  <c:v>МАОУ Лицей № 6 "Перспектива"</c:v>
                </c:pt>
                <c:pt idx="17">
                  <c:v>МАОУ СШ № 8 "Созидание"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44</c:v>
                </c:pt>
                <c:pt idx="24">
                  <c:v>МАОУ Гимназия № 11 </c:v>
                </c:pt>
                <c:pt idx="25">
                  <c:v>МБОУ Гимназия № 7</c:v>
                </c:pt>
                <c:pt idx="26">
                  <c:v>МАОУ СШ № 53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Лицей № 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МАОУ СШ № 50</c:v>
                </c:pt>
                <c:pt idx="35">
                  <c:v>МАОУ СШ № 65</c:v>
                </c:pt>
                <c:pt idx="36">
                  <c:v>МАОУ СШ № 89</c:v>
                </c:pt>
                <c:pt idx="37">
                  <c:v>МБОУ СШ № 64</c:v>
                </c:pt>
                <c:pt idx="38">
                  <c:v>ОКТЯБРЬСКИЙ РАЙОН</c:v>
                </c:pt>
                <c:pt idx="39">
                  <c:v>МБОУ Гимназия № 3</c:v>
                </c:pt>
                <c:pt idx="40">
                  <c:v>МАОУ Школа-интернат № 1</c:v>
                </c:pt>
                <c:pt idx="41">
                  <c:v>МБОУ СШ № 95</c:v>
                </c:pt>
                <c:pt idx="42">
                  <c:v>МАОУ Гимназия № 13 "Академ"</c:v>
                </c:pt>
                <c:pt idx="43">
                  <c:v>МБОУ Лицей № 8</c:v>
                </c:pt>
                <c:pt idx="44">
                  <c:v>МАОУ Лицей № 1</c:v>
                </c:pt>
                <c:pt idx="45">
                  <c:v>МБОУ СШ № 21</c:v>
                </c:pt>
                <c:pt idx="46">
                  <c:v>МАОУ "КУГ № 1 - Универс"</c:v>
                </c:pt>
                <c:pt idx="47">
                  <c:v>МБОУ СШ № 99</c:v>
                </c:pt>
                <c:pt idx="48">
                  <c:v>МАОУ СШ № 72</c:v>
                </c:pt>
                <c:pt idx="49">
                  <c:v>МАОУ СШ № 82</c:v>
                </c:pt>
                <c:pt idx="50">
                  <c:v>МБОУ СШ № 133</c:v>
                </c:pt>
                <c:pt idx="51">
                  <c:v>МБОУ Лицей № 10</c:v>
                </c:pt>
                <c:pt idx="52">
                  <c:v>МБОУ СШ № 159</c:v>
                </c:pt>
                <c:pt idx="53">
                  <c:v>МБОУ СШ № 84</c:v>
                </c:pt>
                <c:pt idx="54">
                  <c:v>МБОУ СШ № 30</c:v>
                </c:pt>
                <c:pt idx="55">
                  <c:v>МАОУ СШ № 3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73</c:v>
                </c:pt>
                <c:pt idx="59">
                  <c:v>СВЕРДЛОВСКИЙ РАЙОН</c:v>
                </c:pt>
                <c:pt idx="60">
                  <c:v>МАОУ СШ № 45</c:v>
                </c:pt>
                <c:pt idx="61">
                  <c:v>МАОУ СШ № 93</c:v>
                </c:pt>
                <c:pt idx="62">
                  <c:v>МАОУ СШ № 23</c:v>
                </c:pt>
                <c:pt idx="63">
                  <c:v>МАОУ СШ № 6</c:v>
                </c:pt>
                <c:pt idx="64">
                  <c:v>МАОУ СШ № 76</c:v>
                </c:pt>
                <c:pt idx="65">
                  <c:v>МАОУ Лицей № 9 "Лидер"</c:v>
                </c:pt>
                <c:pt idx="66">
                  <c:v>МАОУ СШ № 137</c:v>
                </c:pt>
                <c:pt idx="67">
                  <c:v>МАОУ СШ № 158 "Грани"</c:v>
                </c:pt>
                <c:pt idx="68">
                  <c:v>МАОУ Гимназия № 14</c:v>
                </c:pt>
                <c:pt idx="69">
                  <c:v>МАОУ СШ № 17</c:v>
                </c:pt>
                <c:pt idx="70">
                  <c:v>МАОУ СШ № 34</c:v>
                </c:pt>
                <c:pt idx="71">
                  <c:v>МАОУ СШ № 42</c:v>
                </c:pt>
                <c:pt idx="72">
                  <c:v>МАОУ СШ № 78</c:v>
                </c:pt>
                <c:pt idx="73">
                  <c:v>СОВЕТСКИЙ РАЙОН</c:v>
                </c:pt>
                <c:pt idx="74">
                  <c:v>МАОУ СШ № 129</c:v>
                </c:pt>
                <c:pt idx="75">
                  <c:v>МАОУ СШ № 5</c:v>
                </c:pt>
                <c:pt idx="76">
                  <c:v>МАОУ СШ № 1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139</c:v>
                </c:pt>
                <c:pt idx="80">
                  <c:v>МАОУ СШ № 150</c:v>
                </c:pt>
                <c:pt idx="81">
                  <c:v>МАОУ СШ № 143</c:v>
                </c:pt>
                <c:pt idx="82">
                  <c:v>МАОУ СШ № 151</c:v>
                </c:pt>
                <c:pt idx="83">
                  <c:v>МАОУ СШ № 154</c:v>
                </c:pt>
                <c:pt idx="84">
                  <c:v>МАОУ СШ № 157</c:v>
                </c:pt>
                <c:pt idx="85">
                  <c:v>МАОУ СШ № 149</c:v>
                </c:pt>
                <c:pt idx="86">
                  <c:v>МАОУ СШ № 152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85</c:v>
                </c:pt>
                <c:pt idx="90">
                  <c:v>МАОУ СШ № 108</c:v>
                </c:pt>
                <c:pt idx="91">
                  <c:v>МАОУ СШ № 18</c:v>
                </c:pt>
                <c:pt idx="92">
                  <c:v>МАОУ СШ № 141</c:v>
                </c:pt>
                <c:pt idx="93">
                  <c:v>МАОУ СШ № 156</c:v>
                </c:pt>
                <c:pt idx="94">
                  <c:v>МАОУ СШ № 121</c:v>
                </c:pt>
                <c:pt idx="95">
                  <c:v>МАОУ СШ № 7</c:v>
                </c:pt>
                <c:pt idx="96">
                  <c:v>МАОУ СШ № 134</c:v>
                </c:pt>
                <c:pt idx="97">
                  <c:v>МАОУ СШ № 115</c:v>
                </c:pt>
                <c:pt idx="98">
                  <c:v>МАОУ СШ № 24</c:v>
                </c:pt>
                <c:pt idx="99">
                  <c:v>МАОУ СШ № 147</c:v>
                </c:pt>
                <c:pt idx="100">
                  <c:v>МАОУ СШ № 66</c:v>
                </c:pt>
                <c:pt idx="101">
                  <c:v>МАОУ СШ № 69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СШ № 27</c:v>
                </c:pt>
                <c:pt idx="108">
                  <c:v>МБОУ СШ № 4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'Литература -11 диаграмма'!$I$5:$I$118</c:f>
              <c:numCache>
                <c:formatCode>0.00</c:formatCode>
                <c:ptCount val="114"/>
                <c:pt idx="0">
                  <c:v>66.37</c:v>
                </c:pt>
                <c:pt idx="1">
                  <c:v>66.37</c:v>
                </c:pt>
                <c:pt idx="2">
                  <c:v>66.37</c:v>
                </c:pt>
                <c:pt idx="3">
                  <c:v>66.37</c:v>
                </c:pt>
                <c:pt idx="4">
                  <c:v>66.37</c:v>
                </c:pt>
                <c:pt idx="5">
                  <c:v>66.37</c:v>
                </c:pt>
                <c:pt idx="6">
                  <c:v>66.37</c:v>
                </c:pt>
                <c:pt idx="7">
                  <c:v>66.37</c:v>
                </c:pt>
                <c:pt idx="8">
                  <c:v>66.37</c:v>
                </c:pt>
                <c:pt idx="9">
                  <c:v>66.37</c:v>
                </c:pt>
                <c:pt idx="10">
                  <c:v>66.37</c:v>
                </c:pt>
                <c:pt idx="11">
                  <c:v>66.37</c:v>
                </c:pt>
                <c:pt idx="12">
                  <c:v>66.37</c:v>
                </c:pt>
                <c:pt idx="13">
                  <c:v>66.37</c:v>
                </c:pt>
                <c:pt idx="14">
                  <c:v>66.37</c:v>
                </c:pt>
                <c:pt idx="15">
                  <c:v>66.37</c:v>
                </c:pt>
                <c:pt idx="16">
                  <c:v>66.37</c:v>
                </c:pt>
                <c:pt idx="17">
                  <c:v>66.37</c:v>
                </c:pt>
                <c:pt idx="18">
                  <c:v>66.37</c:v>
                </c:pt>
                <c:pt idx="19">
                  <c:v>66.37</c:v>
                </c:pt>
                <c:pt idx="20">
                  <c:v>66.37</c:v>
                </c:pt>
                <c:pt idx="21">
                  <c:v>66.37</c:v>
                </c:pt>
                <c:pt idx="22">
                  <c:v>66.37</c:v>
                </c:pt>
                <c:pt idx="23">
                  <c:v>66.37</c:v>
                </c:pt>
                <c:pt idx="24">
                  <c:v>66.37</c:v>
                </c:pt>
                <c:pt idx="25">
                  <c:v>66.37</c:v>
                </c:pt>
                <c:pt idx="26">
                  <c:v>66.37</c:v>
                </c:pt>
                <c:pt idx="27">
                  <c:v>66.37</c:v>
                </c:pt>
                <c:pt idx="28">
                  <c:v>66.37</c:v>
                </c:pt>
                <c:pt idx="29">
                  <c:v>66.37</c:v>
                </c:pt>
                <c:pt idx="30">
                  <c:v>66.37</c:v>
                </c:pt>
                <c:pt idx="31">
                  <c:v>66.37</c:v>
                </c:pt>
                <c:pt idx="32">
                  <c:v>66.37</c:v>
                </c:pt>
                <c:pt idx="33">
                  <c:v>66.37</c:v>
                </c:pt>
                <c:pt idx="34">
                  <c:v>66.37</c:v>
                </c:pt>
                <c:pt idx="35">
                  <c:v>66.37</c:v>
                </c:pt>
                <c:pt idx="36">
                  <c:v>66.37</c:v>
                </c:pt>
                <c:pt idx="37">
                  <c:v>66.37</c:v>
                </c:pt>
                <c:pt idx="38">
                  <c:v>66.37</c:v>
                </c:pt>
                <c:pt idx="39">
                  <c:v>66.37</c:v>
                </c:pt>
                <c:pt idx="40">
                  <c:v>66.37</c:v>
                </c:pt>
                <c:pt idx="41">
                  <c:v>66.37</c:v>
                </c:pt>
                <c:pt idx="42">
                  <c:v>66.37</c:v>
                </c:pt>
                <c:pt idx="43">
                  <c:v>66.37</c:v>
                </c:pt>
                <c:pt idx="44">
                  <c:v>66.37</c:v>
                </c:pt>
                <c:pt idx="45">
                  <c:v>66.37</c:v>
                </c:pt>
                <c:pt idx="46">
                  <c:v>66.37</c:v>
                </c:pt>
                <c:pt idx="47">
                  <c:v>66.37</c:v>
                </c:pt>
                <c:pt idx="48">
                  <c:v>66.37</c:v>
                </c:pt>
                <c:pt idx="49">
                  <c:v>66.37</c:v>
                </c:pt>
                <c:pt idx="50">
                  <c:v>66.37</c:v>
                </c:pt>
                <c:pt idx="51">
                  <c:v>66.37</c:v>
                </c:pt>
                <c:pt idx="52">
                  <c:v>66.37</c:v>
                </c:pt>
                <c:pt idx="53">
                  <c:v>66.37</c:v>
                </c:pt>
                <c:pt idx="54">
                  <c:v>66.37</c:v>
                </c:pt>
                <c:pt idx="55">
                  <c:v>66.37</c:v>
                </c:pt>
                <c:pt idx="56">
                  <c:v>66.37</c:v>
                </c:pt>
                <c:pt idx="57">
                  <c:v>66.37</c:v>
                </c:pt>
                <c:pt idx="58">
                  <c:v>66.37</c:v>
                </c:pt>
                <c:pt idx="59">
                  <c:v>66.37</c:v>
                </c:pt>
                <c:pt idx="60">
                  <c:v>66.37</c:v>
                </c:pt>
                <c:pt idx="61">
                  <c:v>66.37</c:v>
                </c:pt>
                <c:pt idx="62">
                  <c:v>66.37</c:v>
                </c:pt>
                <c:pt idx="63">
                  <c:v>66.37</c:v>
                </c:pt>
                <c:pt idx="64">
                  <c:v>66.37</c:v>
                </c:pt>
                <c:pt idx="65">
                  <c:v>66.37</c:v>
                </c:pt>
                <c:pt idx="66">
                  <c:v>66.37</c:v>
                </c:pt>
                <c:pt idx="67">
                  <c:v>66.37</c:v>
                </c:pt>
                <c:pt idx="68">
                  <c:v>66.37</c:v>
                </c:pt>
                <c:pt idx="69">
                  <c:v>66.37</c:v>
                </c:pt>
                <c:pt idx="70">
                  <c:v>66.37</c:v>
                </c:pt>
                <c:pt idx="71">
                  <c:v>66.37</c:v>
                </c:pt>
                <c:pt idx="72">
                  <c:v>66.37</c:v>
                </c:pt>
                <c:pt idx="73">
                  <c:v>66.37</c:v>
                </c:pt>
                <c:pt idx="74">
                  <c:v>66.37</c:v>
                </c:pt>
                <c:pt idx="75">
                  <c:v>66.37</c:v>
                </c:pt>
                <c:pt idx="76">
                  <c:v>66.37</c:v>
                </c:pt>
                <c:pt idx="77">
                  <c:v>66.37</c:v>
                </c:pt>
                <c:pt idx="78">
                  <c:v>66.37</c:v>
                </c:pt>
                <c:pt idx="79">
                  <c:v>66.37</c:v>
                </c:pt>
                <c:pt idx="80">
                  <c:v>66.37</c:v>
                </c:pt>
                <c:pt idx="81">
                  <c:v>66.37</c:v>
                </c:pt>
                <c:pt idx="82">
                  <c:v>66.37</c:v>
                </c:pt>
                <c:pt idx="83">
                  <c:v>66.37</c:v>
                </c:pt>
                <c:pt idx="84">
                  <c:v>66.37</c:v>
                </c:pt>
                <c:pt idx="85">
                  <c:v>66.37</c:v>
                </c:pt>
                <c:pt idx="86">
                  <c:v>66.37</c:v>
                </c:pt>
                <c:pt idx="87">
                  <c:v>66.37</c:v>
                </c:pt>
                <c:pt idx="88">
                  <c:v>66.37</c:v>
                </c:pt>
                <c:pt idx="89">
                  <c:v>66.37</c:v>
                </c:pt>
                <c:pt idx="90">
                  <c:v>66.37</c:v>
                </c:pt>
                <c:pt idx="91">
                  <c:v>66.37</c:v>
                </c:pt>
                <c:pt idx="92">
                  <c:v>66.37</c:v>
                </c:pt>
                <c:pt idx="93">
                  <c:v>66.37</c:v>
                </c:pt>
                <c:pt idx="94">
                  <c:v>66.37</c:v>
                </c:pt>
                <c:pt idx="95">
                  <c:v>66.37</c:v>
                </c:pt>
                <c:pt idx="96">
                  <c:v>66.37</c:v>
                </c:pt>
                <c:pt idx="97">
                  <c:v>66.37</c:v>
                </c:pt>
                <c:pt idx="98">
                  <c:v>66.37</c:v>
                </c:pt>
                <c:pt idx="99">
                  <c:v>66.37</c:v>
                </c:pt>
                <c:pt idx="100">
                  <c:v>66.37</c:v>
                </c:pt>
                <c:pt idx="101">
                  <c:v>66.37</c:v>
                </c:pt>
                <c:pt idx="102">
                  <c:v>66.37</c:v>
                </c:pt>
                <c:pt idx="103">
                  <c:v>66.37</c:v>
                </c:pt>
                <c:pt idx="104">
                  <c:v>66.37</c:v>
                </c:pt>
                <c:pt idx="105">
                  <c:v>66.37</c:v>
                </c:pt>
                <c:pt idx="106">
                  <c:v>66.37</c:v>
                </c:pt>
                <c:pt idx="107">
                  <c:v>66.37</c:v>
                </c:pt>
                <c:pt idx="108">
                  <c:v>66.37</c:v>
                </c:pt>
                <c:pt idx="109">
                  <c:v>66.37</c:v>
                </c:pt>
                <c:pt idx="110">
                  <c:v>66.37</c:v>
                </c:pt>
                <c:pt idx="111">
                  <c:v>66.37</c:v>
                </c:pt>
                <c:pt idx="112">
                  <c:v>66.37</c:v>
                </c:pt>
                <c:pt idx="113">
                  <c:v>66.37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'Литература -11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СШ № 19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Гимназия № 6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46</c:v>
                </c:pt>
                <c:pt idx="16">
                  <c:v>МАОУ Лицей № 6 "Перспектива"</c:v>
                </c:pt>
                <c:pt idx="17">
                  <c:v>МАОУ СШ № 8 "Созидание"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44</c:v>
                </c:pt>
                <c:pt idx="24">
                  <c:v>МАОУ Гимназия № 11 </c:v>
                </c:pt>
                <c:pt idx="25">
                  <c:v>МБОУ Гимназия № 7</c:v>
                </c:pt>
                <c:pt idx="26">
                  <c:v>МАОУ СШ № 53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Лицей № 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МАОУ СШ № 50</c:v>
                </c:pt>
                <c:pt idx="35">
                  <c:v>МАОУ СШ № 65</c:v>
                </c:pt>
                <c:pt idx="36">
                  <c:v>МАОУ СШ № 89</c:v>
                </c:pt>
                <c:pt idx="37">
                  <c:v>МБОУ СШ № 64</c:v>
                </c:pt>
                <c:pt idx="38">
                  <c:v>ОКТЯБРЬСКИЙ РАЙОН</c:v>
                </c:pt>
                <c:pt idx="39">
                  <c:v>МБОУ Гимназия № 3</c:v>
                </c:pt>
                <c:pt idx="40">
                  <c:v>МАОУ Школа-интернат № 1</c:v>
                </c:pt>
                <c:pt idx="41">
                  <c:v>МБОУ СШ № 95</c:v>
                </c:pt>
                <c:pt idx="42">
                  <c:v>МАОУ Гимназия № 13 "Академ"</c:v>
                </c:pt>
                <c:pt idx="43">
                  <c:v>МБОУ Лицей № 8</c:v>
                </c:pt>
                <c:pt idx="44">
                  <c:v>МАОУ Лицей № 1</c:v>
                </c:pt>
                <c:pt idx="45">
                  <c:v>МБОУ СШ № 21</c:v>
                </c:pt>
                <c:pt idx="46">
                  <c:v>МАОУ "КУГ № 1 - Универс"</c:v>
                </c:pt>
                <c:pt idx="47">
                  <c:v>МБОУ СШ № 99</c:v>
                </c:pt>
                <c:pt idx="48">
                  <c:v>МАОУ СШ № 72</c:v>
                </c:pt>
                <c:pt idx="49">
                  <c:v>МАОУ СШ № 82</c:v>
                </c:pt>
                <c:pt idx="50">
                  <c:v>МБОУ СШ № 133</c:v>
                </c:pt>
                <c:pt idx="51">
                  <c:v>МБОУ Лицей № 10</c:v>
                </c:pt>
                <c:pt idx="52">
                  <c:v>МБОУ СШ № 159</c:v>
                </c:pt>
                <c:pt idx="53">
                  <c:v>МБОУ СШ № 84</c:v>
                </c:pt>
                <c:pt idx="54">
                  <c:v>МБОУ СШ № 30</c:v>
                </c:pt>
                <c:pt idx="55">
                  <c:v>МАОУ СШ № 3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73</c:v>
                </c:pt>
                <c:pt idx="59">
                  <c:v>СВЕРДЛОВСКИЙ РАЙОН</c:v>
                </c:pt>
                <c:pt idx="60">
                  <c:v>МАОУ СШ № 45</c:v>
                </c:pt>
                <c:pt idx="61">
                  <c:v>МАОУ СШ № 93</c:v>
                </c:pt>
                <c:pt idx="62">
                  <c:v>МАОУ СШ № 23</c:v>
                </c:pt>
                <c:pt idx="63">
                  <c:v>МАОУ СШ № 6</c:v>
                </c:pt>
                <c:pt idx="64">
                  <c:v>МАОУ СШ № 76</c:v>
                </c:pt>
                <c:pt idx="65">
                  <c:v>МАОУ Лицей № 9 "Лидер"</c:v>
                </c:pt>
                <c:pt idx="66">
                  <c:v>МАОУ СШ № 137</c:v>
                </c:pt>
                <c:pt idx="67">
                  <c:v>МАОУ СШ № 158 "Грани"</c:v>
                </c:pt>
                <c:pt idx="68">
                  <c:v>МАОУ Гимназия № 14</c:v>
                </c:pt>
                <c:pt idx="69">
                  <c:v>МАОУ СШ № 17</c:v>
                </c:pt>
                <c:pt idx="70">
                  <c:v>МАОУ СШ № 34</c:v>
                </c:pt>
                <c:pt idx="71">
                  <c:v>МАОУ СШ № 42</c:v>
                </c:pt>
                <c:pt idx="72">
                  <c:v>МАОУ СШ № 78</c:v>
                </c:pt>
                <c:pt idx="73">
                  <c:v>СОВЕТСКИЙ РАЙОН</c:v>
                </c:pt>
                <c:pt idx="74">
                  <c:v>МАОУ СШ № 129</c:v>
                </c:pt>
                <c:pt idx="75">
                  <c:v>МАОУ СШ № 5</c:v>
                </c:pt>
                <c:pt idx="76">
                  <c:v>МАОУ СШ № 1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139</c:v>
                </c:pt>
                <c:pt idx="80">
                  <c:v>МАОУ СШ № 150</c:v>
                </c:pt>
                <c:pt idx="81">
                  <c:v>МАОУ СШ № 143</c:v>
                </c:pt>
                <c:pt idx="82">
                  <c:v>МАОУ СШ № 151</c:v>
                </c:pt>
                <c:pt idx="83">
                  <c:v>МАОУ СШ № 154</c:v>
                </c:pt>
                <c:pt idx="84">
                  <c:v>МАОУ СШ № 157</c:v>
                </c:pt>
                <c:pt idx="85">
                  <c:v>МАОУ СШ № 149</c:v>
                </c:pt>
                <c:pt idx="86">
                  <c:v>МАОУ СШ № 152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85</c:v>
                </c:pt>
                <c:pt idx="90">
                  <c:v>МАОУ СШ № 108</c:v>
                </c:pt>
                <c:pt idx="91">
                  <c:v>МАОУ СШ № 18</c:v>
                </c:pt>
                <c:pt idx="92">
                  <c:v>МАОУ СШ № 141</c:v>
                </c:pt>
                <c:pt idx="93">
                  <c:v>МАОУ СШ № 156</c:v>
                </c:pt>
                <c:pt idx="94">
                  <c:v>МАОУ СШ № 121</c:v>
                </c:pt>
                <c:pt idx="95">
                  <c:v>МАОУ СШ № 7</c:v>
                </c:pt>
                <c:pt idx="96">
                  <c:v>МАОУ СШ № 134</c:v>
                </c:pt>
                <c:pt idx="97">
                  <c:v>МАОУ СШ № 115</c:v>
                </c:pt>
                <c:pt idx="98">
                  <c:v>МАОУ СШ № 24</c:v>
                </c:pt>
                <c:pt idx="99">
                  <c:v>МАОУ СШ № 147</c:v>
                </c:pt>
                <c:pt idx="100">
                  <c:v>МАОУ СШ № 66</c:v>
                </c:pt>
                <c:pt idx="101">
                  <c:v>МАОУ СШ № 69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СШ № 27</c:v>
                </c:pt>
                <c:pt idx="108">
                  <c:v>МБОУ СШ № 4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'Литература -11 диаграмма'!$H$5:$H$118</c:f>
              <c:numCache>
                <c:formatCode>0.00</c:formatCode>
                <c:ptCount val="114"/>
                <c:pt idx="0">
                  <c:v>67.207142857142856</c:v>
                </c:pt>
                <c:pt idx="1">
                  <c:v>77.5</c:v>
                </c:pt>
                <c:pt idx="2">
                  <c:v>82</c:v>
                </c:pt>
                <c:pt idx="3">
                  <c:v>64</c:v>
                </c:pt>
                <c:pt idx="4">
                  <c:v>49</c:v>
                </c:pt>
                <c:pt idx="5">
                  <c:v>65.25</c:v>
                </c:pt>
                <c:pt idx="6">
                  <c:v>60</c:v>
                </c:pt>
                <c:pt idx="8">
                  <c:v>72.7</c:v>
                </c:pt>
                <c:pt idx="9">
                  <c:v>64.542999999999992</c:v>
                </c:pt>
                <c:pt idx="11">
                  <c:v>82</c:v>
                </c:pt>
                <c:pt idx="12">
                  <c:v>55.6</c:v>
                </c:pt>
                <c:pt idx="13">
                  <c:v>55.6</c:v>
                </c:pt>
                <c:pt idx="14">
                  <c:v>61.33</c:v>
                </c:pt>
                <c:pt idx="15">
                  <c:v>64.2</c:v>
                </c:pt>
                <c:pt idx="16">
                  <c:v>75.7</c:v>
                </c:pt>
                <c:pt idx="17">
                  <c:v>57</c:v>
                </c:pt>
                <c:pt idx="19">
                  <c:v>82</c:v>
                </c:pt>
                <c:pt idx="20">
                  <c:v>37</c:v>
                </c:pt>
                <c:pt idx="21">
                  <c:v>75</c:v>
                </c:pt>
                <c:pt idx="22">
                  <c:v>66.566666666666663</c:v>
                </c:pt>
                <c:pt idx="24">
                  <c:v>80.8</c:v>
                </c:pt>
                <c:pt idx="25">
                  <c:v>70.2</c:v>
                </c:pt>
                <c:pt idx="28">
                  <c:v>60</c:v>
                </c:pt>
                <c:pt idx="29">
                  <c:v>72</c:v>
                </c:pt>
                <c:pt idx="30">
                  <c:v>57</c:v>
                </c:pt>
                <c:pt idx="31">
                  <c:v>55.3</c:v>
                </c:pt>
                <c:pt idx="33">
                  <c:v>59</c:v>
                </c:pt>
                <c:pt idx="35">
                  <c:v>70.5</c:v>
                </c:pt>
                <c:pt idx="37">
                  <c:v>74.3</c:v>
                </c:pt>
                <c:pt idx="38">
                  <c:v>69.107142857142861</c:v>
                </c:pt>
                <c:pt idx="39">
                  <c:v>84</c:v>
                </c:pt>
                <c:pt idx="40">
                  <c:v>56</c:v>
                </c:pt>
                <c:pt idx="41">
                  <c:v>66</c:v>
                </c:pt>
                <c:pt idx="42">
                  <c:v>75.7</c:v>
                </c:pt>
                <c:pt idx="43">
                  <c:v>77.3</c:v>
                </c:pt>
                <c:pt idx="44">
                  <c:v>68.400000000000006</c:v>
                </c:pt>
                <c:pt idx="45">
                  <c:v>66</c:v>
                </c:pt>
                <c:pt idx="46">
                  <c:v>69.900000000000006</c:v>
                </c:pt>
                <c:pt idx="47">
                  <c:v>91</c:v>
                </c:pt>
                <c:pt idx="48">
                  <c:v>77.3</c:v>
                </c:pt>
                <c:pt idx="49">
                  <c:v>57.2</c:v>
                </c:pt>
                <c:pt idx="50">
                  <c:v>68.5</c:v>
                </c:pt>
                <c:pt idx="51">
                  <c:v>42.7</c:v>
                </c:pt>
                <c:pt idx="55">
                  <c:v>67.5</c:v>
                </c:pt>
                <c:pt idx="59">
                  <c:v>66.625</c:v>
                </c:pt>
                <c:pt idx="60">
                  <c:v>54</c:v>
                </c:pt>
                <c:pt idx="61">
                  <c:v>77</c:v>
                </c:pt>
                <c:pt idx="62">
                  <c:v>96</c:v>
                </c:pt>
                <c:pt idx="63">
                  <c:v>68</c:v>
                </c:pt>
                <c:pt idx="64">
                  <c:v>68.2</c:v>
                </c:pt>
                <c:pt idx="65">
                  <c:v>78.3</c:v>
                </c:pt>
                <c:pt idx="66">
                  <c:v>54.7</c:v>
                </c:pt>
                <c:pt idx="67">
                  <c:v>48.3</c:v>
                </c:pt>
                <c:pt idx="68">
                  <c:v>65</c:v>
                </c:pt>
                <c:pt idx="69">
                  <c:v>68</c:v>
                </c:pt>
                <c:pt idx="70">
                  <c:v>50</c:v>
                </c:pt>
                <c:pt idx="71">
                  <c:v>72</c:v>
                </c:pt>
                <c:pt idx="73">
                  <c:v>63.434820728291314</c:v>
                </c:pt>
                <c:pt idx="74">
                  <c:v>57.25</c:v>
                </c:pt>
                <c:pt idx="75">
                  <c:v>53.8</c:v>
                </c:pt>
                <c:pt idx="76">
                  <c:v>57.2</c:v>
                </c:pt>
                <c:pt idx="77">
                  <c:v>43</c:v>
                </c:pt>
                <c:pt idx="78">
                  <c:v>96</c:v>
                </c:pt>
                <c:pt idx="79">
                  <c:v>91</c:v>
                </c:pt>
                <c:pt idx="80">
                  <c:v>56.176470588235297</c:v>
                </c:pt>
                <c:pt idx="81">
                  <c:v>48.4</c:v>
                </c:pt>
                <c:pt idx="82">
                  <c:v>70.285714285714292</c:v>
                </c:pt>
                <c:pt idx="83">
                  <c:v>75.333333333333329</c:v>
                </c:pt>
                <c:pt idx="84">
                  <c:v>67.625</c:v>
                </c:pt>
                <c:pt idx="85">
                  <c:v>67</c:v>
                </c:pt>
                <c:pt idx="86">
                  <c:v>69.5</c:v>
                </c:pt>
                <c:pt idx="87">
                  <c:v>71.8</c:v>
                </c:pt>
                <c:pt idx="88">
                  <c:v>56.333333333333336</c:v>
                </c:pt>
                <c:pt idx="90">
                  <c:v>54</c:v>
                </c:pt>
                <c:pt idx="91">
                  <c:v>50.666666666666664</c:v>
                </c:pt>
                <c:pt idx="92">
                  <c:v>79.5</c:v>
                </c:pt>
                <c:pt idx="93">
                  <c:v>42</c:v>
                </c:pt>
                <c:pt idx="94">
                  <c:v>62.5</c:v>
                </c:pt>
                <c:pt idx="97">
                  <c:v>72.5</c:v>
                </c:pt>
                <c:pt idx="98">
                  <c:v>64</c:v>
                </c:pt>
                <c:pt idx="99">
                  <c:v>79</c:v>
                </c:pt>
                <c:pt idx="101">
                  <c:v>57</c:v>
                </c:pt>
                <c:pt idx="102">
                  <c:v>44</c:v>
                </c:pt>
                <c:pt idx="104">
                  <c:v>69.928571428571431</c:v>
                </c:pt>
                <c:pt idx="105">
                  <c:v>65</c:v>
                </c:pt>
                <c:pt idx="106">
                  <c:v>84.8</c:v>
                </c:pt>
                <c:pt idx="108">
                  <c:v>79.5</c:v>
                </c:pt>
                <c:pt idx="109">
                  <c:v>73.7</c:v>
                </c:pt>
                <c:pt idx="110">
                  <c:v>71</c:v>
                </c:pt>
                <c:pt idx="111">
                  <c:v>69.5</c:v>
                </c:pt>
                <c:pt idx="112">
                  <c:v>46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'Литература -11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СШ № 19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Гимназия № 6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46</c:v>
                </c:pt>
                <c:pt idx="16">
                  <c:v>МАОУ Лицей № 6 "Перспектива"</c:v>
                </c:pt>
                <c:pt idx="17">
                  <c:v>МАОУ СШ № 8 "Созидание"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44</c:v>
                </c:pt>
                <c:pt idx="24">
                  <c:v>МАОУ Гимназия № 11 </c:v>
                </c:pt>
                <c:pt idx="25">
                  <c:v>МБОУ Гимназия № 7</c:v>
                </c:pt>
                <c:pt idx="26">
                  <c:v>МАОУ СШ № 53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Лицей № 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МАОУ СШ № 50</c:v>
                </c:pt>
                <c:pt idx="35">
                  <c:v>МАОУ СШ № 65</c:v>
                </c:pt>
                <c:pt idx="36">
                  <c:v>МАОУ СШ № 89</c:v>
                </c:pt>
                <c:pt idx="37">
                  <c:v>МБОУ СШ № 64</c:v>
                </c:pt>
                <c:pt idx="38">
                  <c:v>ОКТЯБРЬСКИЙ РАЙОН</c:v>
                </c:pt>
                <c:pt idx="39">
                  <c:v>МБОУ Гимназия № 3</c:v>
                </c:pt>
                <c:pt idx="40">
                  <c:v>МАОУ Школа-интернат № 1</c:v>
                </c:pt>
                <c:pt idx="41">
                  <c:v>МБОУ СШ № 95</c:v>
                </c:pt>
                <c:pt idx="42">
                  <c:v>МАОУ Гимназия № 13 "Академ"</c:v>
                </c:pt>
                <c:pt idx="43">
                  <c:v>МБОУ Лицей № 8</c:v>
                </c:pt>
                <c:pt idx="44">
                  <c:v>МАОУ Лицей № 1</c:v>
                </c:pt>
                <c:pt idx="45">
                  <c:v>МБОУ СШ № 21</c:v>
                </c:pt>
                <c:pt idx="46">
                  <c:v>МАОУ "КУГ № 1 - Универс"</c:v>
                </c:pt>
                <c:pt idx="47">
                  <c:v>МБОУ СШ № 99</c:v>
                </c:pt>
                <c:pt idx="48">
                  <c:v>МАОУ СШ № 72</c:v>
                </c:pt>
                <c:pt idx="49">
                  <c:v>МАОУ СШ № 82</c:v>
                </c:pt>
                <c:pt idx="50">
                  <c:v>МБОУ СШ № 133</c:v>
                </c:pt>
                <c:pt idx="51">
                  <c:v>МБОУ Лицей № 10</c:v>
                </c:pt>
                <c:pt idx="52">
                  <c:v>МБОУ СШ № 159</c:v>
                </c:pt>
                <c:pt idx="53">
                  <c:v>МБОУ СШ № 84</c:v>
                </c:pt>
                <c:pt idx="54">
                  <c:v>МБОУ СШ № 30</c:v>
                </c:pt>
                <c:pt idx="55">
                  <c:v>МАОУ СШ № 3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73</c:v>
                </c:pt>
                <c:pt idx="59">
                  <c:v>СВЕРДЛОВСКИЙ РАЙОН</c:v>
                </c:pt>
                <c:pt idx="60">
                  <c:v>МАОУ СШ № 45</c:v>
                </c:pt>
                <c:pt idx="61">
                  <c:v>МАОУ СШ № 93</c:v>
                </c:pt>
                <c:pt idx="62">
                  <c:v>МАОУ СШ № 23</c:v>
                </c:pt>
                <c:pt idx="63">
                  <c:v>МАОУ СШ № 6</c:v>
                </c:pt>
                <c:pt idx="64">
                  <c:v>МАОУ СШ № 76</c:v>
                </c:pt>
                <c:pt idx="65">
                  <c:v>МАОУ Лицей № 9 "Лидер"</c:v>
                </c:pt>
                <c:pt idx="66">
                  <c:v>МАОУ СШ № 137</c:v>
                </c:pt>
                <c:pt idx="67">
                  <c:v>МАОУ СШ № 158 "Грани"</c:v>
                </c:pt>
                <c:pt idx="68">
                  <c:v>МАОУ Гимназия № 14</c:v>
                </c:pt>
                <c:pt idx="69">
                  <c:v>МАОУ СШ № 17</c:v>
                </c:pt>
                <c:pt idx="70">
                  <c:v>МАОУ СШ № 34</c:v>
                </c:pt>
                <c:pt idx="71">
                  <c:v>МАОУ СШ № 42</c:v>
                </c:pt>
                <c:pt idx="72">
                  <c:v>МАОУ СШ № 78</c:v>
                </c:pt>
                <c:pt idx="73">
                  <c:v>СОВЕТСКИЙ РАЙОН</c:v>
                </c:pt>
                <c:pt idx="74">
                  <c:v>МАОУ СШ № 129</c:v>
                </c:pt>
                <c:pt idx="75">
                  <c:v>МАОУ СШ № 5</c:v>
                </c:pt>
                <c:pt idx="76">
                  <c:v>МАОУ СШ № 1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139</c:v>
                </c:pt>
                <c:pt idx="80">
                  <c:v>МАОУ СШ № 150</c:v>
                </c:pt>
                <c:pt idx="81">
                  <c:v>МАОУ СШ № 143</c:v>
                </c:pt>
                <c:pt idx="82">
                  <c:v>МАОУ СШ № 151</c:v>
                </c:pt>
                <c:pt idx="83">
                  <c:v>МАОУ СШ № 154</c:v>
                </c:pt>
                <c:pt idx="84">
                  <c:v>МАОУ СШ № 157</c:v>
                </c:pt>
                <c:pt idx="85">
                  <c:v>МАОУ СШ № 149</c:v>
                </c:pt>
                <c:pt idx="86">
                  <c:v>МАОУ СШ № 152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85</c:v>
                </c:pt>
                <c:pt idx="90">
                  <c:v>МАОУ СШ № 108</c:v>
                </c:pt>
                <c:pt idx="91">
                  <c:v>МАОУ СШ № 18</c:v>
                </c:pt>
                <c:pt idx="92">
                  <c:v>МАОУ СШ № 141</c:v>
                </c:pt>
                <c:pt idx="93">
                  <c:v>МАОУ СШ № 156</c:v>
                </c:pt>
                <c:pt idx="94">
                  <c:v>МАОУ СШ № 121</c:v>
                </c:pt>
                <c:pt idx="95">
                  <c:v>МАОУ СШ № 7</c:v>
                </c:pt>
                <c:pt idx="96">
                  <c:v>МАОУ СШ № 134</c:v>
                </c:pt>
                <c:pt idx="97">
                  <c:v>МАОУ СШ № 115</c:v>
                </c:pt>
                <c:pt idx="98">
                  <c:v>МАОУ СШ № 24</c:v>
                </c:pt>
                <c:pt idx="99">
                  <c:v>МАОУ СШ № 147</c:v>
                </c:pt>
                <c:pt idx="100">
                  <c:v>МАОУ СШ № 66</c:v>
                </c:pt>
                <c:pt idx="101">
                  <c:v>МАОУ СШ № 69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СШ № 27</c:v>
                </c:pt>
                <c:pt idx="108">
                  <c:v>МБОУ СШ № 4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'Литература -11 диаграмма'!$M$5:$M$118</c:f>
              <c:numCache>
                <c:formatCode>0.00</c:formatCode>
                <c:ptCount val="114"/>
                <c:pt idx="0">
                  <c:v>64.44</c:v>
                </c:pt>
                <c:pt idx="1">
                  <c:v>64.44</c:v>
                </c:pt>
                <c:pt idx="2">
                  <c:v>64.44</c:v>
                </c:pt>
                <c:pt idx="3">
                  <c:v>64.44</c:v>
                </c:pt>
                <c:pt idx="4">
                  <c:v>64.44</c:v>
                </c:pt>
                <c:pt idx="5">
                  <c:v>64.44</c:v>
                </c:pt>
                <c:pt idx="6">
                  <c:v>64.44</c:v>
                </c:pt>
                <c:pt idx="7">
                  <c:v>64.44</c:v>
                </c:pt>
                <c:pt idx="8">
                  <c:v>64.44</c:v>
                </c:pt>
                <c:pt idx="9">
                  <c:v>64.44</c:v>
                </c:pt>
                <c:pt idx="10">
                  <c:v>64.44</c:v>
                </c:pt>
                <c:pt idx="11">
                  <c:v>64.44</c:v>
                </c:pt>
                <c:pt idx="12">
                  <c:v>64.44</c:v>
                </c:pt>
                <c:pt idx="13">
                  <c:v>64.44</c:v>
                </c:pt>
                <c:pt idx="14">
                  <c:v>64.44</c:v>
                </c:pt>
                <c:pt idx="15">
                  <c:v>64.44</c:v>
                </c:pt>
                <c:pt idx="16">
                  <c:v>64.44</c:v>
                </c:pt>
                <c:pt idx="17">
                  <c:v>64.44</c:v>
                </c:pt>
                <c:pt idx="18">
                  <c:v>64.44</c:v>
                </c:pt>
                <c:pt idx="19">
                  <c:v>64.44</c:v>
                </c:pt>
                <c:pt idx="20">
                  <c:v>64.44</c:v>
                </c:pt>
                <c:pt idx="21">
                  <c:v>64.44</c:v>
                </c:pt>
                <c:pt idx="22">
                  <c:v>64.44</c:v>
                </c:pt>
                <c:pt idx="23">
                  <c:v>64.44</c:v>
                </c:pt>
                <c:pt idx="24">
                  <c:v>64.44</c:v>
                </c:pt>
                <c:pt idx="25">
                  <c:v>64.44</c:v>
                </c:pt>
                <c:pt idx="26">
                  <c:v>64.44</c:v>
                </c:pt>
                <c:pt idx="27">
                  <c:v>64.44</c:v>
                </c:pt>
                <c:pt idx="28">
                  <c:v>64.44</c:v>
                </c:pt>
                <c:pt idx="29">
                  <c:v>64.44</c:v>
                </c:pt>
                <c:pt idx="30">
                  <c:v>64.44</c:v>
                </c:pt>
                <c:pt idx="31">
                  <c:v>64.44</c:v>
                </c:pt>
                <c:pt idx="32">
                  <c:v>64.44</c:v>
                </c:pt>
                <c:pt idx="33">
                  <c:v>64.44</c:v>
                </c:pt>
                <c:pt idx="34">
                  <c:v>64.44</c:v>
                </c:pt>
                <c:pt idx="35">
                  <c:v>64.44</c:v>
                </c:pt>
                <c:pt idx="36">
                  <c:v>64.44</c:v>
                </c:pt>
                <c:pt idx="37">
                  <c:v>64.44</c:v>
                </c:pt>
                <c:pt idx="38">
                  <c:v>64.44</c:v>
                </c:pt>
                <c:pt idx="39">
                  <c:v>64.44</c:v>
                </c:pt>
                <c:pt idx="40">
                  <c:v>64.44</c:v>
                </c:pt>
                <c:pt idx="41">
                  <c:v>64.44</c:v>
                </c:pt>
                <c:pt idx="42">
                  <c:v>64.44</c:v>
                </c:pt>
                <c:pt idx="43">
                  <c:v>64.44</c:v>
                </c:pt>
                <c:pt idx="44">
                  <c:v>64.44</c:v>
                </c:pt>
                <c:pt idx="45">
                  <c:v>64.44</c:v>
                </c:pt>
                <c:pt idx="46">
                  <c:v>64.44</c:v>
                </c:pt>
                <c:pt idx="47">
                  <c:v>64.44</c:v>
                </c:pt>
                <c:pt idx="48">
                  <c:v>64.44</c:v>
                </c:pt>
                <c:pt idx="49">
                  <c:v>64.44</c:v>
                </c:pt>
                <c:pt idx="50">
                  <c:v>64.44</c:v>
                </c:pt>
                <c:pt idx="51">
                  <c:v>64.44</c:v>
                </c:pt>
                <c:pt idx="52">
                  <c:v>64.44</c:v>
                </c:pt>
                <c:pt idx="53">
                  <c:v>64.44</c:v>
                </c:pt>
                <c:pt idx="54">
                  <c:v>64.44</c:v>
                </c:pt>
                <c:pt idx="55">
                  <c:v>64.44</c:v>
                </c:pt>
                <c:pt idx="56">
                  <c:v>64.44</c:v>
                </c:pt>
                <c:pt idx="57">
                  <c:v>64.44</c:v>
                </c:pt>
                <c:pt idx="58">
                  <c:v>64.44</c:v>
                </c:pt>
                <c:pt idx="59">
                  <c:v>64.44</c:v>
                </c:pt>
                <c:pt idx="60">
                  <c:v>64.44</c:v>
                </c:pt>
                <c:pt idx="61">
                  <c:v>64.44</c:v>
                </c:pt>
                <c:pt idx="62">
                  <c:v>64.44</c:v>
                </c:pt>
                <c:pt idx="63">
                  <c:v>64.44</c:v>
                </c:pt>
                <c:pt idx="64">
                  <c:v>64.44</c:v>
                </c:pt>
                <c:pt idx="65">
                  <c:v>64.44</c:v>
                </c:pt>
                <c:pt idx="66">
                  <c:v>64.44</c:v>
                </c:pt>
                <c:pt idx="67">
                  <c:v>64.44</c:v>
                </c:pt>
                <c:pt idx="68">
                  <c:v>64.44</c:v>
                </c:pt>
                <c:pt idx="69">
                  <c:v>64.44</c:v>
                </c:pt>
                <c:pt idx="70">
                  <c:v>64.44</c:v>
                </c:pt>
                <c:pt idx="71">
                  <c:v>64.44</c:v>
                </c:pt>
                <c:pt idx="72">
                  <c:v>64.44</c:v>
                </c:pt>
                <c:pt idx="73">
                  <c:v>64.44</c:v>
                </c:pt>
                <c:pt idx="74">
                  <c:v>64.44</c:v>
                </c:pt>
                <c:pt idx="75">
                  <c:v>64.44</c:v>
                </c:pt>
                <c:pt idx="76">
                  <c:v>64.44</c:v>
                </c:pt>
                <c:pt idx="77">
                  <c:v>64.44</c:v>
                </c:pt>
                <c:pt idx="78">
                  <c:v>64.44</c:v>
                </c:pt>
                <c:pt idx="79">
                  <c:v>64.44</c:v>
                </c:pt>
                <c:pt idx="80">
                  <c:v>64.44</c:v>
                </c:pt>
                <c:pt idx="81">
                  <c:v>64.44</c:v>
                </c:pt>
                <c:pt idx="82">
                  <c:v>64.44</c:v>
                </c:pt>
                <c:pt idx="83">
                  <c:v>64.44</c:v>
                </c:pt>
                <c:pt idx="84">
                  <c:v>64.44</c:v>
                </c:pt>
                <c:pt idx="85">
                  <c:v>64.44</c:v>
                </c:pt>
                <c:pt idx="86">
                  <c:v>64.44</c:v>
                </c:pt>
                <c:pt idx="87">
                  <c:v>64.44</c:v>
                </c:pt>
                <c:pt idx="88">
                  <c:v>64.44</c:v>
                </c:pt>
                <c:pt idx="89">
                  <c:v>64.44</c:v>
                </c:pt>
                <c:pt idx="90">
                  <c:v>64.44</c:v>
                </c:pt>
                <c:pt idx="91">
                  <c:v>64.44</c:v>
                </c:pt>
                <c:pt idx="92">
                  <c:v>64.44</c:v>
                </c:pt>
                <c:pt idx="93">
                  <c:v>64.44</c:v>
                </c:pt>
                <c:pt idx="94">
                  <c:v>64.44</c:v>
                </c:pt>
                <c:pt idx="95">
                  <c:v>64.44</c:v>
                </c:pt>
                <c:pt idx="96">
                  <c:v>64.44</c:v>
                </c:pt>
                <c:pt idx="97">
                  <c:v>64.44</c:v>
                </c:pt>
                <c:pt idx="98">
                  <c:v>64.44</c:v>
                </c:pt>
                <c:pt idx="99">
                  <c:v>64.44</c:v>
                </c:pt>
                <c:pt idx="100">
                  <c:v>64.44</c:v>
                </c:pt>
                <c:pt idx="101">
                  <c:v>64.44</c:v>
                </c:pt>
                <c:pt idx="102">
                  <c:v>64.44</c:v>
                </c:pt>
                <c:pt idx="103">
                  <c:v>64.44</c:v>
                </c:pt>
                <c:pt idx="104">
                  <c:v>64.44</c:v>
                </c:pt>
                <c:pt idx="105">
                  <c:v>64.44</c:v>
                </c:pt>
                <c:pt idx="106">
                  <c:v>64.44</c:v>
                </c:pt>
                <c:pt idx="107">
                  <c:v>64.44</c:v>
                </c:pt>
                <c:pt idx="108">
                  <c:v>64.44</c:v>
                </c:pt>
                <c:pt idx="109">
                  <c:v>64.44</c:v>
                </c:pt>
                <c:pt idx="110">
                  <c:v>64.44</c:v>
                </c:pt>
                <c:pt idx="111">
                  <c:v>64.44</c:v>
                </c:pt>
                <c:pt idx="112">
                  <c:v>64.44</c:v>
                </c:pt>
                <c:pt idx="113">
                  <c:v>64.44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'Литература -11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СШ № 19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Гимназия № 6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46</c:v>
                </c:pt>
                <c:pt idx="16">
                  <c:v>МАОУ Лицей № 6 "Перспектива"</c:v>
                </c:pt>
                <c:pt idx="17">
                  <c:v>МАОУ СШ № 8 "Созидание"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44</c:v>
                </c:pt>
                <c:pt idx="24">
                  <c:v>МАОУ Гимназия № 11 </c:v>
                </c:pt>
                <c:pt idx="25">
                  <c:v>МБОУ Гимназия № 7</c:v>
                </c:pt>
                <c:pt idx="26">
                  <c:v>МАОУ СШ № 53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Лицей № 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МАОУ СШ № 50</c:v>
                </c:pt>
                <c:pt idx="35">
                  <c:v>МАОУ СШ № 65</c:v>
                </c:pt>
                <c:pt idx="36">
                  <c:v>МАОУ СШ № 89</c:v>
                </c:pt>
                <c:pt idx="37">
                  <c:v>МБОУ СШ № 64</c:v>
                </c:pt>
                <c:pt idx="38">
                  <c:v>ОКТЯБРЬСКИЙ РАЙОН</c:v>
                </c:pt>
                <c:pt idx="39">
                  <c:v>МБОУ Гимназия № 3</c:v>
                </c:pt>
                <c:pt idx="40">
                  <c:v>МАОУ Школа-интернат № 1</c:v>
                </c:pt>
                <c:pt idx="41">
                  <c:v>МБОУ СШ № 95</c:v>
                </c:pt>
                <c:pt idx="42">
                  <c:v>МАОУ Гимназия № 13 "Академ"</c:v>
                </c:pt>
                <c:pt idx="43">
                  <c:v>МБОУ Лицей № 8</c:v>
                </c:pt>
                <c:pt idx="44">
                  <c:v>МАОУ Лицей № 1</c:v>
                </c:pt>
                <c:pt idx="45">
                  <c:v>МБОУ СШ № 21</c:v>
                </c:pt>
                <c:pt idx="46">
                  <c:v>МАОУ "КУГ № 1 - Универс"</c:v>
                </c:pt>
                <c:pt idx="47">
                  <c:v>МБОУ СШ № 99</c:v>
                </c:pt>
                <c:pt idx="48">
                  <c:v>МАОУ СШ № 72</c:v>
                </c:pt>
                <c:pt idx="49">
                  <c:v>МАОУ СШ № 82</c:v>
                </c:pt>
                <c:pt idx="50">
                  <c:v>МБОУ СШ № 133</c:v>
                </c:pt>
                <c:pt idx="51">
                  <c:v>МБОУ Лицей № 10</c:v>
                </c:pt>
                <c:pt idx="52">
                  <c:v>МБОУ СШ № 159</c:v>
                </c:pt>
                <c:pt idx="53">
                  <c:v>МБОУ СШ № 84</c:v>
                </c:pt>
                <c:pt idx="54">
                  <c:v>МБОУ СШ № 30</c:v>
                </c:pt>
                <c:pt idx="55">
                  <c:v>МАОУ СШ № 3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73</c:v>
                </c:pt>
                <c:pt idx="59">
                  <c:v>СВЕРДЛОВСКИЙ РАЙОН</c:v>
                </c:pt>
                <c:pt idx="60">
                  <c:v>МАОУ СШ № 45</c:v>
                </c:pt>
                <c:pt idx="61">
                  <c:v>МАОУ СШ № 93</c:v>
                </c:pt>
                <c:pt idx="62">
                  <c:v>МАОУ СШ № 23</c:v>
                </c:pt>
                <c:pt idx="63">
                  <c:v>МАОУ СШ № 6</c:v>
                </c:pt>
                <c:pt idx="64">
                  <c:v>МАОУ СШ № 76</c:v>
                </c:pt>
                <c:pt idx="65">
                  <c:v>МАОУ Лицей № 9 "Лидер"</c:v>
                </c:pt>
                <c:pt idx="66">
                  <c:v>МАОУ СШ № 137</c:v>
                </c:pt>
                <c:pt idx="67">
                  <c:v>МАОУ СШ № 158 "Грани"</c:v>
                </c:pt>
                <c:pt idx="68">
                  <c:v>МАОУ Гимназия № 14</c:v>
                </c:pt>
                <c:pt idx="69">
                  <c:v>МАОУ СШ № 17</c:v>
                </c:pt>
                <c:pt idx="70">
                  <c:v>МАОУ СШ № 34</c:v>
                </c:pt>
                <c:pt idx="71">
                  <c:v>МАОУ СШ № 42</c:v>
                </c:pt>
                <c:pt idx="72">
                  <c:v>МАОУ СШ № 78</c:v>
                </c:pt>
                <c:pt idx="73">
                  <c:v>СОВЕТСКИЙ РАЙОН</c:v>
                </c:pt>
                <c:pt idx="74">
                  <c:v>МАОУ СШ № 129</c:v>
                </c:pt>
                <c:pt idx="75">
                  <c:v>МАОУ СШ № 5</c:v>
                </c:pt>
                <c:pt idx="76">
                  <c:v>МАОУ СШ № 1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139</c:v>
                </c:pt>
                <c:pt idx="80">
                  <c:v>МАОУ СШ № 150</c:v>
                </c:pt>
                <c:pt idx="81">
                  <c:v>МАОУ СШ № 143</c:v>
                </c:pt>
                <c:pt idx="82">
                  <c:v>МАОУ СШ № 151</c:v>
                </c:pt>
                <c:pt idx="83">
                  <c:v>МАОУ СШ № 154</c:v>
                </c:pt>
                <c:pt idx="84">
                  <c:v>МАОУ СШ № 157</c:v>
                </c:pt>
                <c:pt idx="85">
                  <c:v>МАОУ СШ № 149</c:v>
                </c:pt>
                <c:pt idx="86">
                  <c:v>МАОУ СШ № 152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85</c:v>
                </c:pt>
                <c:pt idx="90">
                  <c:v>МАОУ СШ № 108</c:v>
                </c:pt>
                <c:pt idx="91">
                  <c:v>МАОУ СШ № 18</c:v>
                </c:pt>
                <c:pt idx="92">
                  <c:v>МАОУ СШ № 141</c:v>
                </c:pt>
                <c:pt idx="93">
                  <c:v>МАОУ СШ № 156</c:v>
                </c:pt>
                <c:pt idx="94">
                  <c:v>МАОУ СШ № 121</c:v>
                </c:pt>
                <c:pt idx="95">
                  <c:v>МАОУ СШ № 7</c:v>
                </c:pt>
                <c:pt idx="96">
                  <c:v>МАОУ СШ № 134</c:v>
                </c:pt>
                <c:pt idx="97">
                  <c:v>МАОУ СШ № 115</c:v>
                </c:pt>
                <c:pt idx="98">
                  <c:v>МАОУ СШ № 24</c:v>
                </c:pt>
                <c:pt idx="99">
                  <c:v>МАОУ СШ № 147</c:v>
                </c:pt>
                <c:pt idx="100">
                  <c:v>МАОУ СШ № 66</c:v>
                </c:pt>
                <c:pt idx="101">
                  <c:v>МАОУ СШ № 69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СШ № 27</c:v>
                </c:pt>
                <c:pt idx="108">
                  <c:v>МБОУ СШ № 4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'Литература -11 диаграмма'!$L$5:$L$118</c:f>
              <c:numCache>
                <c:formatCode>0.00</c:formatCode>
                <c:ptCount val="114"/>
                <c:pt idx="0">
                  <c:v>57.796875</c:v>
                </c:pt>
                <c:pt idx="1">
                  <c:v>47</c:v>
                </c:pt>
                <c:pt idx="2">
                  <c:v>50</c:v>
                </c:pt>
                <c:pt idx="3">
                  <c:v>63</c:v>
                </c:pt>
                <c:pt idx="4">
                  <c:v>32</c:v>
                </c:pt>
                <c:pt idx="5">
                  <c:v>71.125</c:v>
                </c:pt>
                <c:pt idx="6">
                  <c:v>68</c:v>
                </c:pt>
                <c:pt idx="7">
                  <c:v>62</c:v>
                </c:pt>
                <c:pt idx="8">
                  <c:v>69.25</c:v>
                </c:pt>
                <c:pt idx="9">
                  <c:v>56.36</c:v>
                </c:pt>
                <c:pt idx="10">
                  <c:v>67.3</c:v>
                </c:pt>
                <c:pt idx="11">
                  <c:v>60.8</c:v>
                </c:pt>
                <c:pt idx="12">
                  <c:v>73.7</c:v>
                </c:pt>
                <c:pt idx="13">
                  <c:v>47</c:v>
                </c:pt>
                <c:pt idx="14">
                  <c:v>45</c:v>
                </c:pt>
                <c:pt idx="15">
                  <c:v>43</c:v>
                </c:pt>
                <c:pt idx="16">
                  <c:v>50</c:v>
                </c:pt>
                <c:pt idx="17">
                  <c:v>54</c:v>
                </c:pt>
                <c:pt idx="18">
                  <c:v>47</c:v>
                </c:pt>
                <c:pt idx="19">
                  <c:v>75.8</c:v>
                </c:pt>
                <c:pt idx="22">
                  <c:v>52.774999999999999</c:v>
                </c:pt>
                <c:pt idx="23">
                  <c:v>64.3</c:v>
                </c:pt>
                <c:pt idx="24">
                  <c:v>56</c:v>
                </c:pt>
                <c:pt idx="25">
                  <c:v>71.599999999999994</c:v>
                </c:pt>
                <c:pt idx="26">
                  <c:v>54</c:v>
                </c:pt>
                <c:pt idx="27">
                  <c:v>42</c:v>
                </c:pt>
                <c:pt idx="28">
                  <c:v>58.6</c:v>
                </c:pt>
                <c:pt idx="29">
                  <c:v>51.8</c:v>
                </c:pt>
                <c:pt idx="30">
                  <c:v>64.3</c:v>
                </c:pt>
                <c:pt idx="31">
                  <c:v>32.700000000000003</c:v>
                </c:pt>
                <c:pt idx="32">
                  <c:v>21</c:v>
                </c:pt>
                <c:pt idx="33">
                  <c:v>68</c:v>
                </c:pt>
                <c:pt idx="36">
                  <c:v>49</c:v>
                </c:pt>
                <c:pt idx="38">
                  <c:v>62.599999999999994</c:v>
                </c:pt>
                <c:pt idx="39">
                  <c:v>65</c:v>
                </c:pt>
                <c:pt idx="40">
                  <c:v>63.5</c:v>
                </c:pt>
                <c:pt idx="41">
                  <c:v>54</c:v>
                </c:pt>
                <c:pt idx="42">
                  <c:v>87.4</c:v>
                </c:pt>
                <c:pt idx="43">
                  <c:v>70.5</c:v>
                </c:pt>
                <c:pt idx="44">
                  <c:v>59.9</c:v>
                </c:pt>
                <c:pt idx="46">
                  <c:v>66.7</c:v>
                </c:pt>
                <c:pt idx="47">
                  <c:v>60.3</c:v>
                </c:pt>
                <c:pt idx="48">
                  <c:v>60</c:v>
                </c:pt>
                <c:pt idx="49">
                  <c:v>68</c:v>
                </c:pt>
                <c:pt idx="50">
                  <c:v>53</c:v>
                </c:pt>
                <c:pt idx="51">
                  <c:v>75</c:v>
                </c:pt>
                <c:pt idx="53">
                  <c:v>67</c:v>
                </c:pt>
                <c:pt idx="55">
                  <c:v>62</c:v>
                </c:pt>
                <c:pt idx="56">
                  <c:v>36</c:v>
                </c:pt>
                <c:pt idx="58">
                  <c:v>53.3</c:v>
                </c:pt>
                <c:pt idx="59">
                  <c:v>60.316666666666663</c:v>
                </c:pt>
                <c:pt idx="60">
                  <c:v>57</c:v>
                </c:pt>
                <c:pt idx="61">
                  <c:v>38</c:v>
                </c:pt>
                <c:pt idx="62">
                  <c:v>71.2</c:v>
                </c:pt>
                <c:pt idx="63">
                  <c:v>72.599999999999994</c:v>
                </c:pt>
                <c:pt idx="64">
                  <c:v>75</c:v>
                </c:pt>
                <c:pt idx="65">
                  <c:v>60</c:v>
                </c:pt>
                <c:pt idx="66">
                  <c:v>39</c:v>
                </c:pt>
                <c:pt idx="67">
                  <c:v>71</c:v>
                </c:pt>
                <c:pt idx="68">
                  <c:v>68</c:v>
                </c:pt>
                <c:pt idx="70">
                  <c:v>44</c:v>
                </c:pt>
                <c:pt idx="71">
                  <c:v>82</c:v>
                </c:pt>
                <c:pt idx="72">
                  <c:v>46</c:v>
                </c:pt>
                <c:pt idx="73">
                  <c:v>63.544444444444437</c:v>
                </c:pt>
                <c:pt idx="74">
                  <c:v>69</c:v>
                </c:pt>
                <c:pt idx="75">
                  <c:v>67</c:v>
                </c:pt>
                <c:pt idx="76">
                  <c:v>91</c:v>
                </c:pt>
                <c:pt idx="77">
                  <c:v>64</c:v>
                </c:pt>
                <c:pt idx="78">
                  <c:v>47</c:v>
                </c:pt>
                <c:pt idx="79">
                  <c:v>40</c:v>
                </c:pt>
                <c:pt idx="80">
                  <c:v>60</c:v>
                </c:pt>
                <c:pt idx="81">
                  <c:v>64.8</c:v>
                </c:pt>
                <c:pt idx="82">
                  <c:v>72</c:v>
                </c:pt>
                <c:pt idx="83">
                  <c:v>72</c:v>
                </c:pt>
                <c:pt idx="84">
                  <c:v>79</c:v>
                </c:pt>
                <c:pt idx="85">
                  <c:v>64</c:v>
                </c:pt>
                <c:pt idx="86">
                  <c:v>62</c:v>
                </c:pt>
                <c:pt idx="88">
                  <c:v>61.5</c:v>
                </c:pt>
                <c:pt idx="89">
                  <c:v>58</c:v>
                </c:pt>
                <c:pt idx="90">
                  <c:v>46</c:v>
                </c:pt>
                <c:pt idx="91">
                  <c:v>63.6</c:v>
                </c:pt>
                <c:pt idx="92">
                  <c:v>51.5</c:v>
                </c:pt>
                <c:pt idx="93">
                  <c:v>55.8</c:v>
                </c:pt>
                <c:pt idx="94">
                  <c:v>40.5</c:v>
                </c:pt>
                <c:pt idx="95">
                  <c:v>60</c:v>
                </c:pt>
                <c:pt idx="97">
                  <c:v>68</c:v>
                </c:pt>
                <c:pt idx="98">
                  <c:v>58</c:v>
                </c:pt>
                <c:pt idx="99">
                  <c:v>87</c:v>
                </c:pt>
                <c:pt idx="100">
                  <c:v>56</c:v>
                </c:pt>
                <c:pt idx="101">
                  <c:v>76</c:v>
                </c:pt>
                <c:pt idx="103">
                  <c:v>82</c:v>
                </c:pt>
                <c:pt idx="104">
                  <c:v>66.217873176206524</c:v>
                </c:pt>
                <c:pt idx="105">
                  <c:v>74.916666666666671</c:v>
                </c:pt>
                <c:pt idx="106">
                  <c:v>80.125</c:v>
                </c:pt>
                <c:pt idx="107">
                  <c:v>68</c:v>
                </c:pt>
                <c:pt idx="108">
                  <c:v>69</c:v>
                </c:pt>
                <c:pt idx="109">
                  <c:v>76.333333333333329</c:v>
                </c:pt>
                <c:pt idx="110">
                  <c:v>54.222222222222221</c:v>
                </c:pt>
                <c:pt idx="111">
                  <c:v>52.363636363636367</c:v>
                </c:pt>
                <c:pt idx="112">
                  <c:v>48</c:v>
                </c:pt>
                <c:pt idx="113">
                  <c:v>73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'Литература -11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СШ № 19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Гимназия № 6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46</c:v>
                </c:pt>
                <c:pt idx="16">
                  <c:v>МАОУ Лицей № 6 "Перспектива"</c:v>
                </c:pt>
                <c:pt idx="17">
                  <c:v>МАОУ СШ № 8 "Созидание"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44</c:v>
                </c:pt>
                <c:pt idx="24">
                  <c:v>МАОУ Гимназия № 11 </c:v>
                </c:pt>
                <c:pt idx="25">
                  <c:v>МБОУ Гимназия № 7</c:v>
                </c:pt>
                <c:pt idx="26">
                  <c:v>МАОУ СШ № 53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Лицей № 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МАОУ СШ № 50</c:v>
                </c:pt>
                <c:pt idx="35">
                  <c:v>МАОУ СШ № 65</c:v>
                </c:pt>
                <c:pt idx="36">
                  <c:v>МАОУ СШ № 89</c:v>
                </c:pt>
                <c:pt idx="37">
                  <c:v>МБОУ СШ № 64</c:v>
                </c:pt>
                <c:pt idx="38">
                  <c:v>ОКТЯБРЬСКИЙ РАЙОН</c:v>
                </c:pt>
                <c:pt idx="39">
                  <c:v>МБОУ Гимназия № 3</c:v>
                </c:pt>
                <c:pt idx="40">
                  <c:v>МАОУ Школа-интернат № 1</c:v>
                </c:pt>
                <c:pt idx="41">
                  <c:v>МБОУ СШ № 95</c:v>
                </c:pt>
                <c:pt idx="42">
                  <c:v>МАОУ Гимназия № 13 "Академ"</c:v>
                </c:pt>
                <c:pt idx="43">
                  <c:v>МБОУ Лицей № 8</c:v>
                </c:pt>
                <c:pt idx="44">
                  <c:v>МАОУ Лицей № 1</c:v>
                </c:pt>
                <c:pt idx="45">
                  <c:v>МБОУ СШ № 21</c:v>
                </c:pt>
                <c:pt idx="46">
                  <c:v>МАОУ "КУГ № 1 - Универс"</c:v>
                </c:pt>
                <c:pt idx="47">
                  <c:v>МБОУ СШ № 99</c:v>
                </c:pt>
                <c:pt idx="48">
                  <c:v>МАОУ СШ № 72</c:v>
                </c:pt>
                <c:pt idx="49">
                  <c:v>МАОУ СШ № 82</c:v>
                </c:pt>
                <c:pt idx="50">
                  <c:v>МБОУ СШ № 133</c:v>
                </c:pt>
                <c:pt idx="51">
                  <c:v>МБОУ Лицей № 10</c:v>
                </c:pt>
                <c:pt idx="52">
                  <c:v>МБОУ СШ № 159</c:v>
                </c:pt>
                <c:pt idx="53">
                  <c:v>МБОУ СШ № 84</c:v>
                </c:pt>
                <c:pt idx="54">
                  <c:v>МБОУ СШ № 30</c:v>
                </c:pt>
                <c:pt idx="55">
                  <c:v>МАОУ СШ № 3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73</c:v>
                </c:pt>
                <c:pt idx="59">
                  <c:v>СВЕРДЛОВСКИЙ РАЙОН</c:v>
                </c:pt>
                <c:pt idx="60">
                  <c:v>МАОУ СШ № 45</c:v>
                </c:pt>
                <c:pt idx="61">
                  <c:v>МАОУ СШ № 93</c:v>
                </c:pt>
                <c:pt idx="62">
                  <c:v>МАОУ СШ № 23</c:v>
                </c:pt>
                <c:pt idx="63">
                  <c:v>МАОУ СШ № 6</c:v>
                </c:pt>
                <c:pt idx="64">
                  <c:v>МАОУ СШ № 76</c:v>
                </c:pt>
                <c:pt idx="65">
                  <c:v>МАОУ Лицей № 9 "Лидер"</c:v>
                </c:pt>
                <c:pt idx="66">
                  <c:v>МАОУ СШ № 137</c:v>
                </c:pt>
                <c:pt idx="67">
                  <c:v>МАОУ СШ № 158 "Грани"</c:v>
                </c:pt>
                <c:pt idx="68">
                  <c:v>МАОУ Гимназия № 14</c:v>
                </c:pt>
                <c:pt idx="69">
                  <c:v>МАОУ СШ № 17</c:v>
                </c:pt>
                <c:pt idx="70">
                  <c:v>МАОУ СШ № 34</c:v>
                </c:pt>
                <c:pt idx="71">
                  <c:v>МАОУ СШ № 42</c:v>
                </c:pt>
                <c:pt idx="72">
                  <c:v>МАОУ СШ № 78</c:v>
                </c:pt>
                <c:pt idx="73">
                  <c:v>СОВЕТСКИЙ РАЙОН</c:v>
                </c:pt>
                <c:pt idx="74">
                  <c:v>МАОУ СШ № 129</c:v>
                </c:pt>
                <c:pt idx="75">
                  <c:v>МАОУ СШ № 5</c:v>
                </c:pt>
                <c:pt idx="76">
                  <c:v>МАОУ СШ № 1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139</c:v>
                </c:pt>
                <c:pt idx="80">
                  <c:v>МАОУ СШ № 150</c:v>
                </c:pt>
                <c:pt idx="81">
                  <c:v>МАОУ СШ № 143</c:v>
                </c:pt>
                <c:pt idx="82">
                  <c:v>МАОУ СШ № 151</c:v>
                </c:pt>
                <c:pt idx="83">
                  <c:v>МАОУ СШ № 154</c:v>
                </c:pt>
                <c:pt idx="84">
                  <c:v>МАОУ СШ № 157</c:v>
                </c:pt>
                <c:pt idx="85">
                  <c:v>МАОУ СШ № 149</c:v>
                </c:pt>
                <c:pt idx="86">
                  <c:v>МАОУ СШ № 152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85</c:v>
                </c:pt>
                <c:pt idx="90">
                  <c:v>МАОУ СШ № 108</c:v>
                </c:pt>
                <c:pt idx="91">
                  <c:v>МАОУ СШ № 18</c:v>
                </c:pt>
                <c:pt idx="92">
                  <c:v>МАОУ СШ № 141</c:v>
                </c:pt>
                <c:pt idx="93">
                  <c:v>МАОУ СШ № 156</c:v>
                </c:pt>
                <c:pt idx="94">
                  <c:v>МАОУ СШ № 121</c:v>
                </c:pt>
                <c:pt idx="95">
                  <c:v>МАОУ СШ № 7</c:v>
                </c:pt>
                <c:pt idx="96">
                  <c:v>МАОУ СШ № 134</c:v>
                </c:pt>
                <c:pt idx="97">
                  <c:v>МАОУ СШ № 115</c:v>
                </c:pt>
                <c:pt idx="98">
                  <c:v>МАОУ СШ № 24</c:v>
                </c:pt>
                <c:pt idx="99">
                  <c:v>МАОУ СШ № 147</c:v>
                </c:pt>
                <c:pt idx="100">
                  <c:v>МАОУ СШ № 66</c:v>
                </c:pt>
                <c:pt idx="101">
                  <c:v>МАОУ СШ № 69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СШ № 27</c:v>
                </c:pt>
                <c:pt idx="108">
                  <c:v>МБОУ СШ № 4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'Литература -11 диаграмма'!$Q$5:$Q$118</c:f>
              <c:numCache>
                <c:formatCode>0.00</c:formatCode>
                <c:ptCount val="114"/>
                <c:pt idx="0">
                  <c:v>85.03</c:v>
                </c:pt>
                <c:pt idx="1">
                  <c:v>85.03</c:v>
                </c:pt>
                <c:pt idx="2">
                  <c:v>85.03</c:v>
                </c:pt>
                <c:pt idx="3">
                  <c:v>85.03</c:v>
                </c:pt>
                <c:pt idx="4">
                  <c:v>85.03</c:v>
                </c:pt>
                <c:pt idx="5">
                  <c:v>85.03</c:v>
                </c:pt>
                <c:pt idx="6">
                  <c:v>85.03</c:v>
                </c:pt>
                <c:pt idx="7">
                  <c:v>85.03</c:v>
                </c:pt>
                <c:pt idx="8">
                  <c:v>85.03</c:v>
                </c:pt>
                <c:pt idx="9">
                  <c:v>85.03</c:v>
                </c:pt>
                <c:pt idx="10">
                  <c:v>85.03</c:v>
                </c:pt>
                <c:pt idx="11">
                  <c:v>85.03</c:v>
                </c:pt>
                <c:pt idx="12">
                  <c:v>85.03</c:v>
                </c:pt>
                <c:pt idx="13">
                  <c:v>85.03</c:v>
                </c:pt>
                <c:pt idx="14">
                  <c:v>85.03</c:v>
                </c:pt>
                <c:pt idx="15">
                  <c:v>85.03</c:v>
                </c:pt>
                <c:pt idx="16">
                  <c:v>85.03</c:v>
                </c:pt>
                <c:pt idx="17">
                  <c:v>85.03</c:v>
                </c:pt>
                <c:pt idx="18">
                  <c:v>85.03</c:v>
                </c:pt>
                <c:pt idx="19">
                  <c:v>85.03</c:v>
                </c:pt>
                <c:pt idx="20">
                  <c:v>85.03</c:v>
                </c:pt>
                <c:pt idx="21">
                  <c:v>85.03</c:v>
                </c:pt>
                <c:pt idx="22">
                  <c:v>85.03</c:v>
                </c:pt>
                <c:pt idx="23">
                  <c:v>85.03</c:v>
                </c:pt>
                <c:pt idx="24">
                  <c:v>85.03</c:v>
                </c:pt>
                <c:pt idx="25">
                  <c:v>85.03</c:v>
                </c:pt>
                <c:pt idx="26">
                  <c:v>85.03</c:v>
                </c:pt>
                <c:pt idx="27">
                  <c:v>85.03</c:v>
                </c:pt>
                <c:pt idx="28">
                  <c:v>85.03</c:v>
                </c:pt>
                <c:pt idx="29">
                  <c:v>85.03</c:v>
                </c:pt>
                <c:pt idx="30">
                  <c:v>85.03</c:v>
                </c:pt>
                <c:pt idx="31">
                  <c:v>85.03</c:v>
                </c:pt>
                <c:pt idx="32">
                  <c:v>85.03</c:v>
                </c:pt>
                <c:pt idx="33">
                  <c:v>85.03</c:v>
                </c:pt>
                <c:pt idx="34">
                  <c:v>85.03</c:v>
                </c:pt>
                <c:pt idx="35">
                  <c:v>85.03</c:v>
                </c:pt>
                <c:pt idx="36">
                  <c:v>85.03</c:v>
                </c:pt>
                <c:pt idx="37">
                  <c:v>85.03</c:v>
                </c:pt>
                <c:pt idx="38">
                  <c:v>85.03</c:v>
                </c:pt>
                <c:pt idx="39">
                  <c:v>85.03</c:v>
                </c:pt>
                <c:pt idx="40">
                  <c:v>85.03</c:v>
                </c:pt>
                <c:pt idx="41">
                  <c:v>85.03</c:v>
                </c:pt>
                <c:pt idx="42">
                  <c:v>85.03</c:v>
                </c:pt>
                <c:pt idx="43">
                  <c:v>85.03</c:v>
                </c:pt>
                <c:pt idx="44">
                  <c:v>85.03</c:v>
                </c:pt>
                <c:pt idx="45">
                  <c:v>85.03</c:v>
                </c:pt>
                <c:pt idx="46">
                  <c:v>85.03</c:v>
                </c:pt>
                <c:pt idx="47">
                  <c:v>85.03</c:v>
                </c:pt>
                <c:pt idx="48">
                  <c:v>85.03</c:v>
                </c:pt>
                <c:pt idx="49">
                  <c:v>85.03</c:v>
                </c:pt>
                <c:pt idx="50">
                  <c:v>85.03</c:v>
                </c:pt>
                <c:pt idx="51">
                  <c:v>85.03</c:v>
                </c:pt>
                <c:pt idx="52">
                  <c:v>85.03</c:v>
                </c:pt>
                <c:pt idx="53">
                  <c:v>85.03</c:v>
                </c:pt>
                <c:pt idx="54">
                  <c:v>85.03</c:v>
                </c:pt>
                <c:pt idx="55">
                  <c:v>85.03</c:v>
                </c:pt>
                <c:pt idx="56">
                  <c:v>85.03</c:v>
                </c:pt>
                <c:pt idx="57">
                  <c:v>85.03</c:v>
                </c:pt>
                <c:pt idx="58">
                  <c:v>85.03</c:v>
                </c:pt>
                <c:pt idx="59">
                  <c:v>85.03</c:v>
                </c:pt>
                <c:pt idx="60">
                  <c:v>85.03</c:v>
                </c:pt>
                <c:pt idx="61">
                  <c:v>85.03</c:v>
                </c:pt>
                <c:pt idx="62">
                  <c:v>85.03</c:v>
                </c:pt>
                <c:pt idx="63">
                  <c:v>85.03</c:v>
                </c:pt>
                <c:pt idx="64">
                  <c:v>85.03</c:v>
                </c:pt>
                <c:pt idx="65">
                  <c:v>85.03</c:v>
                </c:pt>
                <c:pt idx="66">
                  <c:v>85.03</c:v>
                </c:pt>
                <c:pt idx="67">
                  <c:v>85.03</c:v>
                </c:pt>
                <c:pt idx="68">
                  <c:v>85.03</c:v>
                </c:pt>
                <c:pt idx="69">
                  <c:v>85.03</c:v>
                </c:pt>
                <c:pt idx="70">
                  <c:v>85.03</c:v>
                </c:pt>
                <c:pt idx="71">
                  <c:v>85.03</c:v>
                </c:pt>
                <c:pt idx="72">
                  <c:v>85.03</c:v>
                </c:pt>
                <c:pt idx="73">
                  <c:v>85.03</c:v>
                </c:pt>
                <c:pt idx="74">
                  <c:v>85.03</c:v>
                </c:pt>
                <c:pt idx="75">
                  <c:v>85.03</c:v>
                </c:pt>
                <c:pt idx="76">
                  <c:v>85.03</c:v>
                </c:pt>
                <c:pt idx="77">
                  <c:v>85.03</c:v>
                </c:pt>
                <c:pt idx="78">
                  <c:v>85.03</c:v>
                </c:pt>
                <c:pt idx="79">
                  <c:v>85.03</c:v>
                </c:pt>
                <c:pt idx="80">
                  <c:v>85.03</c:v>
                </c:pt>
                <c:pt idx="81">
                  <c:v>85.03</c:v>
                </c:pt>
                <c:pt idx="82">
                  <c:v>85.03</c:v>
                </c:pt>
                <c:pt idx="83">
                  <c:v>85.03</c:v>
                </c:pt>
                <c:pt idx="84">
                  <c:v>85.03</c:v>
                </c:pt>
                <c:pt idx="85">
                  <c:v>85.03</c:v>
                </c:pt>
                <c:pt idx="86">
                  <c:v>85.03</c:v>
                </c:pt>
                <c:pt idx="87">
                  <c:v>85.03</c:v>
                </c:pt>
                <c:pt idx="88">
                  <c:v>85.03</c:v>
                </c:pt>
                <c:pt idx="89">
                  <c:v>85.03</c:v>
                </c:pt>
                <c:pt idx="90">
                  <c:v>85.03</c:v>
                </c:pt>
                <c:pt idx="91">
                  <c:v>85.03</c:v>
                </c:pt>
                <c:pt idx="92">
                  <c:v>85.03</c:v>
                </c:pt>
                <c:pt idx="93">
                  <c:v>85.03</c:v>
                </c:pt>
                <c:pt idx="94">
                  <c:v>85.03</c:v>
                </c:pt>
                <c:pt idx="95">
                  <c:v>85.03</c:v>
                </c:pt>
                <c:pt idx="96">
                  <c:v>85.03</c:v>
                </c:pt>
                <c:pt idx="97">
                  <c:v>85.03</c:v>
                </c:pt>
                <c:pt idx="98">
                  <c:v>85.03</c:v>
                </c:pt>
                <c:pt idx="99">
                  <c:v>85.03</c:v>
                </c:pt>
                <c:pt idx="100">
                  <c:v>85.03</c:v>
                </c:pt>
                <c:pt idx="101">
                  <c:v>85.03</c:v>
                </c:pt>
                <c:pt idx="102">
                  <c:v>85.03</c:v>
                </c:pt>
                <c:pt idx="103">
                  <c:v>85.03</c:v>
                </c:pt>
                <c:pt idx="104">
                  <c:v>85.03</c:v>
                </c:pt>
                <c:pt idx="105">
                  <c:v>85.03</c:v>
                </c:pt>
                <c:pt idx="106">
                  <c:v>85.03</c:v>
                </c:pt>
                <c:pt idx="107">
                  <c:v>85.03</c:v>
                </c:pt>
                <c:pt idx="108">
                  <c:v>85.03</c:v>
                </c:pt>
                <c:pt idx="109">
                  <c:v>85.03</c:v>
                </c:pt>
                <c:pt idx="110">
                  <c:v>85.03</c:v>
                </c:pt>
                <c:pt idx="111">
                  <c:v>85.03</c:v>
                </c:pt>
                <c:pt idx="112">
                  <c:v>85.03</c:v>
                </c:pt>
                <c:pt idx="113">
                  <c:v>85.03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'Литература -11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СШ № 12</c:v>
                </c:pt>
                <c:pt idx="2">
                  <c:v>МАОУ Лицей № 7 </c:v>
                </c:pt>
                <c:pt idx="3">
                  <c:v>МАОУ Гимназия № 9</c:v>
                </c:pt>
                <c:pt idx="4">
                  <c:v>МАОУ СШ № 32</c:v>
                </c:pt>
                <c:pt idx="5">
                  <c:v>МАОУ Гимназия № 8</c:v>
                </c:pt>
                <c:pt idx="6">
                  <c:v>МАОУ СШ № 19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Гимназия № 6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46</c:v>
                </c:pt>
                <c:pt idx="16">
                  <c:v>МАОУ Лицей № 6 "Перспектива"</c:v>
                </c:pt>
                <c:pt idx="17">
                  <c:v>МАОУ СШ № 8 "Созидание"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МБОУ СШ № 44</c:v>
                </c:pt>
                <c:pt idx="24">
                  <c:v>МАОУ Гимназия № 11 </c:v>
                </c:pt>
                <c:pt idx="25">
                  <c:v>МБОУ Гимназия № 7</c:v>
                </c:pt>
                <c:pt idx="26">
                  <c:v>МАОУ СШ № 53</c:v>
                </c:pt>
                <c:pt idx="27">
                  <c:v>МБОУ СШ № 79</c:v>
                </c:pt>
                <c:pt idx="28">
                  <c:v>МБОУ СШ № 94</c:v>
                </c:pt>
                <c:pt idx="29">
                  <c:v>МАОУ Лицей № 3</c:v>
                </c:pt>
                <c:pt idx="30">
                  <c:v>МАОУ Гимназия № 15</c:v>
                </c:pt>
                <c:pt idx="31">
                  <c:v>МАОУ СШ № 148</c:v>
                </c:pt>
                <c:pt idx="32">
                  <c:v>МБОУ СШ № 31</c:v>
                </c:pt>
                <c:pt idx="33">
                  <c:v>МАОУ Лицей № 12</c:v>
                </c:pt>
                <c:pt idx="34">
                  <c:v>МАОУ СШ № 50</c:v>
                </c:pt>
                <c:pt idx="35">
                  <c:v>МАОУ СШ № 65</c:v>
                </c:pt>
                <c:pt idx="36">
                  <c:v>МАОУ СШ № 89</c:v>
                </c:pt>
                <c:pt idx="37">
                  <c:v>МБОУ СШ № 64</c:v>
                </c:pt>
                <c:pt idx="38">
                  <c:v>ОКТЯБРЬСКИЙ РАЙОН</c:v>
                </c:pt>
                <c:pt idx="39">
                  <c:v>МБОУ Гимназия № 3</c:v>
                </c:pt>
                <c:pt idx="40">
                  <c:v>МАОУ Школа-интернат № 1</c:v>
                </c:pt>
                <c:pt idx="41">
                  <c:v>МБОУ СШ № 95</c:v>
                </c:pt>
                <c:pt idx="42">
                  <c:v>МАОУ Гимназия № 13 "Академ"</c:v>
                </c:pt>
                <c:pt idx="43">
                  <c:v>МБОУ Лицей № 8</c:v>
                </c:pt>
                <c:pt idx="44">
                  <c:v>МАОУ Лицей № 1</c:v>
                </c:pt>
                <c:pt idx="45">
                  <c:v>МБОУ СШ № 21</c:v>
                </c:pt>
                <c:pt idx="46">
                  <c:v>МАОУ "КУГ № 1 - Универс"</c:v>
                </c:pt>
                <c:pt idx="47">
                  <c:v>МБОУ СШ № 99</c:v>
                </c:pt>
                <c:pt idx="48">
                  <c:v>МАОУ СШ № 72</c:v>
                </c:pt>
                <c:pt idx="49">
                  <c:v>МАОУ СШ № 82</c:v>
                </c:pt>
                <c:pt idx="50">
                  <c:v>МБОУ СШ № 133</c:v>
                </c:pt>
                <c:pt idx="51">
                  <c:v>МБОУ Лицей № 10</c:v>
                </c:pt>
                <c:pt idx="52">
                  <c:v>МБОУ СШ № 159</c:v>
                </c:pt>
                <c:pt idx="53">
                  <c:v>МБОУ СШ № 84</c:v>
                </c:pt>
                <c:pt idx="54">
                  <c:v>МБОУ СШ № 30</c:v>
                </c:pt>
                <c:pt idx="55">
                  <c:v>МАОУ СШ № 3</c:v>
                </c:pt>
                <c:pt idx="56">
                  <c:v>МБОУ СШ № 36</c:v>
                </c:pt>
                <c:pt idx="57">
                  <c:v>МБОУ СШ № 39</c:v>
                </c:pt>
                <c:pt idx="58">
                  <c:v>МБОУ СШ № 73</c:v>
                </c:pt>
                <c:pt idx="59">
                  <c:v>СВЕРДЛОВСКИЙ РАЙОН</c:v>
                </c:pt>
                <c:pt idx="60">
                  <c:v>МАОУ СШ № 45</c:v>
                </c:pt>
                <c:pt idx="61">
                  <c:v>МАОУ СШ № 93</c:v>
                </c:pt>
                <c:pt idx="62">
                  <c:v>МАОУ СШ № 23</c:v>
                </c:pt>
                <c:pt idx="63">
                  <c:v>МАОУ СШ № 6</c:v>
                </c:pt>
                <c:pt idx="64">
                  <c:v>МАОУ СШ № 76</c:v>
                </c:pt>
                <c:pt idx="65">
                  <c:v>МАОУ Лицей № 9 "Лидер"</c:v>
                </c:pt>
                <c:pt idx="66">
                  <c:v>МАОУ СШ № 137</c:v>
                </c:pt>
                <c:pt idx="67">
                  <c:v>МАОУ СШ № 158 "Грани"</c:v>
                </c:pt>
                <c:pt idx="68">
                  <c:v>МАОУ Гимназия № 14</c:v>
                </c:pt>
                <c:pt idx="69">
                  <c:v>МАОУ СШ № 17</c:v>
                </c:pt>
                <c:pt idx="70">
                  <c:v>МАОУ СШ № 34</c:v>
                </c:pt>
                <c:pt idx="71">
                  <c:v>МАОУ СШ № 42</c:v>
                </c:pt>
                <c:pt idx="72">
                  <c:v>МАОУ СШ № 78</c:v>
                </c:pt>
                <c:pt idx="73">
                  <c:v>СОВЕТСКИЙ РАЙОН</c:v>
                </c:pt>
                <c:pt idx="74">
                  <c:v>МАОУ СШ № 129</c:v>
                </c:pt>
                <c:pt idx="75">
                  <c:v>МАОУ СШ № 5</c:v>
                </c:pt>
                <c:pt idx="76">
                  <c:v>МАОУ СШ № 1</c:v>
                </c:pt>
                <c:pt idx="77">
                  <c:v>МАОУ СШ № 145</c:v>
                </c:pt>
                <c:pt idx="78">
                  <c:v>МАОУ СШ № 144</c:v>
                </c:pt>
                <c:pt idx="79">
                  <c:v>МАОУ СШ № 139</c:v>
                </c:pt>
                <c:pt idx="80">
                  <c:v>МАОУ СШ № 150</c:v>
                </c:pt>
                <c:pt idx="81">
                  <c:v>МАОУ СШ № 143</c:v>
                </c:pt>
                <c:pt idx="82">
                  <c:v>МАОУ СШ № 151</c:v>
                </c:pt>
                <c:pt idx="83">
                  <c:v>МАОУ СШ № 154</c:v>
                </c:pt>
                <c:pt idx="84">
                  <c:v>МАОУ СШ № 157</c:v>
                </c:pt>
                <c:pt idx="85">
                  <c:v>МАОУ СШ № 149</c:v>
                </c:pt>
                <c:pt idx="86">
                  <c:v>МАОУ СШ № 152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85</c:v>
                </c:pt>
                <c:pt idx="90">
                  <c:v>МАОУ СШ № 108</c:v>
                </c:pt>
                <c:pt idx="91">
                  <c:v>МАОУ СШ № 18</c:v>
                </c:pt>
                <c:pt idx="92">
                  <c:v>МАОУ СШ № 141</c:v>
                </c:pt>
                <c:pt idx="93">
                  <c:v>МАОУ СШ № 156</c:v>
                </c:pt>
                <c:pt idx="94">
                  <c:v>МАОУ СШ № 121</c:v>
                </c:pt>
                <c:pt idx="95">
                  <c:v>МАОУ СШ № 7</c:v>
                </c:pt>
                <c:pt idx="96">
                  <c:v>МАОУ СШ № 134</c:v>
                </c:pt>
                <c:pt idx="97">
                  <c:v>МАОУ СШ № 115</c:v>
                </c:pt>
                <c:pt idx="98">
                  <c:v>МАОУ СШ № 24</c:v>
                </c:pt>
                <c:pt idx="99">
                  <c:v>МАОУ СШ № 147</c:v>
                </c:pt>
                <c:pt idx="100">
                  <c:v>МАОУ СШ № 66</c:v>
                </c:pt>
                <c:pt idx="101">
                  <c:v>МАОУ СШ № 69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СШ № 27</c:v>
                </c:pt>
                <c:pt idx="108">
                  <c:v>МБОУ СШ № 4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МАОУ СШ "Комплекс Покровский"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'Литература -11 диаграмма'!$P$5:$P$118</c:f>
              <c:numCache>
                <c:formatCode>0.00</c:formatCode>
                <c:ptCount val="114"/>
                <c:pt idx="0">
                  <c:v>64.473863636363632</c:v>
                </c:pt>
                <c:pt idx="1">
                  <c:v>59</c:v>
                </c:pt>
                <c:pt idx="2">
                  <c:v>47</c:v>
                </c:pt>
                <c:pt idx="3">
                  <c:v>79</c:v>
                </c:pt>
                <c:pt idx="4">
                  <c:v>70.7</c:v>
                </c:pt>
                <c:pt idx="5">
                  <c:v>74.090909090909093</c:v>
                </c:pt>
                <c:pt idx="6">
                  <c:v>57</c:v>
                </c:pt>
                <c:pt idx="7">
                  <c:v>67</c:v>
                </c:pt>
                <c:pt idx="8">
                  <c:v>62</c:v>
                </c:pt>
                <c:pt idx="9">
                  <c:v>68.144444444444446</c:v>
                </c:pt>
                <c:pt idx="10">
                  <c:v>72.2</c:v>
                </c:pt>
                <c:pt idx="11">
                  <c:v>78.3</c:v>
                </c:pt>
                <c:pt idx="12">
                  <c:v>68</c:v>
                </c:pt>
                <c:pt idx="13">
                  <c:v>72</c:v>
                </c:pt>
                <c:pt idx="14">
                  <c:v>49</c:v>
                </c:pt>
                <c:pt idx="15">
                  <c:v>75.3</c:v>
                </c:pt>
                <c:pt idx="16">
                  <c:v>69.5</c:v>
                </c:pt>
                <c:pt idx="17">
                  <c:v>63</c:v>
                </c:pt>
                <c:pt idx="19">
                  <c:v>66</c:v>
                </c:pt>
                <c:pt idx="22">
                  <c:v>69.164285714285697</c:v>
                </c:pt>
                <c:pt idx="23">
                  <c:v>77</c:v>
                </c:pt>
                <c:pt idx="24">
                  <c:v>68</c:v>
                </c:pt>
                <c:pt idx="25">
                  <c:v>65.2</c:v>
                </c:pt>
                <c:pt idx="26">
                  <c:v>64.7</c:v>
                </c:pt>
                <c:pt idx="27">
                  <c:v>84</c:v>
                </c:pt>
                <c:pt idx="28">
                  <c:v>61.7</c:v>
                </c:pt>
                <c:pt idx="29">
                  <c:v>70.3</c:v>
                </c:pt>
                <c:pt idx="30">
                  <c:v>81.3</c:v>
                </c:pt>
                <c:pt idx="31">
                  <c:v>75.3</c:v>
                </c:pt>
                <c:pt idx="32">
                  <c:v>48</c:v>
                </c:pt>
                <c:pt idx="33">
                  <c:v>62</c:v>
                </c:pt>
                <c:pt idx="34">
                  <c:v>65</c:v>
                </c:pt>
                <c:pt idx="36">
                  <c:v>74</c:v>
                </c:pt>
                <c:pt idx="37">
                  <c:v>71.8</c:v>
                </c:pt>
                <c:pt idx="38">
                  <c:v>76.284615384615378</c:v>
                </c:pt>
                <c:pt idx="39">
                  <c:v>91</c:v>
                </c:pt>
                <c:pt idx="40">
                  <c:v>87.7</c:v>
                </c:pt>
                <c:pt idx="42">
                  <c:v>84</c:v>
                </c:pt>
                <c:pt idx="43">
                  <c:v>68</c:v>
                </c:pt>
                <c:pt idx="44">
                  <c:v>81.7</c:v>
                </c:pt>
                <c:pt idx="46">
                  <c:v>79</c:v>
                </c:pt>
                <c:pt idx="47">
                  <c:v>80</c:v>
                </c:pt>
                <c:pt idx="48">
                  <c:v>78.5</c:v>
                </c:pt>
                <c:pt idx="49">
                  <c:v>68</c:v>
                </c:pt>
                <c:pt idx="50">
                  <c:v>47</c:v>
                </c:pt>
                <c:pt idx="51">
                  <c:v>83</c:v>
                </c:pt>
                <c:pt idx="55">
                  <c:v>74.8</c:v>
                </c:pt>
                <c:pt idx="57">
                  <c:v>69</c:v>
                </c:pt>
                <c:pt idx="59">
                  <c:v>67.02000000000001</c:v>
                </c:pt>
                <c:pt idx="60">
                  <c:v>62</c:v>
                </c:pt>
                <c:pt idx="61">
                  <c:v>65.5</c:v>
                </c:pt>
                <c:pt idx="62">
                  <c:v>69.3</c:v>
                </c:pt>
                <c:pt idx="63">
                  <c:v>63.3</c:v>
                </c:pt>
                <c:pt idx="64">
                  <c:v>64</c:v>
                </c:pt>
                <c:pt idx="65">
                  <c:v>67</c:v>
                </c:pt>
                <c:pt idx="66">
                  <c:v>75.7</c:v>
                </c:pt>
                <c:pt idx="68">
                  <c:v>94.4</c:v>
                </c:pt>
                <c:pt idx="70">
                  <c:v>34</c:v>
                </c:pt>
                <c:pt idx="71">
                  <c:v>75</c:v>
                </c:pt>
                <c:pt idx="73">
                  <c:v>69.109615384615381</c:v>
                </c:pt>
                <c:pt idx="74">
                  <c:v>59</c:v>
                </c:pt>
                <c:pt idx="75">
                  <c:v>46</c:v>
                </c:pt>
                <c:pt idx="76">
                  <c:v>64</c:v>
                </c:pt>
                <c:pt idx="77">
                  <c:v>74.8</c:v>
                </c:pt>
                <c:pt idx="78">
                  <c:v>97</c:v>
                </c:pt>
                <c:pt idx="79">
                  <c:v>60</c:v>
                </c:pt>
                <c:pt idx="80">
                  <c:v>81</c:v>
                </c:pt>
                <c:pt idx="81">
                  <c:v>73.5</c:v>
                </c:pt>
                <c:pt idx="82">
                  <c:v>67</c:v>
                </c:pt>
                <c:pt idx="83">
                  <c:v>70</c:v>
                </c:pt>
                <c:pt idx="85">
                  <c:v>82</c:v>
                </c:pt>
                <c:pt idx="86">
                  <c:v>85</c:v>
                </c:pt>
                <c:pt idx="87">
                  <c:v>52</c:v>
                </c:pt>
                <c:pt idx="88">
                  <c:v>76.3</c:v>
                </c:pt>
                <c:pt idx="89">
                  <c:v>70.5</c:v>
                </c:pt>
                <c:pt idx="90">
                  <c:v>70.3</c:v>
                </c:pt>
                <c:pt idx="91">
                  <c:v>70</c:v>
                </c:pt>
                <c:pt idx="92">
                  <c:v>89</c:v>
                </c:pt>
                <c:pt idx="93">
                  <c:v>51.5</c:v>
                </c:pt>
                <c:pt idx="94">
                  <c:v>38.799999999999997</c:v>
                </c:pt>
                <c:pt idx="95">
                  <c:v>59.4</c:v>
                </c:pt>
                <c:pt idx="98">
                  <c:v>56</c:v>
                </c:pt>
                <c:pt idx="99">
                  <c:v>82</c:v>
                </c:pt>
                <c:pt idx="100">
                  <c:v>72.25</c:v>
                </c:pt>
                <c:pt idx="101">
                  <c:v>52.5</c:v>
                </c:pt>
                <c:pt idx="103">
                  <c:v>97</c:v>
                </c:pt>
                <c:pt idx="104">
                  <c:v>74.444012605042019</c:v>
                </c:pt>
                <c:pt idx="105">
                  <c:v>83.428571428571431</c:v>
                </c:pt>
                <c:pt idx="106">
                  <c:v>82</c:v>
                </c:pt>
                <c:pt idx="107">
                  <c:v>71.400000000000006</c:v>
                </c:pt>
                <c:pt idx="108">
                  <c:v>71</c:v>
                </c:pt>
                <c:pt idx="109">
                  <c:v>67.82352941176471</c:v>
                </c:pt>
                <c:pt idx="110">
                  <c:v>80.3</c:v>
                </c:pt>
                <c:pt idx="111">
                  <c:v>78.599999999999994</c:v>
                </c:pt>
                <c:pt idx="112">
                  <c:v>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4480"/>
        <c:axId val="44978560"/>
      </c:lineChart>
      <c:catAx>
        <c:axId val="44964480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978560"/>
        <c:crosses val="autoZero"/>
        <c:auto val="1"/>
        <c:lblAlgn val="ctr"/>
        <c:lblOffset val="100"/>
        <c:noMultiLvlLbl val="0"/>
      </c:catAx>
      <c:valAx>
        <c:axId val="44978560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96448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3258440041222223"/>
          <c:y val="1.7006997370694454E-2"/>
          <c:w val="0.68618556688550736"/>
          <c:h val="4.5090747886129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59530</xdr:rowOff>
    </xdr:from>
    <xdr:to>
      <xdr:col>32</xdr:col>
      <xdr:colOff>559594</xdr:colOff>
      <xdr:row>0</xdr:row>
      <xdr:rowOff>5107781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398993</xdr:colOff>
      <xdr:row>0</xdr:row>
      <xdr:rowOff>485774</xdr:rowOff>
    </xdr:from>
    <xdr:to>
      <xdr:col>21</xdr:col>
      <xdr:colOff>412748</xdr:colOff>
      <xdr:row>0</xdr:row>
      <xdr:rowOff>3385343</xdr:rowOff>
    </xdr:to>
    <xdr:cxnSp macro="">
      <xdr:nvCxnSpPr>
        <xdr:cNvPr id="3" name="Прямая соединительная линия 2"/>
        <xdr:cNvCxnSpPr/>
      </xdr:nvCxnSpPr>
      <xdr:spPr>
        <a:xfrm>
          <a:off x="12876743" y="485774"/>
          <a:ext cx="13755" cy="28995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0.10311</cdr:x>
      <cdr:y>0.09588</cdr:y>
    </cdr:from>
    <cdr:to>
      <cdr:x>0.10368</cdr:x>
      <cdr:y>0.66523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 flipH="1">
          <a:off x="2034348" y="484038"/>
          <a:ext cx="11246" cy="28742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0.21502</cdr:x>
      <cdr:y>0.08866</cdr:y>
    </cdr:from>
    <cdr:to>
      <cdr:x>0.21517</cdr:x>
      <cdr:y>0.64963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>
          <a:off x="4242417" y="447574"/>
          <a:ext cx="2959" cy="28319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0.35119</cdr:x>
      <cdr:y>0.08363</cdr:y>
    </cdr:from>
    <cdr:to>
      <cdr:x>0.35186</cdr:x>
      <cdr:y>0.66481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 flipH="1">
          <a:off x="6928952" y="422185"/>
          <a:ext cx="13220" cy="29339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0.53071</cdr:x>
      <cdr:y>0.08327</cdr:y>
    </cdr:from>
    <cdr:to>
      <cdr:x>0.5313</cdr:x>
      <cdr:y>0.65907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 flipH="1">
          <a:off x="10470886" y="420368"/>
          <a:ext cx="11622" cy="29067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0.91446</cdr:x>
      <cdr:y>0.08719</cdr:y>
    </cdr:from>
    <cdr:to>
      <cdr:x>0.91502</cdr:x>
      <cdr:y>0.65807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>
          <a:off x="16145468" y="440140"/>
          <a:ext cx="9887" cy="28819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0.02581</cdr:x>
      <cdr:y>0.08071</cdr:y>
    </cdr:from>
    <cdr:to>
      <cdr:x>0.02628</cdr:x>
      <cdr:y>0.65831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>
          <a:off x="509317" y="407444"/>
          <a:ext cx="9273" cy="291587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52918</xdr:rowOff>
    </xdr:from>
    <xdr:to>
      <xdr:col>32</xdr:col>
      <xdr:colOff>595312</xdr:colOff>
      <xdr:row>0</xdr:row>
      <xdr:rowOff>5155406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455083</xdr:colOff>
      <xdr:row>0</xdr:row>
      <xdr:rowOff>436826</xdr:rowOff>
    </xdr:from>
    <xdr:to>
      <xdr:col>21</xdr:col>
      <xdr:colOff>461170</xdr:colOff>
      <xdr:row>0</xdr:row>
      <xdr:rowOff>3354916</xdr:rowOff>
    </xdr:to>
    <xdr:cxnSp macro="">
      <xdr:nvCxnSpPr>
        <xdr:cNvPr id="3" name="Прямая соединительная линия 2"/>
        <xdr:cNvCxnSpPr/>
      </xdr:nvCxnSpPr>
      <xdr:spPr>
        <a:xfrm flipH="1">
          <a:off x="12932833" y="436826"/>
          <a:ext cx="6087" cy="29180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0.10398</cdr:x>
      <cdr:y>0.07159</cdr:y>
    </cdr:from>
    <cdr:to>
      <cdr:x>0.10412</cdr:x>
      <cdr:y>0.64299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9F0B5DB7-C8EF-44EC-A5B6-DFFBEA80D679}"/>
            </a:ext>
          </a:extLst>
        </cdr:cNvPr>
        <cdr:cNvCxnSpPr/>
      </cdr:nvCxnSpPr>
      <cdr:spPr>
        <a:xfrm xmlns:a="http://schemas.openxmlformats.org/drawingml/2006/main">
          <a:off x="2061368" y="365287"/>
          <a:ext cx="2776" cy="291556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0.21306</cdr:x>
      <cdr:y>0.07697</cdr:y>
    </cdr:from>
    <cdr:to>
      <cdr:x>0.21511</cdr:x>
      <cdr:y>0.65241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="" xmlns:a16="http://schemas.microsoft.com/office/drawing/2014/main" id="{CA5B01B3-3963-4ACD-B682-D5AC4D7E2FD0}"/>
            </a:ext>
          </a:extLst>
        </cdr:cNvPr>
        <cdr:cNvCxnSpPr/>
      </cdr:nvCxnSpPr>
      <cdr:spPr>
        <a:xfrm xmlns:a="http://schemas.openxmlformats.org/drawingml/2006/main">
          <a:off x="4224013" y="392760"/>
          <a:ext cx="40642" cy="29361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0.35228</cdr:x>
      <cdr:y>0.07311</cdr:y>
    </cdr:from>
    <cdr:to>
      <cdr:x>0.35241</cdr:x>
      <cdr:y>0.64714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BC39191A-149C-4145-8126-4743F944D987}"/>
            </a:ext>
          </a:extLst>
        </cdr:cNvPr>
        <cdr:cNvCxnSpPr/>
      </cdr:nvCxnSpPr>
      <cdr:spPr>
        <a:xfrm xmlns:a="http://schemas.openxmlformats.org/drawingml/2006/main">
          <a:off x="6984099" y="373043"/>
          <a:ext cx="2577" cy="29289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0.53176</cdr:x>
      <cdr:y>0.08098</cdr:y>
    </cdr:from>
    <cdr:to>
      <cdr:x>0.53238</cdr:x>
      <cdr:y>0.64689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A79D3899-1507-495C-BED7-3FCB92E98516}"/>
            </a:ext>
          </a:extLst>
        </cdr:cNvPr>
        <cdr:cNvCxnSpPr/>
      </cdr:nvCxnSpPr>
      <cdr:spPr>
        <a:xfrm xmlns:a="http://schemas.openxmlformats.org/drawingml/2006/main">
          <a:off x="10542247" y="413199"/>
          <a:ext cx="12292" cy="28875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0.91808</cdr:x>
      <cdr:y>0.07227</cdr:y>
    </cdr:from>
    <cdr:to>
      <cdr:x>0.91841</cdr:x>
      <cdr:y>0.65004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8679E72-5A3D-4668-92BC-1FFBEFC86D92}"/>
            </a:ext>
          </a:extLst>
        </cdr:cNvPr>
        <cdr:cNvCxnSpPr/>
      </cdr:nvCxnSpPr>
      <cdr:spPr>
        <a:xfrm xmlns:a="http://schemas.openxmlformats.org/drawingml/2006/main">
          <a:off x="18201176" y="368736"/>
          <a:ext cx="6542" cy="29480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0.02587</cdr:x>
      <cdr:y>0.07399</cdr:y>
    </cdr:from>
    <cdr:to>
      <cdr:x>0.02609</cdr:x>
      <cdr:y>0.6471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>
          <a:off x="512895" y="377554"/>
          <a:ext cx="4362" cy="29242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9"/>
  <sheetViews>
    <sheetView tabSelected="1" topLeftCell="A2" zoomScale="90" zoomScaleNormal="90" workbookViewId="0">
      <selection activeCell="B2" sqref="B2:B3"/>
    </sheetView>
  </sheetViews>
  <sheetFormatPr defaultRowHeight="397.5" customHeight="1" x14ac:dyDescent="0.25"/>
  <cols>
    <col min="1" max="1" width="5.85546875" style="167" customWidth="1"/>
    <col min="2" max="2" width="33.28515625" style="167" customWidth="1"/>
    <col min="3" max="18" width="7.7109375" style="181" customWidth="1"/>
    <col min="19" max="19" width="7.7109375" style="167" customWidth="1"/>
    <col min="20" max="20" width="6.42578125" style="167" customWidth="1"/>
    <col min="21" max="16384" width="9.140625" style="167"/>
  </cols>
  <sheetData>
    <row r="1" spans="1:22" ht="409.5" customHeight="1" thickBot="1" x14ac:dyDescent="0.3"/>
    <row r="2" spans="1:22" ht="15" customHeight="1" x14ac:dyDescent="0.25">
      <c r="A2" s="578" t="s">
        <v>34</v>
      </c>
      <c r="B2" s="580" t="s">
        <v>63</v>
      </c>
      <c r="C2" s="582">
        <v>2024</v>
      </c>
      <c r="D2" s="583"/>
      <c r="E2" s="583"/>
      <c r="F2" s="584"/>
      <c r="G2" s="582">
        <v>2023</v>
      </c>
      <c r="H2" s="583"/>
      <c r="I2" s="583"/>
      <c r="J2" s="584"/>
      <c r="K2" s="582">
        <v>2022</v>
      </c>
      <c r="L2" s="583"/>
      <c r="M2" s="583"/>
      <c r="N2" s="584"/>
      <c r="O2" s="582">
        <v>2021</v>
      </c>
      <c r="P2" s="583"/>
      <c r="Q2" s="583"/>
      <c r="R2" s="584"/>
      <c r="S2" s="576" t="s">
        <v>67</v>
      </c>
    </row>
    <row r="3" spans="1:22" ht="37.5" customHeight="1" thickBot="1" x14ac:dyDescent="0.3">
      <c r="A3" s="579"/>
      <c r="B3" s="581"/>
      <c r="C3" s="249" t="s">
        <v>65</v>
      </c>
      <c r="D3" s="358" t="s">
        <v>69</v>
      </c>
      <c r="E3" s="359" t="s">
        <v>83</v>
      </c>
      <c r="F3" s="139" t="s">
        <v>66</v>
      </c>
      <c r="G3" s="249" t="s">
        <v>65</v>
      </c>
      <c r="H3" s="358" t="s">
        <v>69</v>
      </c>
      <c r="I3" s="359" t="s">
        <v>83</v>
      </c>
      <c r="J3" s="139" t="s">
        <v>66</v>
      </c>
      <c r="K3" s="249" t="s">
        <v>65</v>
      </c>
      <c r="L3" s="358" t="s">
        <v>69</v>
      </c>
      <c r="M3" s="359" t="s">
        <v>83</v>
      </c>
      <c r="N3" s="139" t="s">
        <v>66</v>
      </c>
      <c r="O3" s="249" t="s">
        <v>65</v>
      </c>
      <c r="P3" s="358" t="s">
        <v>69</v>
      </c>
      <c r="Q3" s="359" t="s">
        <v>83</v>
      </c>
      <c r="R3" s="139" t="s">
        <v>66</v>
      </c>
      <c r="S3" s="577"/>
    </row>
    <row r="4" spans="1:22" ht="15" customHeight="1" thickBot="1" x14ac:dyDescent="0.3">
      <c r="A4" s="137"/>
      <c r="B4" s="140" t="s">
        <v>99</v>
      </c>
      <c r="C4" s="238">
        <f>C5+C14+C27+C43+C64+C78+C109</f>
        <v>445</v>
      </c>
      <c r="D4" s="251">
        <f>AVERAGE(D6:D13,D15:D26,D28:D42,D44:D63,D65:D77,D79:D108,D110:D118)</f>
        <v>63.113296703296704</v>
      </c>
      <c r="E4" s="379">
        <v>64.88</v>
      </c>
      <c r="F4" s="239"/>
      <c r="G4" s="238">
        <f>G5+G14+G27+G43+G64+G78+G109</f>
        <v>424</v>
      </c>
      <c r="H4" s="251">
        <f>AVERAGE(H6:H13,H15:H26,H28:H42,H44:H63,H65:H77,H79:H108,H110:H118)</f>
        <v>66.158934740562898</v>
      </c>
      <c r="I4" s="379">
        <v>66.37</v>
      </c>
      <c r="J4" s="239"/>
      <c r="K4" s="238">
        <f>K5+K14+K27+K43+K64+K78+K109</f>
        <v>395</v>
      </c>
      <c r="L4" s="251">
        <f>AVERAGE(L6:L13,L15:L26,L28:L42,L44:L63,L65:L77,L79:L108,L110:L118)</f>
        <v>60.599317644530409</v>
      </c>
      <c r="M4" s="379">
        <v>64.44</v>
      </c>
      <c r="N4" s="239"/>
      <c r="O4" s="238">
        <f>O5+O14+O27+O43+O64+O78+O109</f>
        <v>417</v>
      </c>
      <c r="P4" s="251">
        <f>AVERAGE(P6:P13,P15:P26,P28:P42,P44:P63,P65:P77,P79:P108,P110:P118)</f>
        <v>69.905602385582355</v>
      </c>
      <c r="Q4" s="379">
        <v>85.03</v>
      </c>
      <c r="R4" s="239"/>
      <c r="S4" s="141"/>
      <c r="U4" s="411"/>
      <c r="V4" s="412"/>
    </row>
    <row r="5" spans="1:22" ht="15" customHeight="1" thickBot="1" x14ac:dyDescent="0.3">
      <c r="A5" s="137"/>
      <c r="B5" s="154" t="s">
        <v>85</v>
      </c>
      <c r="C5" s="240">
        <f>SUM(C6:C13)</f>
        <v>47</v>
      </c>
      <c r="D5" s="171">
        <f>AVERAGE(D6:D13)</f>
        <v>60.463749999999997</v>
      </c>
      <c r="E5" s="378">
        <v>64.88</v>
      </c>
      <c r="F5" s="241"/>
      <c r="G5" s="240">
        <f>SUM(G6:G13)</f>
        <v>40</v>
      </c>
      <c r="H5" s="171">
        <f>AVERAGE(H6:H13)</f>
        <v>67.207142857142856</v>
      </c>
      <c r="I5" s="378">
        <v>66.37</v>
      </c>
      <c r="J5" s="241"/>
      <c r="K5" s="240">
        <f>SUM(K6:K13)</f>
        <v>27</v>
      </c>
      <c r="L5" s="171">
        <f>AVERAGE(L6:L13)</f>
        <v>57.796875</v>
      </c>
      <c r="M5" s="378">
        <v>64.44</v>
      </c>
      <c r="N5" s="241"/>
      <c r="O5" s="240">
        <f>SUM(O6:O13)</f>
        <v>33</v>
      </c>
      <c r="P5" s="171">
        <f>AVERAGE(P6:P13)</f>
        <v>64.473863636363632</v>
      </c>
      <c r="Q5" s="378">
        <v>85.03</v>
      </c>
      <c r="R5" s="241"/>
      <c r="S5" s="151"/>
      <c r="U5" s="118"/>
      <c r="V5" s="31" t="s">
        <v>75</v>
      </c>
    </row>
    <row r="6" spans="1:22" ht="15" customHeight="1" x14ac:dyDescent="0.25">
      <c r="A6" s="169">
        <v>1</v>
      </c>
      <c r="B6" s="121" t="s">
        <v>116</v>
      </c>
      <c r="C6" s="230">
        <v>11</v>
      </c>
      <c r="D6" s="286">
        <v>61.09</v>
      </c>
      <c r="E6" s="360">
        <v>64.88</v>
      </c>
      <c r="F6" s="220">
        <v>53</v>
      </c>
      <c r="G6" s="230">
        <v>8</v>
      </c>
      <c r="H6" s="286">
        <v>65.25</v>
      </c>
      <c r="I6" s="360">
        <v>66.37</v>
      </c>
      <c r="J6" s="220">
        <v>47</v>
      </c>
      <c r="K6" s="230">
        <v>8</v>
      </c>
      <c r="L6" s="286">
        <v>71.125</v>
      </c>
      <c r="M6" s="360">
        <v>64.44</v>
      </c>
      <c r="N6" s="220">
        <v>21</v>
      </c>
      <c r="O6" s="230">
        <v>11</v>
      </c>
      <c r="P6" s="286">
        <v>74.090909090909093</v>
      </c>
      <c r="Q6" s="360">
        <v>85.03</v>
      </c>
      <c r="R6" s="220">
        <v>33</v>
      </c>
      <c r="S6" s="72">
        <f t="shared" ref="S6:S69" si="0">R6+N6+J6+F6</f>
        <v>154</v>
      </c>
      <c r="U6" s="88"/>
      <c r="V6" s="31" t="s">
        <v>76</v>
      </c>
    </row>
    <row r="7" spans="1:22" ht="15" customHeight="1" x14ac:dyDescent="0.25">
      <c r="A7" s="168">
        <v>2</v>
      </c>
      <c r="B7" s="121" t="s">
        <v>42</v>
      </c>
      <c r="C7" s="230">
        <v>15</v>
      </c>
      <c r="D7" s="286">
        <v>64.069999999999993</v>
      </c>
      <c r="E7" s="360">
        <v>64.88</v>
      </c>
      <c r="F7" s="220">
        <v>41</v>
      </c>
      <c r="G7" s="230">
        <v>9</v>
      </c>
      <c r="H7" s="286">
        <v>64</v>
      </c>
      <c r="I7" s="360">
        <v>66.37</v>
      </c>
      <c r="J7" s="220">
        <v>51</v>
      </c>
      <c r="K7" s="230">
        <v>6</v>
      </c>
      <c r="L7" s="286">
        <v>63</v>
      </c>
      <c r="M7" s="360">
        <v>64.44</v>
      </c>
      <c r="N7" s="220">
        <v>45</v>
      </c>
      <c r="O7" s="230">
        <v>10</v>
      </c>
      <c r="P7" s="286">
        <v>79</v>
      </c>
      <c r="Q7" s="360">
        <v>85.03</v>
      </c>
      <c r="R7" s="220">
        <v>20</v>
      </c>
      <c r="S7" s="79">
        <f t="shared" si="0"/>
        <v>157</v>
      </c>
      <c r="T7" s="25"/>
      <c r="U7" s="433"/>
      <c r="V7" s="31" t="s">
        <v>77</v>
      </c>
    </row>
    <row r="8" spans="1:22" ht="15" customHeight="1" x14ac:dyDescent="0.25">
      <c r="A8" s="65">
        <v>3</v>
      </c>
      <c r="B8" s="121" t="s">
        <v>40</v>
      </c>
      <c r="C8" s="230">
        <v>8</v>
      </c>
      <c r="D8" s="286">
        <v>66.400000000000006</v>
      </c>
      <c r="E8" s="360">
        <v>64.88</v>
      </c>
      <c r="F8" s="220">
        <v>38</v>
      </c>
      <c r="G8" s="230">
        <v>6</v>
      </c>
      <c r="H8" s="286">
        <v>82</v>
      </c>
      <c r="I8" s="360">
        <v>66.37</v>
      </c>
      <c r="J8" s="220">
        <v>7</v>
      </c>
      <c r="K8" s="230">
        <v>4</v>
      </c>
      <c r="L8" s="286">
        <v>50</v>
      </c>
      <c r="M8" s="360">
        <v>64.44</v>
      </c>
      <c r="N8" s="220">
        <v>73</v>
      </c>
      <c r="O8" s="230">
        <v>3</v>
      </c>
      <c r="P8" s="286">
        <v>47</v>
      </c>
      <c r="Q8" s="360">
        <v>85.03</v>
      </c>
      <c r="R8" s="220">
        <v>84</v>
      </c>
      <c r="S8" s="68">
        <f t="shared" si="0"/>
        <v>202</v>
      </c>
      <c r="T8" s="25"/>
      <c r="U8" s="89"/>
      <c r="V8" s="31" t="s">
        <v>78</v>
      </c>
    </row>
    <row r="9" spans="1:22" ht="15" customHeight="1" x14ac:dyDescent="0.25">
      <c r="A9" s="65">
        <v>4</v>
      </c>
      <c r="B9" s="121" t="s">
        <v>176</v>
      </c>
      <c r="C9" s="230">
        <v>1</v>
      </c>
      <c r="D9" s="286">
        <v>18</v>
      </c>
      <c r="E9" s="360">
        <v>64.88</v>
      </c>
      <c r="F9" s="220">
        <v>89</v>
      </c>
      <c r="G9" s="230">
        <v>7</v>
      </c>
      <c r="H9" s="286">
        <v>72.7</v>
      </c>
      <c r="I9" s="360">
        <v>66.37</v>
      </c>
      <c r="J9" s="220">
        <v>25</v>
      </c>
      <c r="K9" s="230">
        <v>4</v>
      </c>
      <c r="L9" s="286">
        <v>69.25</v>
      </c>
      <c r="M9" s="360">
        <v>64.44</v>
      </c>
      <c r="N9" s="220">
        <v>24</v>
      </c>
      <c r="O9" s="230">
        <v>2</v>
      </c>
      <c r="P9" s="286">
        <v>62</v>
      </c>
      <c r="Q9" s="360">
        <v>85.03</v>
      </c>
      <c r="R9" s="220">
        <v>68</v>
      </c>
      <c r="S9" s="66">
        <f t="shared" si="0"/>
        <v>206</v>
      </c>
      <c r="T9" s="25"/>
    </row>
    <row r="10" spans="1:22" ht="15" customHeight="1" x14ac:dyDescent="0.25">
      <c r="A10" s="65">
        <v>5</v>
      </c>
      <c r="B10" s="121" t="s">
        <v>118</v>
      </c>
      <c r="C10" s="230">
        <v>2</v>
      </c>
      <c r="D10" s="286">
        <v>94.5</v>
      </c>
      <c r="E10" s="360">
        <v>64.88</v>
      </c>
      <c r="F10" s="220">
        <v>1</v>
      </c>
      <c r="G10" s="230">
        <v>2</v>
      </c>
      <c r="H10" s="286">
        <v>77.5</v>
      </c>
      <c r="I10" s="360">
        <v>66.37</v>
      </c>
      <c r="J10" s="220">
        <v>15</v>
      </c>
      <c r="K10" s="230">
        <v>1</v>
      </c>
      <c r="L10" s="286">
        <v>47</v>
      </c>
      <c r="M10" s="360">
        <v>64.44</v>
      </c>
      <c r="N10" s="220">
        <v>77</v>
      </c>
      <c r="O10" s="230">
        <v>1</v>
      </c>
      <c r="P10" s="286">
        <v>59</v>
      </c>
      <c r="Q10" s="360">
        <v>85.03</v>
      </c>
      <c r="R10" s="220">
        <v>75</v>
      </c>
      <c r="S10" s="66">
        <f t="shared" si="0"/>
        <v>168</v>
      </c>
      <c r="T10" s="25"/>
    </row>
    <row r="11" spans="1:22" ht="15" customHeight="1" x14ac:dyDescent="0.25">
      <c r="A11" s="65">
        <v>6</v>
      </c>
      <c r="B11" s="127" t="s">
        <v>117</v>
      </c>
      <c r="C11" s="282">
        <v>5</v>
      </c>
      <c r="D11" s="287">
        <v>59.4</v>
      </c>
      <c r="E11" s="362">
        <v>64.88</v>
      </c>
      <c r="F11" s="226">
        <v>58</v>
      </c>
      <c r="G11" s="282">
        <v>3</v>
      </c>
      <c r="H11" s="287">
        <v>60</v>
      </c>
      <c r="I11" s="362">
        <v>66.37</v>
      </c>
      <c r="J11" s="226">
        <v>55</v>
      </c>
      <c r="K11" s="282">
        <v>2</v>
      </c>
      <c r="L11" s="287">
        <v>68</v>
      </c>
      <c r="M11" s="362">
        <v>64.44</v>
      </c>
      <c r="N11" s="226">
        <v>27</v>
      </c>
      <c r="O11" s="282">
        <v>1</v>
      </c>
      <c r="P11" s="287">
        <v>57</v>
      </c>
      <c r="Q11" s="362">
        <v>85.03</v>
      </c>
      <c r="R11" s="226">
        <v>77</v>
      </c>
      <c r="S11" s="66">
        <f t="shared" si="0"/>
        <v>217</v>
      </c>
      <c r="T11" s="25"/>
    </row>
    <row r="12" spans="1:22" ht="15" customHeight="1" x14ac:dyDescent="0.25">
      <c r="A12" s="142">
        <v>7</v>
      </c>
      <c r="B12" s="155" t="s">
        <v>43</v>
      </c>
      <c r="C12" s="274">
        <v>4</v>
      </c>
      <c r="D12" s="112">
        <v>63.25</v>
      </c>
      <c r="E12" s="361">
        <v>64.88</v>
      </c>
      <c r="F12" s="224">
        <v>44</v>
      </c>
      <c r="G12" s="274">
        <v>5</v>
      </c>
      <c r="H12" s="112">
        <v>49</v>
      </c>
      <c r="I12" s="361">
        <v>66.37</v>
      </c>
      <c r="J12" s="224">
        <v>76</v>
      </c>
      <c r="K12" s="274">
        <v>1</v>
      </c>
      <c r="L12" s="112">
        <v>32</v>
      </c>
      <c r="M12" s="361">
        <v>64.44</v>
      </c>
      <c r="N12" s="224">
        <v>93</v>
      </c>
      <c r="O12" s="274">
        <v>3</v>
      </c>
      <c r="P12" s="112">
        <v>70.7</v>
      </c>
      <c r="Q12" s="361">
        <v>85.03</v>
      </c>
      <c r="R12" s="224">
        <v>42</v>
      </c>
      <c r="S12" s="66">
        <f t="shared" si="0"/>
        <v>255</v>
      </c>
      <c r="T12" s="25"/>
    </row>
    <row r="13" spans="1:22" ht="15" customHeight="1" thickBot="1" x14ac:dyDescent="0.3">
      <c r="A13" s="142">
        <v>8</v>
      </c>
      <c r="B13" s="156" t="s">
        <v>97</v>
      </c>
      <c r="C13" s="274">
        <v>1</v>
      </c>
      <c r="D13" s="112">
        <v>57</v>
      </c>
      <c r="E13" s="361">
        <v>64.88</v>
      </c>
      <c r="F13" s="224">
        <v>62</v>
      </c>
      <c r="G13" s="274"/>
      <c r="H13" s="112"/>
      <c r="I13" s="361">
        <v>66.37</v>
      </c>
      <c r="J13" s="224">
        <v>85</v>
      </c>
      <c r="K13" s="274">
        <v>1</v>
      </c>
      <c r="L13" s="112">
        <v>62</v>
      </c>
      <c r="M13" s="361">
        <v>64.44</v>
      </c>
      <c r="N13" s="224">
        <v>46</v>
      </c>
      <c r="O13" s="274">
        <v>2</v>
      </c>
      <c r="P13" s="112">
        <v>67</v>
      </c>
      <c r="Q13" s="361">
        <v>85.03</v>
      </c>
      <c r="R13" s="224">
        <v>56</v>
      </c>
      <c r="S13" s="80">
        <f t="shared" si="0"/>
        <v>249</v>
      </c>
      <c r="T13" s="25"/>
    </row>
    <row r="14" spans="1:22" ht="15" customHeight="1" thickBot="1" x14ac:dyDescent="0.3">
      <c r="A14" s="143"/>
      <c r="B14" s="152" t="s">
        <v>86</v>
      </c>
      <c r="C14" s="242">
        <f>SUM(C15:C26)</f>
        <v>32</v>
      </c>
      <c r="D14" s="144">
        <f>AVERAGE(D15:D26)</f>
        <v>70.44</v>
      </c>
      <c r="E14" s="376">
        <v>64.88</v>
      </c>
      <c r="F14" s="243"/>
      <c r="G14" s="242">
        <f>SUM(G15:G26)</f>
        <v>34</v>
      </c>
      <c r="H14" s="144">
        <f>AVERAGE(H15:H26)</f>
        <v>64.542999999999992</v>
      </c>
      <c r="I14" s="376">
        <v>66.37</v>
      </c>
      <c r="J14" s="243"/>
      <c r="K14" s="242">
        <f>SUM(K15:K26)</f>
        <v>33</v>
      </c>
      <c r="L14" s="144">
        <f>AVERAGE(L15:L26)</f>
        <v>56.36</v>
      </c>
      <c r="M14" s="376">
        <v>64.44</v>
      </c>
      <c r="N14" s="243"/>
      <c r="O14" s="242">
        <f>SUM(O15:O26)</f>
        <v>22</v>
      </c>
      <c r="P14" s="144">
        <f>AVERAGE(P15:P26)</f>
        <v>68.144444444444446</v>
      </c>
      <c r="Q14" s="376">
        <v>85.03</v>
      </c>
      <c r="R14" s="243"/>
      <c r="S14" s="136"/>
      <c r="T14" s="25"/>
    </row>
    <row r="15" spans="1:22" ht="15" customHeight="1" x14ac:dyDescent="0.25">
      <c r="A15" s="65">
        <v>1</v>
      </c>
      <c r="B15" s="121" t="s">
        <v>27</v>
      </c>
      <c r="C15" s="230">
        <v>4</v>
      </c>
      <c r="D15" s="286">
        <v>87.5</v>
      </c>
      <c r="E15" s="360">
        <v>64.88</v>
      </c>
      <c r="F15" s="220">
        <v>6</v>
      </c>
      <c r="G15" s="230">
        <v>10</v>
      </c>
      <c r="H15" s="286">
        <v>55.6</v>
      </c>
      <c r="I15" s="360">
        <v>66.37</v>
      </c>
      <c r="J15" s="220">
        <v>67</v>
      </c>
      <c r="K15" s="230">
        <v>9</v>
      </c>
      <c r="L15" s="286">
        <v>73.7</v>
      </c>
      <c r="M15" s="360">
        <v>64.44</v>
      </c>
      <c r="N15" s="220">
        <v>14</v>
      </c>
      <c r="O15" s="230">
        <v>3</v>
      </c>
      <c r="P15" s="286">
        <v>68</v>
      </c>
      <c r="Q15" s="360">
        <v>85.03</v>
      </c>
      <c r="R15" s="220">
        <v>52</v>
      </c>
      <c r="S15" s="68">
        <f t="shared" si="0"/>
        <v>139</v>
      </c>
      <c r="T15" s="25"/>
    </row>
    <row r="16" spans="1:22" ht="15" customHeight="1" x14ac:dyDescent="0.25">
      <c r="A16" s="65">
        <v>2</v>
      </c>
      <c r="B16" s="121" t="s">
        <v>26</v>
      </c>
      <c r="C16" s="230">
        <v>1</v>
      </c>
      <c r="D16" s="286">
        <v>94</v>
      </c>
      <c r="E16" s="360">
        <v>64.88</v>
      </c>
      <c r="F16" s="220">
        <v>3</v>
      </c>
      <c r="G16" s="230">
        <v>3</v>
      </c>
      <c r="H16" s="286">
        <v>82</v>
      </c>
      <c r="I16" s="360">
        <v>66.37</v>
      </c>
      <c r="J16" s="220">
        <v>8</v>
      </c>
      <c r="K16" s="230">
        <v>5</v>
      </c>
      <c r="L16" s="286">
        <v>60.8</v>
      </c>
      <c r="M16" s="360">
        <v>64.44</v>
      </c>
      <c r="N16" s="220">
        <v>50</v>
      </c>
      <c r="O16" s="230">
        <v>3</v>
      </c>
      <c r="P16" s="286">
        <v>78.3</v>
      </c>
      <c r="Q16" s="360">
        <v>85.03</v>
      </c>
      <c r="R16" s="220">
        <v>24</v>
      </c>
      <c r="S16" s="66">
        <f t="shared" si="0"/>
        <v>85</v>
      </c>
      <c r="T16" s="25"/>
    </row>
    <row r="17" spans="1:20" ht="15" customHeight="1" x14ac:dyDescent="0.25">
      <c r="A17" s="65">
        <v>3</v>
      </c>
      <c r="B17" s="157" t="s">
        <v>28</v>
      </c>
      <c r="C17" s="289">
        <v>8</v>
      </c>
      <c r="D17" s="292">
        <v>71</v>
      </c>
      <c r="E17" s="366">
        <v>64.88</v>
      </c>
      <c r="F17" s="225">
        <v>24</v>
      </c>
      <c r="G17" s="289">
        <v>3</v>
      </c>
      <c r="H17" s="292">
        <v>55.6</v>
      </c>
      <c r="I17" s="366">
        <v>66.37</v>
      </c>
      <c r="J17" s="225">
        <v>68</v>
      </c>
      <c r="K17" s="289">
        <v>2</v>
      </c>
      <c r="L17" s="292">
        <v>47</v>
      </c>
      <c r="M17" s="366">
        <v>64.44</v>
      </c>
      <c r="N17" s="225">
        <v>78</v>
      </c>
      <c r="O17" s="289">
        <v>1</v>
      </c>
      <c r="P17" s="292">
        <v>72</v>
      </c>
      <c r="Q17" s="366">
        <v>85.03</v>
      </c>
      <c r="R17" s="225">
        <v>38</v>
      </c>
      <c r="S17" s="79">
        <f t="shared" si="0"/>
        <v>208</v>
      </c>
      <c r="T17" s="25"/>
    </row>
    <row r="18" spans="1:20" ht="15" customHeight="1" x14ac:dyDescent="0.25">
      <c r="A18" s="65">
        <v>4</v>
      </c>
      <c r="B18" s="123" t="s">
        <v>29</v>
      </c>
      <c r="C18" s="272">
        <v>9</v>
      </c>
      <c r="D18" s="291">
        <v>62.4</v>
      </c>
      <c r="E18" s="365">
        <v>64.88</v>
      </c>
      <c r="F18" s="222">
        <v>50</v>
      </c>
      <c r="G18" s="272">
        <v>3</v>
      </c>
      <c r="H18" s="291">
        <v>75.7</v>
      </c>
      <c r="I18" s="365">
        <v>66.37</v>
      </c>
      <c r="J18" s="222">
        <v>19</v>
      </c>
      <c r="K18" s="272">
        <v>3</v>
      </c>
      <c r="L18" s="291">
        <v>50</v>
      </c>
      <c r="M18" s="365">
        <v>64.44</v>
      </c>
      <c r="N18" s="222">
        <v>74</v>
      </c>
      <c r="O18" s="272">
        <v>2</v>
      </c>
      <c r="P18" s="291">
        <v>69.5</v>
      </c>
      <c r="Q18" s="365">
        <v>85.03</v>
      </c>
      <c r="R18" s="222">
        <v>48</v>
      </c>
      <c r="S18" s="66">
        <f t="shared" si="0"/>
        <v>191</v>
      </c>
      <c r="T18" s="25"/>
    </row>
    <row r="19" spans="1:20" ht="15" customHeight="1" x14ac:dyDescent="0.25">
      <c r="A19" s="65">
        <v>5</v>
      </c>
      <c r="B19" s="123" t="s">
        <v>30</v>
      </c>
      <c r="C19" s="272">
        <v>2</v>
      </c>
      <c r="D19" s="291">
        <v>94.5</v>
      </c>
      <c r="E19" s="365">
        <v>64.88</v>
      </c>
      <c r="F19" s="222">
        <v>2</v>
      </c>
      <c r="G19" s="272"/>
      <c r="H19" s="291"/>
      <c r="I19" s="365">
        <v>66.37</v>
      </c>
      <c r="J19" s="222">
        <v>85</v>
      </c>
      <c r="K19" s="272">
        <v>3</v>
      </c>
      <c r="L19" s="291">
        <v>67.3</v>
      </c>
      <c r="M19" s="365">
        <v>64.44</v>
      </c>
      <c r="N19" s="222">
        <v>33</v>
      </c>
      <c r="O19" s="272">
        <v>6</v>
      </c>
      <c r="P19" s="291">
        <v>72.2</v>
      </c>
      <c r="Q19" s="365">
        <v>85.03</v>
      </c>
      <c r="R19" s="222">
        <v>37</v>
      </c>
      <c r="S19" s="68">
        <f t="shared" si="0"/>
        <v>157</v>
      </c>
      <c r="T19" s="25"/>
    </row>
    <row r="20" spans="1:20" ht="15" customHeight="1" x14ac:dyDescent="0.25">
      <c r="A20" s="65">
        <v>6</v>
      </c>
      <c r="B20" s="129" t="s">
        <v>119</v>
      </c>
      <c r="C20" s="288">
        <v>1</v>
      </c>
      <c r="D20" s="290">
        <v>59</v>
      </c>
      <c r="E20" s="364">
        <v>64.88</v>
      </c>
      <c r="F20" s="229">
        <v>59</v>
      </c>
      <c r="G20" s="288">
        <v>3</v>
      </c>
      <c r="H20" s="290">
        <v>57</v>
      </c>
      <c r="I20" s="364">
        <v>66.37</v>
      </c>
      <c r="J20" s="229">
        <v>61</v>
      </c>
      <c r="K20" s="288">
        <v>3</v>
      </c>
      <c r="L20" s="290">
        <v>54</v>
      </c>
      <c r="M20" s="364">
        <v>64.44</v>
      </c>
      <c r="N20" s="229">
        <v>65</v>
      </c>
      <c r="O20" s="288">
        <v>1</v>
      </c>
      <c r="P20" s="290">
        <v>63</v>
      </c>
      <c r="Q20" s="364">
        <v>85.03</v>
      </c>
      <c r="R20" s="229">
        <v>67</v>
      </c>
      <c r="S20" s="66">
        <f t="shared" si="0"/>
        <v>252</v>
      </c>
      <c r="T20" s="25"/>
    </row>
    <row r="21" spans="1:20" ht="15" customHeight="1" x14ac:dyDescent="0.25">
      <c r="A21" s="65">
        <v>7</v>
      </c>
      <c r="B21" s="123" t="s">
        <v>157</v>
      </c>
      <c r="C21" s="272">
        <v>2</v>
      </c>
      <c r="D21" s="291">
        <v>64</v>
      </c>
      <c r="E21" s="365">
        <v>64.88</v>
      </c>
      <c r="F21" s="222">
        <v>42</v>
      </c>
      <c r="G21" s="272">
        <v>5</v>
      </c>
      <c r="H21" s="291">
        <v>64.2</v>
      </c>
      <c r="I21" s="365">
        <v>66.37</v>
      </c>
      <c r="J21" s="222">
        <v>50</v>
      </c>
      <c r="K21" s="272">
        <v>1</v>
      </c>
      <c r="L21" s="291">
        <v>43</v>
      </c>
      <c r="M21" s="365">
        <v>64.44</v>
      </c>
      <c r="N21" s="222">
        <v>85</v>
      </c>
      <c r="O21" s="272">
        <v>4</v>
      </c>
      <c r="P21" s="291">
        <v>75.3</v>
      </c>
      <c r="Q21" s="365">
        <v>85.03</v>
      </c>
      <c r="R21" s="222">
        <v>29</v>
      </c>
      <c r="S21" s="66">
        <f t="shared" si="0"/>
        <v>206</v>
      </c>
      <c r="T21" s="25"/>
    </row>
    <row r="22" spans="1:20" ht="15" customHeight="1" x14ac:dyDescent="0.25">
      <c r="A22" s="65">
        <v>8</v>
      </c>
      <c r="B22" s="129" t="s">
        <v>156</v>
      </c>
      <c r="C22" s="288"/>
      <c r="D22" s="290"/>
      <c r="E22" s="364">
        <v>64.88</v>
      </c>
      <c r="F22" s="229">
        <v>92</v>
      </c>
      <c r="G22" s="288">
        <v>1</v>
      </c>
      <c r="H22" s="290">
        <v>37</v>
      </c>
      <c r="I22" s="364">
        <v>66.37</v>
      </c>
      <c r="J22" s="229">
        <v>84</v>
      </c>
      <c r="K22" s="288"/>
      <c r="L22" s="290"/>
      <c r="M22" s="364">
        <v>64.44</v>
      </c>
      <c r="N22" s="229">
        <v>95</v>
      </c>
      <c r="O22" s="288"/>
      <c r="P22" s="290"/>
      <c r="Q22" s="364">
        <v>85.03</v>
      </c>
      <c r="R22" s="229">
        <v>89</v>
      </c>
      <c r="S22" s="66">
        <f t="shared" si="0"/>
        <v>360</v>
      </c>
      <c r="T22" s="25"/>
    </row>
    <row r="23" spans="1:20" ht="15" customHeight="1" x14ac:dyDescent="0.25">
      <c r="A23" s="65">
        <v>9</v>
      </c>
      <c r="B23" s="123" t="s">
        <v>145</v>
      </c>
      <c r="C23" s="272"/>
      <c r="D23" s="291"/>
      <c r="E23" s="365">
        <v>64.88</v>
      </c>
      <c r="F23" s="222">
        <v>92</v>
      </c>
      <c r="G23" s="272">
        <v>1</v>
      </c>
      <c r="H23" s="291">
        <v>75</v>
      </c>
      <c r="I23" s="365">
        <v>66.37</v>
      </c>
      <c r="J23" s="222">
        <v>22</v>
      </c>
      <c r="K23" s="272"/>
      <c r="L23" s="291"/>
      <c r="M23" s="365">
        <v>64.44</v>
      </c>
      <c r="N23" s="222">
        <v>95</v>
      </c>
      <c r="O23" s="272"/>
      <c r="P23" s="291"/>
      <c r="Q23" s="365">
        <v>85.03</v>
      </c>
      <c r="R23" s="222">
        <v>89</v>
      </c>
      <c r="S23" s="66">
        <f t="shared" si="0"/>
        <v>298</v>
      </c>
      <c r="T23" s="25"/>
    </row>
    <row r="24" spans="1:20" s="181" customFormat="1" ht="15" customHeight="1" x14ac:dyDescent="0.25">
      <c r="A24" s="65">
        <v>10</v>
      </c>
      <c r="B24" s="123" t="s">
        <v>170</v>
      </c>
      <c r="C24" s="272">
        <v>1</v>
      </c>
      <c r="D24" s="291">
        <v>55</v>
      </c>
      <c r="E24" s="365">
        <v>64.88</v>
      </c>
      <c r="F24" s="222">
        <v>71</v>
      </c>
      <c r="G24" s="272"/>
      <c r="H24" s="291"/>
      <c r="I24" s="365">
        <v>66.37</v>
      </c>
      <c r="J24" s="222">
        <v>85</v>
      </c>
      <c r="K24" s="272">
        <v>1</v>
      </c>
      <c r="L24" s="291">
        <v>47</v>
      </c>
      <c r="M24" s="365">
        <v>64.44</v>
      </c>
      <c r="N24" s="222">
        <v>79</v>
      </c>
      <c r="O24" s="272"/>
      <c r="P24" s="291"/>
      <c r="Q24" s="365">
        <v>85.03</v>
      </c>
      <c r="R24" s="222">
        <v>89</v>
      </c>
      <c r="S24" s="66">
        <f t="shared" si="0"/>
        <v>324</v>
      </c>
      <c r="T24" s="25"/>
    </row>
    <row r="25" spans="1:20" s="181" customFormat="1" ht="15" customHeight="1" x14ac:dyDescent="0.25">
      <c r="A25" s="65">
        <v>11</v>
      </c>
      <c r="B25" s="123" t="s">
        <v>120</v>
      </c>
      <c r="C25" s="272">
        <v>1</v>
      </c>
      <c r="D25" s="291">
        <v>52</v>
      </c>
      <c r="E25" s="365">
        <v>64.88</v>
      </c>
      <c r="F25" s="222">
        <v>76</v>
      </c>
      <c r="G25" s="272">
        <v>2</v>
      </c>
      <c r="H25" s="291">
        <v>82</v>
      </c>
      <c r="I25" s="365">
        <v>66.37</v>
      </c>
      <c r="J25" s="222">
        <v>9</v>
      </c>
      <c r="K25" s="272">
        <v>5</v>
      </c>
      <c r="L25" s="291">
        <v>75.8</v>
      </c>
      <c r="M25" s="365">
        <v>64.44</v>
      </c>
      <c r="N25" s="222">
        <v>10</v>
      </c>
      <c r="O25" s="272">
        <v>1</v>
      </c>
      <c r="P25" s="291">
        <v>66</v>
      </c>
      <c r="Q25" s="365">
        <v>85.03</v>
      </c>
      <c r="R25" s="222">
        <v>59</v>
      </c>
      <c r="S25" s="66">
        <f t="shared" si="0"/>
        <v>154</v>
      </c>
      <c r="T25" s="25"/>
    </row>
    <row r="26" spans="1:20" ht="15" customHeight="1" thickBot="1" x14ac:dyDescent="0.3">
      <c r="A26" s="65">
        <v>12</v>
      </c>
      <c r="B26" s="123" t="s">
        <v>155</v>
      </c>
      <c r="C26" s="272">
        <v>3</v>
      </c>
      <c r="D26" s="291">
        <v>65</v>
      </c>
      <c r="E26" s="365">
        <v>64.88</v>
      </c>
      <c r="F26" s="222">
        <v>39</v>
      </c>
      <c r="G26" s="272">
        <v>3</v>
      </c>
      <c r="H26" s="291">
        <v>61.33</v>
      </c>
      <c r="I26" s="365">
        <v>66.37</v>
      </c>
      <c r="J26" s="222">
        <v>54</v>
      </c>
      <c r="K26" s="272">
        <v>1</v>
      </c>
      <c r="L26" s="291">
        <v>45</v>
      </c>
      <c r="M26" s="365">
        <v>64.44</v>
      </c>
      <c r="N26" s="222">
        <v>83</v>
      </c>
      <c r="O26" s="272">
        <v>1</v>
      </c>
      <c r="P26" s="291">
        <v>49</v>
      </c>
      <c r="Q26" s="365">
        <v>85.03</v>
      </c>
      <c r="R26" s="222">
        <v>82</v>
      </c>
      <c r="S26" s="66">
        <f t="shared" si="0"/>
        <v>258</v>
      </c>
      <c r="T26" s="25"/>
    </row>
    <row r="27" spans="1:20" ht="15" customHeight="1" thickBot="1" x14ac:dyDescent="0.3">
      <c r="A27" s="143"/>
      <c r="B27" s="153" t="s">
        <v>87</v>
      </c>
      <c r="C27" s="244">
        <f>SUM(C28:C42)</f>
        <v>44</v>
      </c>
      <c r="D27" s="147">
        <f>AVERAGE(D28:D42)</f>
        <v>56.763636363636358</v>
      </c>
      <c r="E27" s="377">
        <v>64.88</v>
      </c>
      <c r="F27" s="245"/>
      <c r="G27" s="244">
        <f>SUM(G28:G42)</f>
        <v>44</v>
      </c>
      <c r="H27" s="147">
        <f>AVERAGE(H28:H42)</f>
        <v>66.566666666666663</v>
      </c>
      <c r="I27" s="377">
        <v>66.37</v>
      </c>
      <c r="J27" s="245"/>
      <c r="K27" s="244">
        <f>SUM(K28:K42)</f>
        <v>35</v>
      </c>
      <c r="L27" s="147">
        <f>AVERAGE(L28:L42)</f>
        <v>52.775000000000006</v>
      </c>
      <c r="M27" s="377">
        <v>64.44</v>
      </c>
      <c r="N27" s="245"/>
      <c r="O27" s="244">
        <f>SUM(O28:O42)</f>
        <v>57</v>
      </c>
      <c r="P27" s="147">
        <f>AVERAGE(P28:P42)</f>
        <v>69.164285714285711</v>
      </c>
      <c r="Q27" s="377">
        <v>85.03</v>
      </c>
      <c r="R27" s="245"/>
      <c r="S27" s="136"/>
      <c r="T27" s="25"/>
    </row>
    <row r="28" spans="1:20" ht="15" customHeight="1" x14ac:dyDescent="0.25">
      <c r="A28" s="63">
        <v>1</v>
      </c>
      <c r="B28" s="120" t="s">
        <v>44</v>
      </c>
      <c r="C28" s="230">
        <v>6</v>
      </c>
      <c r="D28" s="286">
        <v>70.3</v>
      </c>
      <c r="E28" s="360">
        <v>64.88</v>
      </c>
      <c r="F28" s="220">
        <v>25</v>
      </c>
      <c r="G28" s="230">
        <v>4</v>
      </c>
      <c r="H28" s="286">
        <v>70.2</v>
      </c>
      <c r="I28" s="360">
        <v>66.37</v>
      </c>
      <c r="J28" s="220">
        <v>33</v>
      </c>
      <c r="K28" s="230">
        <v>7</v>
      </c>
      <c r="L28" s="286">
        <v>71.599999999999994</v>
      </c>
      <c r="M28" s="360">
        <v>64.44</v>
      </c>
      <c r="N28" s="220">
        <v>19</v>
      </c>
      <c r="O28" s="230">
        <v>10</v>
      </c>
      <c r="P28" s="286">
        <v>65.2</v>
      </c>
      <c r="Q28" s="360">
        <v>85.03</v>
      </c>
      <c r="R28" s="220">
        <v>61</v>
      </c>
      <c r="S28" s="64">
        <f t="shared" si="0"/>
        <v>138</v>
      </c>
      <c r="T28" s="25"/>
    </row>
    <row r="29" spans="1:20" ht="15" customHeight="1" x14ac:dyDescent="0.25">
      <c r="A29" s="172">
        <v>2</v>
      </c>
      <c r="B29" s="156" t="s">
        <v>98</v>
      </c>
      <c r="C29" s="274">
        <v>7</v>
      </c>
      <c r="D29" s="112">
        <v>72</v>
      </c>
      <c r="E29" s="361">
        <v>64.88</v>
      </c>
      <c r="F29" s="224">
        <v>23</v>
      </c>
      <c r="G29" s="274">
        <v>5</v>
      </c>
      <c r="H29" s="112">
        <v>80.8</v>
      </c>
      <c r="I29" s="361">
        <v>66.37</v>
      </c>
      <c r="J29" s="224">
        <v>10</v>
      </c>
      <c r="K29" s="274">
        <v>1</v>
      </c>
      <c r="L29" s="112">
        <v>56</v>
      </c>
      <c r="M29" s="361">
        <v>64.44</v>
      </c>
      <c r="N29" s="224">
        <v>61</v>
      </c>
      <c r="O29" s="274">
        <v>8</v>
      </c>
      <c r="P29" s="112">
        <v>68</v>
      </c>
      <c r="Q29" s="361">
        <v>85.03</v>
      </c>
      <c r="R29" s="224">
        <v>54</v>
      </c>
      <c r="S29" s="79">
        <f t="shared" si="0"/>
        <v>148</v>
      </c>
      <c r="T29" s="25"/>
    </row>
    <row r="30" spans="1:20" ht="15" customHeight="1" x14ac:dyDescent="0.25">
      <c r="A30" s="70">
        <v>3</v>
      </c>
      <c r="B30" s="120" t="s">
        <v>39</v>
      </c>
      <c r="C30" s="230">
        <v>8</v>
      </c>
      <c r="D30" s="286">
        <v>48.1</v>
      </c>
      <c r="E30" s="360">
        <v>64.88</v>
      </c>
      <c r="F30" s="220">
        <v>81</v>
      </c>
      <c r="G30" s="230">
        <v>3</v>
      </c>
      <c r="H30" s="286">
        <v>57</v>
      </c>
      <c r="I30" s="360">
        <v>66.37</v>
      </c>
      <c r="J30" s="220">
        <v>62</v>
      </c>
      <c r="K30" s="230">
        <v>3</v>
      </c>
      <c r="L30" s="286">
        <v>64.3</v>
      </c>
      <c r="M30" s="360">
        <v>64.44</v>
      </c>
      <c r="N30" s="220">
        <v>39</v>
      </c>
      <c r="O30" s="230">
        <v>6</v>
      </c>
      <c r="P30" s="286">
        <v>81.3</v>
      </c>
      <c r="Q30" s="360">
        <v>85.03</v>
      </c>
      <c r="R30" s="220">
        <v>16</v>
      </c>
      <c r="S30" s="66">
        <f t="shared" si="0"/>
        <v>198</v>
      </c>
      <c r="T30" s="25"/>
    </row>
    <row r="31" spans="1:20" ht="15" customHeight="1" x14ac:dyDescent="0.25">
      <c r="A31" s="70">
        <v>4</v>
      </c>
      <c r="B31" s="120" t="s">
        <v>121</v>
      </c>
      <c r="C31" s="230">
        <v>2</v>
      </c>
      <c r="D31" s="286">
        <v>60.5</v>
      </c>
      <c r="E31" s="360">
        <v>64.88</v>
      </c>
      <c r="F31" s="220">
        <v>55</v>
      </c>
      <c r="G31" s="230">
        <v>2</v>
      </c>
      <c r="H31" s="286">
        <v>72</v>
      </c>
      <c r="I31" s="360">
        <v>66.37</v>
      </c>
      <c r="J31" s="220">
        <v>27</v>
      </c>
      <c r="K31" s="230">
        <v>4</v>
      </c>
      <c r="L31" s="286">
        <v>51.8</v>
      </c>
      <c r="M31" s="360">
        <v>64.44</v>
      </c>
      <c r="N31" s="220">
        <v>71</v>
      </c>
      <c r="O31" s="230">
        <v>6</v>
      </c>
      <c r="P31" s="286">
        <v>70.3</v>
      </c>
      <c r="Q31" s="360">
        <v>85.03</v>
      </c>
      <c r="R31" s="220">
        <v>45</v>
      </c>
      <c r="S31" s="66">
        <f t="shared" si="0"/>
        <v>198</v>
      </c>
      <c r="T31" s="25"/>
    </row>
    <row r="32" spans="1:20" ht="15" customHeight="1" x14ac:dyDescent="0.25">
      <c r="A32" s="70">
        <v>5</v>
      </c>
      <c r="B32" s="120" t="s">
        <v>38</v>
      </c>
      <c r="C32" s="230">
        <v>1</v>
      </c>
      <c r="D32" s="286">
        <v>18</v>
      </c>
      <c r="E32" s="360">
        <v>64.88</v>
      </c>
      <c r="F32" s="220">
        <v>90</v>
      </c>
      <c r="G32" s="230">
        <v>1</v>
      </c>
      <c r="H32" s="286">
        <v>59</v>
      </c>
      <c r="I32" s="360">
        <v>66.37</v>
      </c>
      <c r="J32" s="220">
        <v>57</v>
      </c>
      <c r="K32" s="230">
        <v>1</v>
      </c>
      <c r="L32" s="286">
        <v>68</v>
      </c>
      <c r="M32" s="360">
        <v>64.44</v>
      </c>
      <c r="N32" s="220">
        <v>28</v>
      </c>
      <c r="O32" s="230">
        <v>3</v>
      </c>
      <c r="P32" s="286">
        <v>62</v>
      </c>
      <c r="Q32" s="360">
        <v>85.03</v>
      </c>
      <c r="R32" s="220">
        <v>69</v>
      </c>
      <c r="S32" s="66">
        <f t="shared" si="0"/>
        <v>244</v>
      </c>
      <c r="T32" s="25"/>
    </row>
    <row r="33" spans="1:20" ht="15" customHeight="1" x14ac:dyDescent="0.25">
      <c r="A33" s="70">
        <v>6</v>
      </c>
      <c r="B33" s="120" t="s">
        <v>21</v>
      </c>
      <c r="C33" s="230">
        <v>3</v>
      </c>
      <c r="D33" s="286">
        <v>42</v>
      </c>
      <c r="E33" s="360">
        <v>64.88</v>
      </c>
      <c r="F33" s="220">
        <v>86</v>
      </c>
      <c r="G33" s="230"/>
      <c r="H33" s="286"/>
      <c r="I33" s="360">
        <v>66.37</v>
      </c>
      <c r="J33" s="220">
        <v>85</v>
      </c>
      <c r="K33" s="230">
        <v>1</v>
      </c>
      <c r="L33" s="286">
        <v>21</v>
      </c>
      <c r="M33" s="360">
        <v>64.44</v>
      </c>
      <c r="N33" s="220">
        <v>94</v>
      </c>
      <c r="O33" s="230">
        <v>1</v>
      </c>
      <c r="P33" s="286">
        <v>48</v>
      </c>
      <c r="Q33" s="360">
        <v>85.03</v>
      </c>
      <c r="R33" s="220">
        <v>83</v>
      </c>
      <c r="S33" s="68">
        <f t="shared" si="0"/>
        <v>348</v>
      </c>
      <c r="T33" s="25"/>
    </row>
    <row r="34" spans="1:20" ht="15" customHeight="1" x14ac:dyDescent="0.25">
      <c r="A34" s="70">
        <v>7</v>
      </c>
      <c r="B34" s="120" t="s">
        <v>22</v>
      </c>
      <c r="C34" s="230">
        <v>1</v>
      </c>
      <c r="D34" s="286">
        <v>78</v>
      </c>
      <c r="E34" s="360">
        <v>64.88</v>
      </c>
      <c r="F34" s="220">
        <v>13</v>
      </c>
      <c r="G34" s="230"/>
      <c r="H34" s="286"/>
      <c r="I34" s="360">
        <v>66.37</v>
      </c>
      <c r="J34" s="220">
        <v>85</v>
      </c>
      <c r="K34" s="230">
        <v>3</v>
      </c>
      <c r="L34" s="286">
        <v>64.3</v>
      </c>
      <c r="M34" s="360">
        <v>64.44</v>
      </c>
      <c r="N34" s="220">
        <v>40</v>
      </c>
      <c r="O34" s="230">
        <v>3</v>
      </c>
      <c r="P34" s="286">
        <v>77</v>
      </c>
      <c r="Q34" s="360">
        <v>85.03</v>
      </c>
      <c r="R34" s="220">
        <v>25</v>
      </c>
      <c r="S34" s="66">
        <f t="shared" si="0"/>
        <v>163</v>
      </c>
      <c r="T34" s="25"/>
    </row>
    <row r="35" spans="1:20" ht="15" customHeight="1" x14ac:dyDescent="0.25">
      <c r="A35" s="70">
        <v>8</v>
      </c>
      <c r="B35" s="120" t="s">
        <v>169</v>
      </c>
      <c r="C35" s="230"/>
      <c r="D35" s="286"/>
      <c r="E35" s="360">
        <v>64.88</v>
      </c>
      <c r="F35" s="220">
        <v>92</v>
      </c>
      <c r="G35" s="230"/>
      <c r="H35" s="286"/>
      <c r="I35" s="360">
        <v>66.37</v>
      </c>
      <c r="J35" s="220">
        <v>85</v>
      </c>
      <c r="K35" s="230"/>
      <c r="L35" s="286"/>
      <c r="M35" s="360">
        <v>64.44</v>
      </c>
      <c r="N35" s="220">
        <v>95</v>
      </c>
      <c r="O35" s="230">
        <v>1</v>
      </c>
      <c r="P35" s="286">
        <v>65</v>
      </c>
      <c r="Q35" s="360">
        <v>85.03</v>
      </c>
      <c r="R35" s="220">
        <v>62</v>
      </c>
      <c r="S35" s="66">
        <f t="shared" si="0"/>
        <v>334</v>
      </c>
      <c r="T35" s="25"/>
    </row>
    <row r="36" spans="1:20" ht="15" customHeight="1" x14ac:dyDescent="0.25">
      <c r="A36" s="70">
        <v>9</v>
      </c>
      <c r="B36" s="127" t="s">
        <v>122</v>
      </c>
      <c r="C36" s="282">
        <v>3</v>
      </c>
      <c r="D36" s="287">
        <v>67</v>
      </c>
      <c r="E36" s="362">
        <v>64.88</v>
      </c>
      <c r="F36" s="226">
        <v>34</v>
      </c>
      <c r="G36" s="282"/>
      <c r="H36" s="287"/>
      <c r="I36" s="362">
        <v>66.37</v>
      </c>
      <c r="J36" s="226">
        <v>85</v>
      </c>
      <c r="K36" s="282">
        <v>2</v>
      </c>
      <c r="L36" s="287">
        <v>54</v>
      </c>
      <c r="M36" s="362">
        <v>64.44</v>
      </c>
      <c r="N36" s="226">
        <v>66</v>
      </c>
      <c r="O36" s="282">
        <v>3</v>
      </c>
      <c r="P36" s="287">
        <v>64.7</v>
      </c>
      <c r="Q36" s="362">
        <v>85.03</v>
      </c>
      <c r="R36" s="226">
        <v>63</v>
      </c>
      <c r="S36" s="66">
        <f t="shared" si="0"/>
        <v>248</v>
      </c>
      <c r="T36" s="25"/>
    </row>
    <row r="37" spans="1:20" ht="15" customHeight="1" x14ac:dyDescent="0.25">
      <c r="A37" s="70">
        <v>10</v>
      </c>
      <c r="B37" s="155" t="s">
        <v>166</v>
      </c>
      <c r="C37" s="274"/>
      <c r="D37" s="112"/>
      <c r="E37" s="361">
        <v>64.88</v>
      </c>
      <c r="F37" s="224">
        <v>92</v>
      </c>
      <c r="G37" s="274">
        <v>8</v>
      </c>
      <c r="H37" s="112">
        <v>74.3</v>
      </c>
      <c r="I37" s="361">
        <v>66.37</v>
      </c>
      <c r="J37" s="224">
        <v>23</v>
      </c>
      <c r="K37" s="274"/>
      <c r="L37" s="112"/>
      <c r="M37" s="361">
        <v>64.44</v>
      </c>
      <c r="N37" s="224">
        <v>95</v>
      </c>
      <c r="O37" s="274">
        <v>4</v>
      </c>
      <c r="P37" s="112">
        <v>71.8</v>
      </c>
      <c r="Q37" s="361">
        <v>85.03</v>
      </c>
      <c r="R37" s="224">
        <v>39</v>
      </c>
      <c r="S37" s="66">
        <f t="shared" si="0"/>
        <v>249</v>
      </c>
      <c r="T37" s="25"/>
    </row>
    <row r="38" spans="1:20" ht="15" customHeight="1" x14ac:dyDescent="0.25">
      <c r="A38" s="70">
        <v>11</v>
      </c>
      <c r="B38" s="120" t="s">
        <v>152</v>
      </c>
      <c r="C38" s="230"/>
      <c r="D38" s="286"/>
      <c r="E38" s="360">
        <v>64.88</v>
      </c>
      <c r="F38" s="220">
        <v>92</v>
      </c>
      <c r="G38" s="230">
        <v>6</v>
      </c>
      <c r="H38" s="286">
        <v>70.5</v>
      </c>
      <c r="I38" s="360">
        <v>66.37</v>
      </c>
      <c r="J38" s="220">
        <v>31</v>
      </c>
      <c r="K38" s="230"/>
      <c r="L38" s="286"/>
      <c r="M38" s="360">
        <v>64.44</v>
      </c>
      <c r="N38" s="220">
        <v>95</v>
      </c>
      <c r="O38" s="230"/>
      <c r="P38" s="286"/>
      <c r="Q38" s="360">
        <v>85.03</v>
      </c>
      <c r="R38" s="220">
        <v>89</v>
      </c>
      <c r="S38" s="66">
        <f t="shared" si="0"/>
        <v>307</v>
      </c>
      <c r="T38" s="25"/>
    </row>
    <row r="39" spans="1:20" s="181" customFormat="1" ht="15" customHeight="1" x14ac:dyDescent="0.25">
      <c r="A39" s="70">
        <v>12</v>
      </c>
      <c r="B39" s="120" t="s">
        <v>37</v>
      </c>
      <c r="C39" s="230">
        <v>1</v>
      </c>
      <c r="D39" s="286">
        <v>63</v>
      </c>
      <c r="E39" s="360">
        <v>64.88</v>
      </c>
      <c r="F39" s="220">
        <v>45</v>
      </c>
      <c r="G39" s="230"/>
      <c r="H39" s="286"/>
      <c r="I39" s="360">
        <v>66.37</v>
      </c>
      <c r="J39" s="220">
        <v>85</v>
      </c>
      <c r="K39" s="230">
        <v>1</v>
      </c>
      <c r="L39" s="286">
        <v>42</v>
      </c>
      <c r="M39" s="360">
        <v>64.44</v>
      </c>
      <c r="N39" s="220">
        <v>86</v>
      </c>
      <c r="O39" s="230">
        <v>1</v>
      </c>
      <c r="P39" s="286">
        <v>84</v>
      </c>
      <c r="Q39" s="360">
        <v>85.03</v>
      </c>
      <c r="R39" s="220">
        <v>8</v>
      </c>
      <c r="S39" s="66">
        <f t="shared" si="0"/>
        <v>224</v>
      </c>
      <c r="T39" s="25"/>
    </row>
    <row r="40" spans="1:20" s="181" customFormat="1" ht="15" customHeight="1" x14ac:dyDescent="0.25">
      <c r="A40" s="70">
        <v>13</v>
      </c>
      <c r="B40" s="120" t="s">
        <v>123</v>
      </c>
      <c r="C40" s="230"/>
      <c r="D40" s="286"/>
      <c r="E40" s="360">
        <v>64.88</v>
      </c>
      <c r="F40" s="220">
        <v>92</v>
      </c>
      <c r="G40" s="230"/>
      <c r="H40" s="286"/>
      <c r="I40" s="360">
        <v>66.37</v>
      </c>
      <c r="J40" s="220">
        <v>85</v>
      </c>
      <c r="K40" s="230">
        <v>2</v>
      </c>
      <c r="L40" s="286">
        <v>49</v>
      </c>
      <c r="M40" s="360">
        <v>64.44</v>
      </c>
      <c r="N40" s="220">
        <v>75</v>
      </c>
      <c r="O40" s="230">
        <v>2</v>
      </c>
      <c r="P40" s="286">
        <v>74</v>
      </c>
      <c r="Q40" s="360">
        <v>85.03</v>
      </c>
      <c r="R40" s="220">
        <v>34</v>
      </c>
      <c r="S40" s="66">
        <f t="shared" si="0"/>
        <v>286</v>
      </c>
      <c r="T40" s="25"/>
    </row>
    <row r="41" spans="1:20" s="181" customFormat="1" ht="15" customHeight="1" x14ac:dyDescent="0.25">
      <c r="A41" s="70">
        <v>14</v>
      </c>
      <c r="B41" s="120" t="s">
        <v>19</v>
      </c>
      <c r="C41" s="230">
        <v>7</v>
      </c>
      <c r="D41" s="286">
        <v>61</v>
      </c>
      <c r="E41" s="360">
        <v>64.88</v>
      </c>
      <c r="F41" s="220">
        <v>54</v>
      </c>
      <c r="G41" s="230">
        <v>12</v>
      </c>
      <c r="H41" s="286">
        <v>60</v>
      </c>
      <c r="I41" s="360">
        <v>66.37</v>
      </c>
      <c r="J41" s="220">
        <v>56</v>
      </c>
      <c r="K41" s="230">
        <v>7</v>
      </c>
      <c r="L41" s="286">
        <v>58.6</v>
      </c>
      <c r="M41" s="360">
        <v>64.44</v>
      </c>
      <c r="N41" s="220">
        <v>57</v>
      </c>
      <c r="O41" s="230">
        <v>6</v>
      </c>
      <c r="P41" s="286">
        <v>61.7</v>
      </c>
      <c r="Q41" s="360">
        <v>85.03</v>
      </c>
      <c r="R41" s="220">
        <v>71</v>
      </c>
      <c r="S41" s="66">
        <f t="shared" si="0"/>
        <v>238</v>
      </c>
      <c r="T41" s="25"/>
    </row>
    <row r="42" spans="1:20" ht="15" customHeight="1" thickBot="1" x14ac:dyDescent="0.3">
      <c r="A42" s="70">
        <v>15</v>
      </c>
      <c r="B42" s="127" t="s">
        <v>23</v>
      </c>
      <c r="C42" s="282">
        <v>5</v>
      </c>
      <c r="D42" s="287">
        <v>44.5</v>
      </c>
      <c r="E42" s="362">
        <v>64.88</v>
      </c>
      <c r="F42" s="226">
        <v>83</v>
      </c>
      <c r="G42" s="282">
        <v>3</v>
      </c>
      <c r="H42" s="287">
        <v>55.3</v>
      </c>
      <c r="I42" s="362">
        <v>66.37</v>
      </c>
      <c r="J42" s="226">
        <v>69</v>
      </c>
      <c r="K42" s="282">
        <v>3</v>
      </c>
      <c r="L42" s="287">
        <v>32.700000000000003</v>
      </c>
      <c r="M42" s="362">
        <v>64.44</v>
      </c>
      <c r="N42" s="226">
        <v>92</v>
      </c>
      <c r="O42" s="282">
        <v>3</v>
      </c>
      <c r="P42" s="287">
        <v>75.3</v>
      </c>
      <c r="Q42" s="362">
        <v>85.03</v>
      </c>
      <c r="R42" s="226">
        <v>28</v>
      </c>
      <c r="S42" s="66">
        <f t="shared" si="0"/>
        <v>272</v>
      </c>
      <c r="T42" s="25"/>
    </row>
    <row r="43" spans="1:20" ht="15" customHeight="1" thickBot="1" x14ac:dyDescent="0.3">
      <c r="A43" s="146"/>
      <c r="B43" s="152" t="s">
        <v>88</v>
      </c>
      <c r="C43" s="242">
        <f>SUM(C44:C63)</f>
        <v>80</v>
      </c>
      <c r="D43" s="144">
        <f>AVERAGE(D44:D63)</f>
        <v>60.78125</v>
      </c>
      <c r="E43" s="376">
        <v>64.88</v>
      </c>
      <c r="F43" s="243"/>
      <c r="G43" s="242">
        <f>SUM(G44:G63)</f>
        <v>94</v>
      </c>
      <c r="H43" s="144">
        <f>AVERAGE(H44:H63)</f>
        <v>69.107142857142861</v>
      </c>
      <c r="I43" s="376">
        <v>66.37</v>
      </c>
      <c r="J43" s="243"/>
      <c r="K43" s="242">
        <f>SUM(K44:K63)</f>
        <v>84</v>
      </c>
      <c r="L43" s="144">
        <f>AVERAGE(L44:L63)</f>
        <v>62.599999999999994</v>
      </c>
      <c r="M43" s="376">
        <v>64.44</v>
      </c>
      <c r="N43" s="243"/>
      <c r="O43" s="242">
        <f>SUM(O44:O63)</f>
        <v>77</v>
      </c>
      <c r="P43" s="144">
        <f>AVERAGE(P44:P63)</f>
        <v>76.284615384615378</v>
      </c>
      <c r="Q43" s="376">
        <v>85.03</v>
      </c>
      <c r="R43" s="243"/>
      <c r="S43" s="136"/>
      <c r="T43" s="25"/>
    </row>
    <row r="44" spans="1:20" ht="15" customHeight="1" x14ac:dyDescent="0.25">
      <c r="A44" s="37">
        <v>1</v>
      </c>
      <c r="B44" s="121" t="s">
        <v>47</v>
      </c>
      <c r="C44" s="230">
        <v>20</v>
      </c>
      <c r="D44" s="286">
        <v>64.8</v>
      </c>
      <c r="E44" s="360">
        <v>64.88</v>
      </c>
      <c r="F44" s="220">
        <v>40</v>
      </c>
      <c r="G44" s="230">
        <v>32</v>
      </c>
      <c r="H44" s="286">
        <v>69.900000000000006</v>
      </c>
      <c r="I44" s="360">
        <v>66.37</v>
      </c>
      <c r="J44" s="220">
        <v>34</v>
      </c>
      <c r="K44" s="230">
        <v>19</v>
      </c>
      <c r="L44" s="286">
        <v>66.7</v>
      </c>
      <c r="M44" s="360">
        <v>64.44</v>
      </c>
      <c r="N44" s="220">
        <v>36</v>
      </c>
      <c r="O44" s="230">
        <v>16</v>
      </c>
      <c r="P44" s="286">
        <v>79</v>
      </c>
      <c r="Q44" s="360">
        <v>85.03</v>
      </c>
      <c r="R44" s="220">
        <v>21</v>
      </c>
      <c r="S44" s="72">
        <f t="shared" si="0"/>
        <v>131</v>
      </c>
      <c r="T44" s="25"/>
    </row>
    <row r="45" spans="1:20" ht="15" customHeight="1" x14ac:dyDescent="0.25">
      <c r="A45" s="15">
        <v>2</v>
      </c>
      <c r="B45" s="258" t="s">
        <v>60</v>
      </c>
      <c r="C45" s="306">
        <v>6</v>
      </c>
      <c r="D45" s="308">
        <v>92</v>
      </c>
      <c r="E45" s="380">
        <v>64.88</v>
      </c>
      <c r="F45" s="307">
        <v>4</v>
      </c>
      <c r="G45" s="306">
        <v>6</v>
      </c>
      <c r="H45" s="308">
        <v>84</v>
      </c>
      <c r="I45" s="380">
        <v>66.37</v>
      </c>
      <c r="J45" s="307">
        <v>6</v>
      </c>
      <c r="K45" s="306">
        <v>8</v>
      </c>
      <c r="L45" s="308">
        <v>65</v>
      </c>
      <c r="M45" s="380">
        <v>64.44</v>
      </c>
      <c r="N45" s="307">
        <v>37</v>
      </c>
      <c r="O45" s="306">
        <v>7</v>
      </c>
      <c r="P45" s="308">
        <v>91</v>
      </c>
      <c r="Q45" s="380">
        <v>85.03</v>
      </c>
      <c r="R45" s="307">
        <v>4</v>
      </c>
      <c r="S45" s="68">
        <f t="shared" si="0"/>
        <v>51</v>
      </c>
      <c r="T45" s="25"/>
    </row>
    <row r="46" spans="1:20" ht="15" customHeight="1" x14ac:dyDescent="0.25">
      <c r="A46" s="15">
        <v>3</v>
      </c>
      <c r="B46" s="121" t="s">
        <v>48</v>
      </c>
      <c r="C46" s="230">
        <v>14</v>
      </c>
      <c r="D46" s="286">
        <v>74.900000000000006</v>
      </c>
      <c r="E46" s="360">
        <v>64.88</v>
      </c>
      <c r="F46" s="220">
        <v>20</v>
      </c>
      <c r="G46" s="230">
        <v>15</v>
      </c>
      <c r="H46" s="286">
        <v>75.7</v>
      </c>
      <c r="I46" s="360">
        <v>66.37</v>
      </c>
      <c r="J46" s="220">
        <v>20</v>
      </c>
      <c r="K46" s="230">
        <v>9</v>
      </c>
      <c r="L46" s="286">
        <v>87.4</v>
      </c>
      <c r="M46" s="360">
        <v>64.44</v>
      </c>
      <c r="N46" s="220">
        <v>2</v>
      </c>
      <c r="O46" s="230">
        <v>14</v>
      </c>
      <c r="P46" s="286">
        <v>84</v>
      </c>
      <c r="Q46" s="360">
        <v>85.03</v>
      </c>
      <c r="R46" s="220">
        <v>9</v>
      </c>
      <c r="S46" s="68">
        <f t="shared" si="0"/>
        <v>51</v>
      </c>
      <c r="T46" s="25"/>
    </row>
    <row r="47" spans="1:20" ht="15" customHeight="1" x14ac:dyDescent="0.25">
      <c r="A47" s="15">
        <v>4</v>
      </c>
      <c r="B47" s="121" t="s">
        <v>59</v>
      </c>
      <c r="C47" s="230">
        <v>13</v>
      </c>
      <c r="D47" s="286">
        <v>68</v>
      </c>
      <c r="E47" s="360">
        <v>64.88</v>
      </c>
      <c r="F47" s="220">
        <v>31</v>
      </c>
      <c r="G47" s="230">
        <v>11</v>
      </c>
      <c r="H47" s="286">
        <v>68.400000000000006</v>
      </c>
      <c r="I47" s="360">
        <v>66.37</v>
      </c>
      <c r="J47" s="220">
        <v>38</v>
      </c>
      <c r="K47" s="230">
        <v>14</v>
      </c>
      <c r="L47" s="286">
        <v>59.9</v>
      </c>
      <c r="M47" s="360">
        <v>64.44</v>
      </c>
      <c r="N47" s="220">
        <v>56</v>
      </c>
      <c r="O47" s="230">
        <v>14</v>
      </c>
      <c r="P47" s="286">
        <v>81.7</v>
      </c>
      <c r="Q47" s="360">
        <v>85.03</v>
      </c>
      <c r="R47" s="220">
        <v>15</v>
      </c>
      <c r="S47" s="66">
        <f t="shared" si="0"/>
        <v>140</v>
      </c>
      <c r="T47" s="25"/>
    </row>
    <row r="48" spans="1:20" ht="15" customHeight="1" x14ac:dyDescent="0.25">
      <c r="A48" s="15">
        <v>5</v>
      </c>
      <c r="B48" s="121" t="s">
        <v>16</v>
      </c>
      <c r="C48" s="230">
        <v>2</v>
      </c>
      <c r="D48" s="286">
        <v>69</v>
      </c>
      <c r="E48" s="360">
        <v>64.88</v>
      </c>
      <c r="F48" s="220">
        <v>30</v>
      </c>
      <c r="G48" s="230">
        <v>4</v>
      </c>
      <c r="H48" s="286">
        <v>77.3</v>
      </c>
      <c r="I48" s="360">
        <v>66.37</v>
      </c>
      <c r="J48" s="220">
        <v>16</v>
      </c>
      <c r="K48" s="230">
        <v>4</v>
      </c>
      <c r="L48" s="286">
        <v>70.5</v>
      </c>
      <c r="M48" s="360">
        <v>64.44</v>
      </c>
      <c r="N48" s="220">
        <v>23</v>
      </c>
      <c r="O48" s="230">
        <v>4</v>
      </c>
      <c r="P48" s="286">
        <v>68</v>
      </c>
      <c r="Q48" s="360">
        <v>85.03</v>
      </c>
      <c r="R48" s="220">
        <v>53</v>
      </c>
      <c r="S48" s="66">
        <f t="shared" si="0"/>
        <v>122</v>
      </c>
      <c r="T48" s="25"/>
    </row>
    <row r="49" spans="1:20" ht="15" customHeight="1" x14ac:dyDescent="0.25">
      <c r="A49" s="15">
        <v>6</v>
      </c>
      <c r="B49" s="121" t="s">
        <v>15</v>
      </c>
      <c r="C49" s="230">
        <v>1</v>
      </c>
      <c r="D49" s="286">
        <v>52</v>
      </c>
      <c r="E49" s="360">
        <v>64.88</v>
      </c>
      <c r="F49" s="220">
        <v>77</v>
      </c>
      <c r="G49" s="230">
        <v>3</v>
      </c>
      <c r="H49" s="286">
        <v>42.7</v>
      </c>
      <c r="I49" s="360">
        <v>66.37</v>
      </c>
      <c r="J49" s="220">
        <v>82</v>
      </c>
      <c r="K49" s="230">
        <v>4</v>
      </c>
      <c r="L49" s="286">
        <v>75</v>
      </c>
      <c r="M49" s="360">
        <v>64.44</v>
      </c>
      <c r="N49" s="220">
        <v>11</v>
      </c>
      <c r="O49" s="230">
        <v>2</v>
      </c>
      <c r="P49" s="286">
        <v>83</v>
      </c>
      <c r="Q49" s="360">
        <v>85.03</v>
      </c>
      <c r="R49" s="220">
        <v>11</v>
      </c>
      <c r="S49" s="66">
        <f t="shared" si="0"/>
        <v>181</v>
      </c>
      <c r="T49" s="25"/>
    </row>
    <row r="50" spans="1:20" ht="15" customHeight="1" x14ac:dyDescent="0.25">
      <c r="A50" s="15">
        <v>7</v>
      </c>
      <c r="B50" s="156" t="s">
        <v>125</v>
      </c>
      <c r="C50" s="274">
        <v>4</v>
      </c>
      <c r="D50" s="112">
        <v>80.3</v>
      </c>
      <c r="E50" s="361">
        <v>64.88</v>
      </c>
      <c r="F50" s="224">
        <v>10</v>
      </c>
      <c r="G50" s="274">
        <v>2</v>
      </c>
      <c r="H50" s="112">
        <v>56</v>
      </c>
      <c r="I50" s="361">
        <v>66.37</v>
      </c>
      <c r="J50" s="224">
        <v>66</v>
      </c>
      <c r="K50" s="274">
        <v>4</v>
      </c>
      <c r="L50" s="112">
        <v>63.5</v>
      </c>
      <c r="M50" s="361">
        <v>64.44</v>
      </c>
      <c r="N50" s="224">
        <v>44</v>
      </c>
      <c r="O50" s="274">
        <v>3</v>
      </c>
      <c r="P50" s="112">
        <v>87.7</v>
      </c>
      <c r="Q50" s="361">
        <v>85.03</v>
      </c>
      <c r="R50" s="224">
        <v>6</v>
      </c>
      <c r="S50" s="66">
        <f t="shared" si="0"/>
        <v>126</v>
      </c>
      <c r="T50" s="25"/>
    </row>
    <row r="51" spans="1:20" ht="15" customHeight="1" x14ac:dyDescent="0.25">
      <c r="A51" s="15">
        <v>8</v>
      </c>
      <c r="B51" s="121" t="s">
        <v>186</v>
      </c>
      <c r="C51" s="230"/>
      <c r="D51" s="286"/>
      <c r="E51" s="360">
        <v>64.88</v>
      </c>
      <c r="F51" s="220">
        <v>92</v>
      </c>
      <c r="G51" s="230">
        <v>2</v>
      </c>
      <c r="H51" s="286">
        <v>67.5</v>
      </c>
      <c r="I51" s="360">
        <v>66.37</v>
      </c>
      <c r="J51" s="220">
        <v>43</v>
      </c>
      <c r="K51" s="230">
        <v>2</v>
      </c>
      <c r="L51" s="286">
        <v>62</v>
      </c>
      <c r="M51" s="360">
        <v>64.44</v>
      </c>
      <c r="N51" s="220">
        <v>47</v>
      </c>
      <c r="O51" s="230">
        <v>4</v>
      </c>
      <c r="P51" s="286">
        <v>74.8</v>
      </c>
      <c r="Q51" s="360">
        <v>85.03</v>
      </c>
      <c r="R51" s="220">
        <v>31</v>
      </c>
      <c r="S51" s="68">
        <f t="shared" si="0"/>
        <v>213</v>
      </c>
      <c r="T51" s="25"/>
    </row>
    <row r="52" spans="1:20" ht="15" customHeight="1" x14ac:dyDescent="0.25">
      <c r="A52" s="15">
        <v>9</v>
      </c>
      <c r="B52" s="126" t="s">
        <v>146</v>
      </c>
      <c r="C52" s="294">
        <v>4</v>
      </c>
      <c r="D52" s="296">
        <v>66.5</v>
      </c>
      <c r="E52" s="369">
        <v>64.88</v>
      </c>
      <c r="F52" s="276">
        <v>37</v>
      </c>
      <c r="G52" s="294">
        <v>7</v>
      </c>
      <c r="H52" s="296">
        <v>66</v>
      </c>
      <c r="I52" s="369">
        <v>66.37</v>
      </c>
      <c r="J52" s="276">
        <v>45</v>
      </c>
      <c r="K52" s="294"/>
      <c r="L52" s="296"/>
      <c r="M52" s="369">
        <v>64.44</v>
      </c>
      <c r="N52" s="276">
        <v>95</v>
      </c>
      <c r="O52" s="294"/>
      <c r="P52" s="296"/>
      <c r="Q52" s="369">
        <v>85.03</v>
      </c>
      <c r="R52" s="276">
        <v>89</v>
      </c>
      <c r="S52" s="66">
        <f t="shared" si="0"/>
        <v>266</v>
      </c>
      <c r="T52" s="25"/>
    </row>
    <row r="53" spans="1:20" ht="15" customHeight="1" x14ac:dyDescent="0.25">
      <c r="A53" s="15">
        <v>10</v>
      </c>
      <c r="B53" s="121" t="s">
        <v>183</v>
      </c>
      <c r="C53" s="230">
        <v>1</v>
      </c>
      <c r="D53" s="286">
        <v>15</v>
      </c>
      <c r="E53" s="360">
        <v>64.88</v>
      </c>
      <c r="F53" s="220">
        <v>91</v>
      </c>
      <c r="G53" s="230"/>
      <c r="H53" s="286"/>
      <c r="I53" s="360">
        <v>66.37</v>
      </c>
      <c r="J53" s="220">
        <v>85</v>
      </c>
      <c r="K53" s="230"/>
      <c r="L53" s="286"/>
      <c r="M53" s="360">
        <v>64.44</v>
      </c>
      <c r="N53" s="220">
        <v>95</v>
      </c>
      <c r="O53" s="230"/>
      <c r="P53" s="286"/>
      <c r="Q53" s="360">
        <v>85.03</v>
      </c>
      <c r="R53" s="220">
        <v>89</v>
      </c>
      <c r="S53" s="66">
        <f t="shared" si="0"/>
        <v>360</v>
      </c>
      <c r="T53" s="25"/>
    </row>
    <row r="54" spans="1:20" ht="15" customHeight="1" x14ac:dyDescent="0.25">
      <c r="A54" s="15">
        <v>11</v>
      </c>
      <c r="B54" s="123" t="s">
        <v>36</v>
      </c>
      <c r="C54" s="272"/>
      <c r="D54" s="291"/>
      <c r="E54" s="365">
        <v>64.88</v>
      </c>
      <c r="F54" s="222">
        <v>92</v>
      </c>
      <c r="G54" s="272"/>
      <c r="H54" s="291"/>
      <c r="I54" s="365">
        <v>66.37</v>
      </c>
      <c r="J54" s="222">
        <v>85</v>
      </c>
      <c r="K54" s="272">
        <v>1</v>
      </c>
      <c r="L54" s="291">
        <v>36</v>
      </c>
      <c r="M54" s="365">
        <v>64.44</v>
      </c>
      <c r="N54" s="222">
        <v>91</v>
      </c>
      <c r="O54" s="272"/>
      <c r="P54" s="291"/>
      <c r="Q54" s="365">
        <v>85.03</v>
      </c>
      <c r="R54" s="222">
        <v>89</v>
      </c>
      <c r="S54" s="66">
        <f t="shared" si="0"/>
        <v>357</v>
      </c>
      <c r="T54" s="25"/>
    </row>
    <row r="55" spans="1:20" ht="15" customHeight="1" x14ac:dyDescent="0.25">
      <c r="A55" s="15">
        <v>12</v>
      </c>
      <c r="B55" s="158" t="s">
        <v>168</v>
      </c>
      <c r="C55" s="275"/>
      <c r="D55" s="309"/>
      <c r="E55" s="370">
        <v>64.88</v>
      </c>
      <c r="F55" s="273">
        <v>92</v>
      </c>
      <c r="G55" s="275"/>
      <c r="H55" s="309"/>
      <c r="I55" s="370">
        <v>66.37</v>
      </c>
      <c r="J55" s="273">
        <v>85</v>
      </c>
      <c r="K55" s="275"/>
      <c r="L55" s="309"/>
      <c r="M55" s="370">
        <v>64.44</v>
      </c>
      <c r="N55" s="273">
        <v>95</v>
      </c>
      <c r="O55" s="275">
        <v>1</v>
      </c>
      <c r="P55" s="309">
        <v>69</v>
      </c>
      <c r="Q55" s="370">
        <v>85.03</v>
      </c>
      <c r="R55" s="273">
        <v>50</v>
      </c>
      <c r="S55" s="68">
        <f t="shared" si="0"/>
        <v>322</v>
      </c>
      <c r="T55" s="25"/>
    </row>
    <row r="56" spans="1:20" ht="15" customHeight="1" x14ac:dyDescent="0.25">
      <c r="A56" s="15">
        <v>13</v>
      </c>
      <c r="B56" s="155" t="s">
        <v>185</v>
      </c>
      <c r="C56" s="274">
        <v>2</v>
      </c>
      <c r="D56" s="112">
        <v>55.5</v>
      </c>
      <c r="E56" s="361">
        <v>64.88</v>
      </c>
      <c r="F56" s="224">
        <v>69</v>
      </c>
      <c r="G56" s="274">
        <v>3</v>
      </c>
      <c r="H56" s="112">
        <v>77.3</v>
      </c>
      <c r="I56" s="361">
        <v>66.37</v>
      </c>
      <c r="J56" s="224">
        <v>17</v>
      </c>
      <c r="K56" s="274">
        <v>1</v>
      </c>
      <c r="L56" s="112">
        <v>60</v>
      </c>
      <c r="M56" s="361">
        <v>64.44</v>
      </c>
      <c r="N56" s="224">
        <v>52</v>
      </c>
      <c r="O56" s="274">
        <v>6</v>
      </c>
      <c r="P56" s="112">
        <v>78.5</v>
      </c>
      <c r="Q56" s="361">
        <v>85.03</v>
      </c>
      <c r="R56" s="224">
        <v>23</v>
      </c>
      <c r="S56" s="66">
        <f t="shared" si="0"/>
        <v>161</v>
      </c>
      <c r="T56" s="25"/>
    </row>
    <row r="57" spans="1:20" ht="15" customHeight="1" x14ac:dyDescent="0.25">
      <c r="A57" s="15">
        <v>14</v>
      </c>
      <c r="B57" s="121" t="s">
        <v>45</v>
      </c>
      <c r="C57" s="230"/>
      <c r="D57" s="286"/>
      <c r="E57" s="360">
        <v>64.88</v>
      </c>
      <c r="F57" s="220">
        <v>92</v>
      </c>
      <c r="G57" s="230"/>
      <c r="H57" s="286"/>
      <c r="I57" s="360">
        <v>66.37</v>
      </c>
      <c r="J57" s="220">
        <v>85</v>
      </c>
      <c r="K57" s="230">
        <v>3</v>
      </c>
      <c r="L57" s="286">
        <v>53.3</v>
      </c>
      <c r="M57" s="360">
        <v>64.44</v>
      </c>
      <c r="N57" s="220">
        <v>68</v>
      </c>
      <c r="O57" s="230"/>
      <c r="P57" s="286"/>
      <c r="Q57" s="360">
        <v>85.03</v>
      </c>
      <c r="R57" s="220">
        <v>89</v>
      </c>
      <c r="S57" s="173">
        <f t="shared" si="0"/>
        <v>334</v>
      </c>
      <c r="T57" s="25"/>
    </row>
    <row r="58" spans="1:20" s="181" customFormat="1" ht="15" customHeight="1" x14ac:dyDescent="0.25">
      <c r="A58" s="15">
        <v>15</v>
      </c>
      <c r="B58" s="121" t="s">
        <v>124</v>
      </c>
      <c r="C58" s="230">
        <v>1</v>
      </c>
      <c r="D58" s="286">
        <v>54</v>
      </c>
      <c r="E58" s="360">
        <v>64.88</v>
      </c>
      <c r="F58" s="220">
        <v>73</v>
      </c>
      <c r="G58" s="230">
        <v>4</v>
      </c>
      <c r="H58" s="286">
        <v>57.2</v>
      </c>
      <c r="I58" s="360">
        <v>66.37</v>
      </c>
      <c r="J58" s="220">
        <v>59</v>
      </c>
      <c r="K58" s="230">
        <v>4</v>
      </c>
      <c r="L58" s="286">
        <v>68</v>
      </c>
      <c r="M58" s="360">
        <v>64.44</v>
      </c>
      <c r="N58" s="220">
        <v>29</v>
      </c>
      <c r="O58" s="230">
        <v>1</v>
      </c>
      <c r="P58" s="286">
        <v>68</v>
      </c>
      <c r="Q58" s="360">
        <v>85.03</v>
      </c>
      <c r="R58" s="220">
        <v>51</v>
      </c>
      <c r="S58" s="173">
        <f t="shared" si="0"/>
        <v>212</v>
      </c>
      <c r="T58" s="25"/>
    </row>
    <row r="59" spans="1:20" s="181" customFormat="1" ht="15" customHeight="1" x14ac:dyDescent="0.25">
      <c r="A59" s="15">
        <v>16</v>
      </c>
      <c r="B59" s="121" t="s">
        <v>167</v>
      </c>
      <c r="C59" s="230">
        <v>2</v>
      </c>
      <c r="D59" s="286">
        <v>43.5</v>
      </c>
      <c r="E59" s="360">
        <v>64.88</v>
      </c>
      <c r="F59" s="220">
        <v>85</v>
      </c>
      <c r="G59" s="230"/>
      <c r="H59" s="286"/>
      <c r="I59" s="360">
        <v>66.37</v>
      </c>
      <c r="J59" s="220">
        <v>85</v>
      </c>
      <c r="K59" s="230">
        <v>2</v>
      </c>
      <c r="L59" s="286">
        <v>67</v>
      </c>
      <c r="M59" s="360">
        <v>64.44</v>
      </c>
      <c r="N59" s="220">
        <v>34</v>
      </c>
      <c r="O59" s="230"/>
      <c r="P59" s="286"/>
      <c r="Q59" s="360">
        <v>85.03</v>
      </c>
      <c r="R59" s="220">
        <v>89</v>
      </c>
      <c r="S59" s="173">
        <f t="shared" si="0"/>
        <v>293</v>
      </c>
      <c r="T59" s="25"/>
    </row>
    <row r="60" spans="1:20" ht="15" customHeight="1" x14ac:dyDescent="0.25">
      <c r="A60" s="15">
        <v>17</v>
      </c>
      <c r="B60" s="121" t="s">
        <v>46</v>
      </c>
      <c r="C60" s="230">
        <v>1</v>
      </c>
      <c r="D60" s="286">
        <v>78</v>
      </c>
      <c r="E60" s="360">
        <v>64.88</v>
      </c>
      <c r="F60" s="220">
        <v>14</v>
      </c>
      <c r="G60" s="230">
        <v>1</v>
      </c>
      <c r="H60" s="286">
        <v>66</v>
      </c>
      <c r="I60" s="360">
        <v>66.37</v>
      </c>
      <c r="J60" s="220">
        <v>46</v>
      </c>
      <c r="K60" s="230">
        <v>2</v>
      </c>
      <c r="L60" s="286">
        <v>54</v>
      </c>
      <c r="M60" s="360">
        <v>64.44</v>
      </c>
      <c r="N60" s="220">
        <v>67</v>
      </c>
      <c r="O60" s="230"/>
      <c r="P60" s="286"/>
      <c r="Q60" s="360">
        <v>85.03</v>
      </c>
      <c r="R60" s="220">
        <v>89</v>
      </c>
      <c r="S60" s="68">
        <f t="shared" si="0"/>
        <v>216</v>
      </c>
      <c r="T60" s="25"/>
    </row>
    <row r="61" spans="1:20" s="181" customFormat="1" ht="15" customHeight="1" x14ac:dyDescent="0.25">
      <c r="A61" s="15">
        <v>18</v>
      </c>
      <c r="B61" s="121" t="s">
        <v>17</v>
      </c>
      <c r="C61" s="230">
        <v>2</v>
      </c>
      <c r="D61" s="286">
        <v>56</v>
      </c>
      <c r="E61" s="360">
        <v>64.88</v>
      </c>
      <c r="F61" s="220">
        <v>66</v>
      </c>
      <c r="G61" s="230">
        <v>2</v>
      </c>
      <c r="H61" s="286">
        <v>91</v>
      </c>
      <c r="I61" s="360">
        <v>66.37</v>
      </c>
      <c r="J61" s="220">
        <v>3</v>
      </c>
      <c r="K61" s="230">
        <v>4</v>
      </c>
      <c r="L61" s="286">
        <v>60.3</v>
      </c>
      <c r="M61" s="360">
        <v>64.44</v>
      </c>
      <c r="N61" s="220">
        <v>51</v>
      </c>
      <c r="O61" s="230">
        <v>1</v>
      </c>
      <c r="P61" s="286">
        <v>80</v>
      </c>
      <c r="Q61" s="360">
        <v>85.03</v>
      </c>
      <c r="R61" s="220">
        <v>19</v>
      </c>
      <c r="S61" s="68">
        <f t="shared" si="0"/>
        <v>139</v>
      </c>
      <c r="T61" s="25"/>
    </row>
    <row r="62" spans="1:20" s="181" customFormat="1" ht="15" customHeight="1" x14ac:dyDescent="0.25">
      <c r="A62" s="15">
        <v>19</v>
      </c>
      <c r="B62" s="121" t="s">
        <v>100</v>
      </c>
      <c r="C62" s="230">
        <v>3</v>
      </c>
      <c r="D62" s="286">
        <v>53</v>
      </c>
      <c r="E62" s="360">
        <v>64.88</v>
      </c>
      <c r="F62" s="220">
        <v>75</v>
      </c>
      <c r="G62" s="230">
        <v>2</v>
      </c>
      <c r="H62" s="286">
        <v>68.5</v>
      </c>
      <c r="I62" s="360">
        <v>66.37</v>
      </c>
      <c r="J62" s="220">
        <v>37</v>
      </c>
      <c r="K62" s="230">
        <v>3</v>
      </c>
      <c r="L62" s="286">
        <v>53</v>
      </c>
      <c r="M62" s="360">
        <v>64.44</v>
      </c>
      <c r="N62" s="220">
        <v>69</v>
      </c>
      <c r="O62" s="230">
        <v>4</v>
      </c>
      <c r="P62" s="286">
        <v>47</v>
      </c>
      <c r="Q62" s="360">
        <v>85.03</v>
      </c>
      <c r="R62" s="220">
        <v>85</v>
      </c>
      <c r="S62" s="68">
        <f t="shared" si="0"/>
        <v>266</v>
      </c>
      <c r="T62" s="25"/>
    </row>
    <row r="63" spans="1:20" ht="15" customHeight="1" thickBot="1" x14ac:dyDescent="0.3">
      <c r="A63" s="15">
        <v>20</v>
      </c>
      <c r="B63" s="127" t="s">
        <v>182</v>
      </c>
      <c r="C63" s="282">
        <v>4</v>
      </c>
      <c r="D63" s="287">
        <v>50</v>
      </c>
      <c r="E63" s="362">
        <v>64.88</v>
      </c>
      <c r="F63" s="226">
        <v>78</v>
      </c>
      <c r="G63" s="282"/>
      <c r="H63" s="287"/>
      <c r="I63" s="362">
        <v>66.37</v>
      </c>
      <c r="J63" s="226">
        <v>85</v>
      </c>
      <c r="K63" s="282"/>
      <c r="L63" s="287"/>
      <c r="M63" s="362">
        <v>64.44</v>
      </c>
      <c r="N63" s="226">
        <v>95</v>
      </c>
      <c r="O63" s="282"/>
      <c r="P63" s="287"/>
      <c r="Q63" s="362">
        <v>85.03</v>
      </c>
      <c r="R63" s="226">
        <v>89</v>
      </c>
      <c r="S63" s="68">
        <f t="shared" si="0"/>
        <v>347</v>
      </c>
      <c r="T63" s="25"/>
    </row>
    <row r="64" spans="1:20" ht="15" customHeight="1" thickBot="1" x14ac:dyDescent="0.3">
      <c r="A64" s="100"/>
      <c r="B64" s="159" t="s">
        <v>89</v>
      </c>
      <c r="C64" s="246">
        <f>SUM(C65:C77)</f>
        <v>42</v>
      </c>
      <c r="D64" s="253">
        <f>AVERAGE(D65:D77)</f>
        <v>63.68181818181818</v>
      </c>
      <c r="E64" s="148">
        <v>64.88</v>
      </c>
      <c r="F64" s="162"/>
      <c r="G64" s="246">
        <f>SUM(G65:G77)</f>
        <v>51</v>
      </c>
      <c r="H64" s="253">
        <f>AVERAGE(H65:H77)</f>
        <v>66.625</v>
      </c>
      <c r="I64" s="148">
        <v>66.37</v>
      </c>
      <c r="J64" s="162"/>
      <c r="K64" s="246">
        <f>SUM(K65:K77)</f>
        <v>34</v>
      </c>
      <c r="L64" s="253">
        <f>AVERAGE(L65:L77)</f>
        <v>60.316666666666663</v>
      </c>
      <c r="M64" s="148">
        <v>64.44</v>
      </c>
      <c r="N64" s="162"/>
      <c r="O64" s="246">
        <f>SUM(O65:O77)</f>
        <v>52</v>
      </c>
      <c r="P64" s="253">
        <f>AVERAGE(P65:P77)</f>
        <v>67.02000000000001</v>
      </c>
      <c r="Q64" s="148">
        <v>85.03</v>
      </c>
      <c r="R64" s="162"/>
      <c r="S64" s="136"/>
      <c r="T64" s="25"/>
    </row>
    <row r="65" spans="1:20" ht="15" customHeight="1" x14ac:dyDescent="0.25">
      <c r="A65" s="37">
        <v>1</v>
      </c>
      <c r="B65" s="121" t="s">
        <v>49</v>
      </c>
      <c r="C65" s="230">
        <v>2</v>
      </c>
      <c r="D65" s="286">
        <v>57</v>
      </c>
      <c r="E65" s="360">
        <v>64.88</v>
      </c>
      <c r="F65" s="220">
        <v>63</v>
      </c>
      <c r="G65" s="230">
        <v>3</v>
      </c>
      <c r="H65" s="286">
        <v>65</v>
      </c>
      <c r="I65" s="360">
        <v>66.37</v>
      </c>
      <c r="J65" s="220">
        <v>48</v>
      </c>
      <c r="K65" s="230">
        <v>3</v>
      </c>
      <c r="L65" s="286">
        <v>68</v>
      </c>
      <c r="M65" s="360">
        <v>64.44</v>
      </c>
      <c r="N65" s="220">
        <v>30</v>
      </c>
      <c r="O65" s="230">
        <v>5</v>
      </c>
      <c r="P65" s="286">
        <v>94.4</v>
      </c>
      <c r="Q65" s="360">
        <v>85.03</v>
      </c>
      <c r="R65" s="220">
        <v>3</v>
      </c>
      <c r="S65" s="175">
        <f t="shared" si="0"/>
        <v>144</v>
      </c>
      <c r="T65" s="25"/>
    </row>
    <row r="66" spans="1:20" ht="15" customHeight="1" x14ac:dyDescent="0.25">
      <c r="A66" s="15">
        <v>2</v>
      </c>
      <c r="B66" s="254" t="s">
        <v>174</v>
      </c>
      <c r="C66" s="310">
        <v>3</v>
      </c>
      <c r="D66" s="312">
        <v>62</v>
      </c>
      <c r="E66" s="381">
        <v>64.88</v>
      </c>
      <c r="F66" s="311">
        <v>52</v>
      </c>
      <c r="G66" s="310">
        <v>4</v>
      </c>
      <c r="H66" s="312">
        <v>78.3</v>
      </c>
      <c r="I66" s="381">
        <v>66.37</v>
      </c>
      <c r="J66" s="311">
        <v>14</v>
      </c>
      <c r="K66" s="310">
        <v>2</v>
      </c>
      <c r="L66" s="312">
        <v>60</v>
      </c>
      <c r="M66" s="381">
        <v>64.44</v>
      </c>
      <c r="N66" s="311">
        <v>53</v>
      </c>
      <c r="O66" s="310">
        <v>4</v>
      </c>
      <c r="P66" s="312">
        <v>67</v>
      </c>
      <c r="Q66" s="381">
        <v>85.03</v>
      </c>
      <c r="R66" s="311">
        <v>57</v>
      </c>
      <c r="S66" s="66">
        <f t="shared" si="0"/>
        <v>176</v>
      </c>
      <c r="T66" s="25"/>
    </row>
    <row r="67" spans="1:20" ht="15" customHeight="1" x14ac:dyDescent="0.25">
      <c r="A67" s="15">
        <v>3</v>
      </c>
      <c r="B67" s="121" t="s">
        <v>151</v>
      </c>
      <c r="C67" s="230">
        <v>12</v>
      </c>
      <c r="D67" s="286">
        <v>67</v>
      </c>
      <c r="E67" s="360">
        <v>64.88</v>
      </c>
      <c r="F67" s="220">
        <v>35</v>
      </c>
      <c r="G67" s="230">
        <v>7</v>
      </c>
      <c r="H67" s="286">
        <v>68</v>
      </c>
      <c r="I67" s="360">
        <v>66.37</v>
      </c>
      <c r="J67" s="220">
        <v>40</v>
      </c>
      <c r="K67" s="230">
        <v>6</v>
      </c>
      <c r="L67" s="286">
        <v>72.599999999999994</v>
      </c>
      <c r="M67" s="360">
        <v>64.44</v>
      </c>
      <c r="N67" s="220">
        <v>16</v>
      </c>
      <c r="O67" s="230">
        <v>10</v>
      </c>
      <c r="P67" s="286">
        <v>63.3</v>
      </c>
      <c r="Q67" s="360">
        <v>85.03</v>
      </c>
      <c r="R67" s="220">
        <v>66</v>
      </c>
      <c r="S67" s="68">
        <f t="shared" si="0"/>
        <v>157</v>
      </c>
      <c r="T67" s="25"/>
    </row>
    <row r="68" spans="1:20" ht="15" customHeight="1" x14ac:dyDescent="0.25">
      <c r="A68" s="15">
        <v>4</v>
      </c>
      <c r="B68" s="121" t="s">
        <v>147</v>
      </c>
      <c r="C68" s="230">
        <v>3</v>
      </c>
      <c r="D68" s="286">
        <v>48</v>
      </c>
      <c r="E68" s="360">
        <v>64.88</v>
      </c>
      <c r="F68" s="220">
        <v>82</v>
      </c>
      <c r="G68" s="230">
        <v>1</v>
      </c>
      <c r="H68" s="286">
        <v>68</v>
      </c>
      <c r="I68" s="360">
        <v>66.37</v>
      </c>
      <c r="J68" s="220">
        <v>41</v>
      </c>
      <c r="K68" s="230"/>
      <c r="L68" s="286"/>
      <c r="M68" s="360">
        <v>64.44</v>
      </c>
      <c r="N68" s="220">
        <v>95</v>
      </c>
      <c r="O68" s="230"/>
      <c r="P68" s="286"/>
      <c r="Q68" s="360">
        <v>85.03</v>
      </c>
      <c r="R68" s="220">
        <v>89</v>
      </c>
      <c r="S68" s="66">
        <f t="shared" si="0"/>
        <v>307</v>
      </c>
      <c r="T68" s="25"/>
    </row>
    <row r="69" spans="1:20" ht="15" customHeight="1" x14ac:dyDescent="0.25">
      <c r="A69" s="15">
        <v>5</v>
      </c>
      <c r="B69" s="121" t="s">
        <v>62</v>
      </c>
      <c r="C69" s="230">
        <v>3</v>
      </c>
      <c r="D69" s="286">
        <v>75.7</v>
      </c>
      <c r="E69" s="360">
        <v>64.88</v>
      </c>
      <c r="F69" s="220">
        <v>19</v>
      </c>
      <c r="G69" s="230">
        <v>1</v>
      </c>
      <c r="H69" s="286">
        <v>96</v>
      </c>
      <c r="I69" s="360">
        <v>66.37</v>
      </c>
      <c r="J69" s="220">
        <v>1</v>
      </c>
      <c r="K69" s="230">
        <v>6</v>
      </c>
      <c r="L69" s="286">
        <v>71.2</v>
      </c>
      <c r="M69" s="360">
        <v>64.44</v>
      </c>
      <c r="N69" s="220">
        <v>20</v>
      </c>
      <c r="O69" s="230">
        <v>8</v>
      </c>
      <c r="P69" s="286">
        <v>69.3</v>
      </c>
      <c r="Q69" s="360">
        <v>85.03</v>
      </c>
      <c r="R69" s="220">
        <v>49</v>
      </c>
      <c r="S69" s="66">
        <f t="shared" si="0"/>
        <v>89</v>
      </c>
      <c r="T69" s="25"/>
    </row>
    <row r="70" spans="1:20" ht="15" customHeight="1" x14ac:dyDescent="0.25">
      <c r="A70" s="15">
        <v>6</v>
      </c>
      <c r="B70" s="121" t="s">
        <v>148</v>
      </c>
      <c r="C70" s="230">
        <v>2</v>
      </c>
      <c r="D70" s="286">
        <v>38.5</v>
      </c>
      <c r="E70" s="360">
        <v>64.88</v>
      </c>
      <c r="F70" s="220">
        <v>87</v>
      </c>
      <c r="G70" s="230">
        <v>1</v>
      </c>
      <c r="H70" s="286">
        <v>50</v>
      </c>
      <c r="I70" s="360">
        <v>66.37</v>
      </c>
      <c r="J70" s="220">
        <v>75</v>
      </c>
      <c r="K70" s="230">
        <v>1</v>
      </c>
      <c r="L70" s="286">
        <v>44</v>
      </c>
      <c r="M70" s="360">
        <v>64.44</v>
      </c>
      <c r="N70" s="220">
        <v>84</v>
      </c>
      <c r="O70" s="230">
        <v>2</v>
      </c>
      <c r="P70" s="286">
        <v>34</v>
      </c>
      <c r="Q70" s="360">
        <v>85.03</v>
      </c>
      <c r="R70" s="220">
        <v>88</v>
      </c>
      <c r="S70" s="66">
        <f t="shared" ref="S70:S77" si="1">R70+N70+J70+F70</f>
        <v>334</v>
      </c>
      <c r="T70" s="25"/>
    </row>
    <row r="71" spans="1:20" ht="15" customHeight="1" x14ac:dyDescent="0.25">
      <c r="A71" s="15">
        <v>7</v>
      </c>
      <c r="B71" s="121" t="s">
        <v>135</v>
      </c>
      <c r="C71" s="230"/>
      <c r="D71" s="286"/>
      <c r="E71" s="360">
        <v>64.88</v>
      </c>
      <c r="F71" s="220">
        <v>92</v>
      </c>
      <c r="G71" s="230">
        <v>4</v>
      </c>
      <c r="H71" s="286">
        <v>72</v>
      </c>
      <c r="I71" s="360">
        <v>66.37</v>
      </c>
      <c r="J71" s="220">
        <v>28</v>
      </c>
      <c r="K71" s="230">
        <v>2</v>
      </c>
      <c r="L71" s="286">
        <v>82</v>
      </c>
      <c r="M71" s="360">
        <v>64.44</v>
      </c>
      <c r="N71" s="220">
        <v>4</v>
      </c>
      <c r="O71" s="230">
        <v>4</v>
      </c>
      <c r="P71" s="286">
        <v>75</v>
      </c>
      <c r="Q71" s="360">
        <v>85.03</v>
      </c>
      <c r="R71" s="220">
        <v>30</v>
      </c>
      <c r="S71" s="176">
        <f t="shared" si="1"/>
        <v>154</v>
      </c>
      <c r="T71" s="25"/>
    </row>
    <row r="72" spans="1:20" ht="15" customHeight="1" x14ac:dyDescent="0.25">
      <c r="A72" s="15">
        <v>8</v>
      </c>
      <c r="B72" s="121" t="s">
        <v>149</v>
      </c>
      <c r="C72" s="230">
        <v>2</v>
      </c>
      <c r="D72" s="286">
        <v>92</v>
      </c>
      <c r="E72" s="360">
        <v>64.88</v>
      </c>
      <c r="F72" s="220">
        <v>5</v>
      </c>
      <c r="G72" s="230">
        <v>4</v>
      </c>
      <c r="H72" s="286">
        <v>54</v>
      </c>
      <c r="I72" s="360">
        <v>66.37</v>
      </c>
      <c r="J72" s="220">
        <v>71</v>
      </c>
      <c r="K72" s="230">
        <v>1</v>
      </c>
      <c r="L72" s="286">
        <v>57</v>
      </c>
      <c r="M72" s="360">
        <v>64.44</v>
      </c>
      <c r="N72" s="220">
        <v>60</v>
      </c>
      <c r="O72" s="230">
        <v>3</v>
      </c>
      <c r="P72" s="286">
        <v>62</v>
      </c>
      <c r="Q72" s="360">
        <v>85.03</v>
      </c>
      <c r="R72" s="220">
        <v>70</v>
      </c>
      <c r="S72" s="66">
        <f t="shared" si="1"/>
        <v>206</v>
      </c>
      <c r="T72" s="25"/>
    </row>
    <row r="73" spans="1:20" ht="15" customHeight="1" x14ac:dyDescent="0.25">
      <c r="A73" s="15">
        <v>9</v>
      </c>
      <c r="B73" s="121" t="s">
        <v>126</v>
      </c>
      <c r="C73" s="230">
        <v>4</v>
      </c>
      <c r="D73" s="286">
        <v>64</v>
      </c>
      <c r="E73" s="360">
        <v>64.88</v>
      </c>
      <c r="F73" s="220">
        <v>43</v>
      </c>
      <c r="G73" s="230">
        <v>13</v>
      </c>
      <c r="H73" s="286">
        <v>68.2</v>
      </c>
      <c r="I73" s="360">
        <v>66.37</v>
      </c>
      <c r="J73" s="220">
        <v>39</v>
      </c>
      <c r="K73" s="230">
        <v>4</v>
      </c>
      <c r="L73" s="286">
        <v>75</v>
      </c>
      <c r="M73" s="360">
        <v>64.44</v>
      </c>
      <c r="N73" s="220">
        <v>12</v>
      </c>
      <c r="O73" s="230">
        <v>11</v>
      </c>
      <c r="P73" s="286">
        <v>64</v>
      </c>
      <c r="Q73" s="360">
        <v>85.03</v>
      </c>
      <c r="R73" s="220">
        <v>65</v>
      </c>
      <c r="S73" s="66">
        <f t="shared" si="1"/>
        <v>159</v>
      </c>
      <c r="T73" s="25"/>
    </row>
    <row r="74" spans="1:20" ht="15" customHeight="1" x14ac:dyDescent="0.25">
      <c r="A74" s="15">
        <v>10</v>
      </c>
      <c r="B74" s="121" t="s">
        <v>171</v>
      </c>
      <c r="C74" s="230"/>
      <c r="D74" s="286"/>
      <c r="E74" s="360">
        <v>64.88</v>
      </c>
      <c r="F74" s="220">
        <v>92</v>
      </c>
      <c r="G74" s="230"/>
      <c r="H74" s="286"/>
      <c r="I74" s="360">
        <v>66.37</v>
      </c>
      <c r="J74" s="220">
        <v>85</v>
      </c>
      <c r="K74" s="230">
        <v>1</v>
      </c>
      <c r="L74" s="286">
        <v>46</v>
      </c>
      <c r="M74" s="360">
        <v>64.44</v>
      </c>
      <c r="N74" s="220">
        <v>81</v>
      </c>
      <c r="O74" s="230"/>
      <c r="P74" s="286"/>
      <c r="Q74" s="360">
        <v>85.03</v>
      </c>
      <c r="R74" s="220">
        <v>89</v>
      </c>
      <c r="S74" s="66">
        <f t="shared" si="1"/>
        <v>347</v>
      </c>
      <c r="T74" s="25"/>
    </row>
    <row r="75" spans="1:20" ht="15" customHeight="1" x14ac:dyDescent="0.25">
      <c r="A75" s="15">
        <v>11</v>
      </c>
      <c r="B75" s="257" t="s">
        <v>127</v>
      </c>
      <c r="C75" s="283">
        <v>3</v>
      </c>
      <c r="D75" s="297">
        <v>76.3</v>
      </c>
      <c r="E75" s="371">
        <v>64.88</v>
      </c>
      <c r="F75" s="227">
        <v>15</v>
      </c>
      <c r="G75" s="283">
        <v>3</v>
      </c>
      <c r="H75" s="297">
        <v>77</v>
      </c>
      <c r="I75" s="371">
        <v>66.37</v>
      </c>
      <c r="J75" s="227">
        <v>18</v>
      </c>
      <c r="K75" s="283">
        <v>1</v>
      </c>
      <c r="L75" s="297">
        <v>38</v>
      </c>
      <c r="M75" s="371">
        <v>64.44</v>
      </c>
      <c r="N75" s="227">
        <v>90</v>
      </c>
      <c r="O75" s="283">
        <v>2</v>
      </c>
      <c r="P75" s="297">
        <v>65.5</v>
      </c>
      <c r="Q75" s="371">
        <v>85.03</v>
      </c>
      <c r="R75" s="227">
        <v>60</v>
      </c>
      <c r="S75" s="66">
        <f t="shared" si="1"/>
        <v>183</v>
      </c>
      <c r="T75" s="25"/>
    </row>
    <row r="76" spans="1:20" s="181" customFormat="1" ht="15" customHeight="1" x14ac:dyDescent="0.25">
      <c r="A76" s="15">
        <v>12</v>
      </c>
      <c r="B76" s="257" t="s">
        <v>128</v>
      </c>
      <c r="C76" s="283">
        <v>1</v>
      </c>
      <c r="D76" s="297">
        <v>60</v>
      </c>
      <c r="E76" s="371">
        <v>64.88</v>
      </c>
      <c r="F76" s="227">
        <v>56</v>
      </c>
      <c r="G76" s="283">
        <v>3</v>
      </c>
      <c r="H76" s="297">
        <v>54.7</v>
      </c>
      <c r="I76" s="371">
        <v>66.37</v>
      </c>
      <c r="J76" s="227">
        <v>70</v>
      </c>
      <c r="K76" s="283">
        <v>2</v>
      </c>
      <c r="L76" s="297">
        <v>39</v>
      </c>
      <c r="M76" s="371">
        <v>64.44</v>
      </c>
      <c r="N76" s="227">
        <v>89</v>
      </c>
      <c r="O76" s="283">
        <v>3</v>
      </c>
      <c r="P76" s="297">
        <v>75.7</v>
      </c>
      <c r="Q76" s="371">
        <v>85.03</v>
      </c>
      <c r="R76" s="227">
        <v>27</v>
      </c>
      <c r="S76" s="66">
        <f t="shared" si="1"/>
        <v>242</v>
      </c>
      <c r="T76" s="25"/>
    </row>
    <row r="77" spans="1:20" ht="15" customHeight="1" thickBot="1" x14ac:dyDescent="0.3">
      <c r="A77" s="15">
        <v>13</v>
      </c>
      <c r="B77" s="121" t="s">
        <v>144</v>
      </c>
      <c r="C77" s="230">
        <v>7</v>
      </c>
      <c r="D77" s="286">
        <v>60</v>
      </c>
      <c r="E77" s="360">
        <v>64.88</v>
      </c>
      <c r="F77" s="220">
        <v>57</v>
      </c>
      <c r="G77" s="230">
        <v>7</v>
      </c>
      <c r="H77" s="286">
        <v>48.3</v>
      </c>
      <c r="I77" s="360">
        <v>66.37</v>
      </c>
      <c r="J77" s="220">
        <v>78</v>
      </c>
      <c r="K77" s="230">
        <v>5</v>
      </c>
      <c r="L77" s="286">
        <v>71</v>
      </c>
      <c r="M77" s="360">
        <v>64.44</v>
      </c>
      <c r="N77" s="220">
        <v>22</v>
      </c>
      <c r="O77" s="230"/>
      <c r="P77" s="286"/>
      <c r="Q77" s="360">
        <v>85.03</v>
      </c>
      <c r="R77" s="220">
        <v>89</v>
      </c>
      <c r="S77" s="66">
        <f t="shared" si="1"/>
        <v>246</v>
      </c>
      <c r="T77" s="25"/>
    </row>
    <row r="78" spans="1:20" ht="15" customHeight="1" thickBot="1" x14ac:dyDescent="0.3">
      <c r="A78" s="100"/>
      <c r="B78" s="160" t="s">
        <v>90</v>
      </c>
      <c r="C78" s="247">
        <f>SUM(C79:C108)</f>
        <v>149</v>
      </c>
      <c r="D78" s="256">
        <f>AVERAGE(D79:D108)</f>
        <v>62.501111111111108</v>
      </c>
      <c r="E78" s="178">
        <v>64.88</v>
      </c>
      <c r="F78" s="163"/>
      <c r="G78" s="247">
        <f>SUM(G79:G108)</f>
        <v>112</v>
      </c>
      <c r="H78" s="256">
        <f>AVERAGE(H79:H108)</f>
        <v>63.434820728291307</v>
      </c>
      <c r="I78" s="178">
        <v>66.37</v>
      </c>
      <c r="J78" s="163"/>
      <c r="K78" s="247">
        <f>SUM(K79:K108)</f>
        <v>119</v>
      </c>
      <c r="L78" s="256">
        <f>AVERAGE(L79:L108)</f>
        <v>63.544444444444444</v>
      </c>
      <c r="M78" s="178">
        <v>64.44</v>
      </c>
      <c r="N78" s="163"/>
      <c r="O78" s="247">
        <f>SUM(O79:O108)</f>
        <v>123</v>
      </c>
      <c r="P78" s="256">
        <f>AVERAGE(P79:P108)</f>
        <v>69.109615384615367</v>
      </c>
      <c r="Q78" s="178">
        <v>85.03</v>
      </c>
      <c r="R78" s="163"/>
      <c r="S78" s="136"/>
      <c r="T78" s="25"/>
    </row>
    <row r="79" spans="1:20" ht="15" customHeight="1" x14ac:dyDescent="0.25">
      <c r="A79" s="69">
        <v>1</v>
      </c>
      <c r="B79" s="120" t="s">
        <v>129</v>
      </c>
      <c r="C79" s="230">
        <v>3</v>
      </c>
      <c r="D79" s="286">
        <v>76.3</v>
      </c>
      <c r="E79" s="360">
        <v>64.88</v>
      </c>
      <c r="F79" s="220">
        <v>16</v>
      </c>
      <c r="G79" s="230">
        <v>5</v>
      </c>
      <c r="H79" s="286">
        <v>57.2</v>
      </c>
      <c r="I79" s="360">
        <v>66.37</v>
      </c>
      <c r="J79" s="220">
        <v>60</v>
      </c>
      <c r="K79" s="230">
        <v>1</v>
      </c>
      <c r="L79" s="286">
        <v>91</v>
      </c>
      <c r="M79" s="360">
        <v>64.44</v>
      </c>
      <c r="N79" s="220">
        <v>1</v>
      </c>
      <c r="O79" s="230">
        <v>5</v>
      </c>
      <c r="P79" s="286">
        <v>64</v>
      </c>
      <c r="Q79" s="360">
        <v>85.03</v>
      </c>
      <c r="R79" s="220">
        <v>64</v>
      </c>
      <c r="S79" s="66">
        <f t="shared" ref="S79:S108" si="2">R79+N79+J79+F79</f>
        <v>141</v>
      </c>
      <c r="T79" s="25"/>
    </row>
    <row r="80" spans="1:20" ht="15" customHeight="1" x14ac:dyDescent="0.25">
      <c r="A80" s="70">
        <v>2</v>
      </c>
      <c r="B80" s="120" t="s">
        <v>150</v>
      </c>
      <c r="C80" s="230"/>
      <c r="D80" s="286"/>
      <c r="E80" s="360">
        <v>64.88</v>
      </c>
      <c r="F80" s="220">
        <v>92</v>
      </c>
      <c r="G80" s="230">
        <v>2</v>
      </c>
      <c r="H80" s="286">
        <v>44</v>
      </c>
      <c r="I80" s="360">
        <v>66.37</v>
      </c>
      <c r="J80" s="220">
        <v>80</v>
      </c>
      <c r="K80" s="230"/>
      <c r="L80" s="286"/>
      <c r="M80" s="360">
        <v>64.44</v>
      </c>
      <c r="N80" s="220">
        <v>95</v>
      </c>
      <c r="O80" s="230"/>
      <c r="P80" s="286"/>
      <c r="Q80" s="360">
        <v>85.03</v>
      </c>
      <c r="R80" s="220">
        <v>89</v>
      </c>
      <c r="S80" s="66">
        <f t="shared" si="2"/>
        <v>356</v>
      </c>
      <c r="T80" s="25"/>
    </row>
    <row r="81" spans="1:20" ht="15" customHeight="1" x14ac:dyDescent="0.25">
      <c r="A81" s="70">
        <v>3</v>
      </c>
      <c r="B81" s="120" t="s">
        <v>164</v>
      </c>
      <c r="C81" s="230">
        <v>4</v>
      </c>
      <c r="D81" s="286">
        <v>80</v>
      </c>
      <c r="E81" s="360">
        <v>64.88</v>
      </c>
      <c r="F81" s="220">
        <v>11</v>
      </c>
      <c r="G81" s="230">
        <v>5</v>
      </c>
      <c r="H81" s="286">
        <v>53.8</v>
      </c>
      <c r="I81" s="360">
        <v>66.37</v>
      </c>
      <c r="J81" s="220">
        <v>73</v>
      </c>
      <c r="K81" s="230">
        <v>5</v>
      </c>
      <c r="L81" s="286">
        <v>67</v>
      </c>
      <c r="M81" s="360">
        <v>64.44</v>
      </c>
      <c r="N81" s="220">
        <v>35</v>
      </c>
      <c r="O81" s="230">
        <v>2</v>
      </c>
      <c r="P81" s="286">
        <v>46</v>
      </c>
      <c r="Q81" s="360">
        <v>85.03</v>
      </c>
      <c r="R81" s="220">
        <v>86</v>
      </c>
      <c r="S81" s="66">
        <f t="shared" si="2"/>
        <v>205</v>
      </c>
      <c r="T81" s="25"/>
    </row>
    <row r="82" spans="1:20" ht="15" customHeight="1" x14ac:dyDescent="0.25">
      <c r="A82" s="70">
        <v>4</v>
      </c>
      <c r="B82" s="120" t="s">
        <v>130</v>
      </c>
      <c r="C82" s="230">
        <v>2</v>
      </c>
      <c r="D82" s="286">
        <v>54.5</v>
      </c>
      <c r="E82" s="360">
        <v>64.88</v>
      </c>
      <c r="F82" s="220">
        <v>72</v>
      </c>
      <c r="G82" s="230"/>
      <c r="H82" s="286"/>
      <c r="I82" s="360">
        <v>66.37</v>
      </c>
      <c r="J82" s="220">
        <v>85</v>
      </c>
      <c r="K82" s="230">
        <v>3</v>
      </c>
      <c r="L82" s="286">
        <v>60</v>
      </c>
      <c r="M82" s="360">
        <v>64.44</v>
      </c>
      <c r="N82" s="220">
        <v>54</v>
      </c>
      <c r="O82" s="230">
        <v>8</v>
      </c>
      <c r="P82" s="286">
        <v>59.4</v>
      </c>
      <c r="Q82" s="360">
        <v>85.03</v>
      </c>
      <c r="R82" s="220">
        <v>74</v>
      </c>
      <c r="S82" s="66">
        <f t="shared" si="2"/>
        <v>285</v>
      </c>
      <c r="T82" s="25"/>
    </row>
    <row r="83" spans="1:20" ht="15" customHeight="1" x14ac:dyDescent="0.25">
      <c r="A83" s="70">
        <v>5</v>
      </c>
      <c r="B83" s="128" t="s">
        <v>158</v>
      </c>
      <c r="C83" s="298">
        <v>7</v>
      </c>
      <c r="D83" s="299">
        <v>57</v>
      </c>
      <c r="E83" s="372">
        <v>64.88</v>
      </c>
      <c r="F83" s="228">
        <v>64</v>
      </c>
      <c r="G83" s="298">
        <v>3</v>
      </c>
      <c r="H83" s="299">
        <v>50.666666666666664</v>
      </c>
      <c r="I83" s="372">
        <v>66.37</v>
      </c>
      <c r="J83" s="228">
        <v>74</v>
      </c>
      <c r="K83" s="298">
        <v>4</v>
      </c>
      <c r="L83" s="299">
        <v>63.6</v>
      </c>
      <c r="M83" s="372">
        <v>64.44</v>
      </c>
      <c r="N83" s="228">
        <v>43</v>
      </c>
      <c r="O83" s="298">
        <v>6</v>
      </c>
      <c r="P83" s="299">
        <v>70</v>
      </c>
      <c r="Q83" s="372">
        <v>85.03</v>
      </c>
      <c r="R83" s="228">
        <v>47</v>
      </c>
      <c r="S83" s="66">
        <f t="shared" si="2"/>
        <v>228</v>
      </c>
      <c r="T83" s="25"/>
    </row>
    <row r="84" spans="1:20" ht="15" customHeight="1" x14ac:dyDescent="0.25">
      <c r="A84" s="70">
        <v>6</v>
      </c>
      <c r="B84" s="120" t="s">
        <v>131</v>
      </c>
      <c r="C84" s="230">
        <v>7</v>
      </c>
      <c r="D84" s="286">
        <v>48.7</v>
      </c>
      <c r="E84" s="360">
        <v>64.88</v>
      </c>
      <c r="F84" s="220">
        <v>80</v>
      </c>
      <c r="G84" s="230">
        <v>7</v>
      </c>
      <c r="H84" s="286">
        <v>64</v>
      </c>
      <c r="I84" s="360">
        <v>66.37</v>
      </c>
      <c r="J84" s="220">
        <v>52</v>
      </c>
      <c r="K84" s="230">
        <v>5</v>
      </c>
      <c r="L84" s="286">
        <v>58</v>
      </c>
      <c r="M84" s="360">
        <v>64.44</v>
      </c>
      <c r="N84" s="220">
        <v>58</v>
      </c>
      <c r="O84" s="230">
        <v>8</v>
      </c>
      <c r="P84" s="286">
        <v>56</v>
      </c>
      <c r="Q84" s="360">
        <v>85.03</v>
      </c>
      <c r="R84" s="220">
        <v>78</v>
      </c>
      <c r="S84" s="68">
        <f t="shared" si="2"/>
        <v>268</v>
      </c>
      <c r="T84" s="25"/>
    </row>
    <row r="85" spans="1:20" ht="15" customHeight="1" x14ac:dyDescent="0.25">
      <c r="A85" s="70">
        <v>7</v>
      </c>
      <c r="B85" s="120" t="s">
        <v>11</v>
      </c>
      <c r="C85" s="230"/>
      <c r="D85" s="286"/>
      <c r="E85" s="360">
        <v>64.88</v>
      </c>
      <c r="F85" s="220">
        <v>92</v>
      </c>
      <c r="G85" s="230"/>
      <c r="H85" s="286"/>
      <c r="I85" s="360">
        <v>66.37</v>
      </c>
      <c r="J85" s="220">
        <v>85</v>
      </c>
      <c r="K85" s="230">
        <v>3</v>
      </c>
      <c r="L85" s="286">
        <v>82</v>
      </c>
      <c r="M85" s="360">
        <v>64.44</v>
      </c>
      <c r="N85" s="220">
        <v>5</v>
      </c>
      <c r="O85" s="230">
        <v>1</v>
      </c>
      <c r="P85" s="286">
        <v>97</v>
      </c>
      <c r="Q85" s="360">
        <v>85.03</v>
      </c>
      <c r="R85" s="220">
        <v>1</v>
      </c>
      <c r="S85" s="66">
        <f t="shared" si="2"/>
        <v>183</v>
      </c>
      <c r="T85" s="25"/>
    </row>
    <row r="86" spans="1:20" ht="15" customHeight="1" x14ac:dyDescent="0.25">
      <c r="A86" s="70">
        <v>8</v>
      </c>
      <c r="B86" s="120" t="s">
        <v>172</v>
      </c>
      <c r="C86" s="230">
        <v>4</v>
      </c>
      <c r="D86" s="286">
        <v>37.299999999999997</v>
      </c>
      <c r="E86" s="360">
        <v>64.88</v>
      </c>
      <c r="F86" s="220">
        <v>88</v>
      </c>
      <c r="G86" s="230"/>
      <c r="H86" s="286"/>
      <c r="I86" s="360">
        <v>66.37</v>
      </c>
      <c r="J86" s="220">
        <v>85</v>
      </c>
      <c r="K86" s="230">
        <v>1</v>
      </c>
      <c r="L86" s="286">
        <v>56</v>
      </c>
      <c r="M86" s="360">
        <v>64.44</v>
      </c>
      <c r="N86" s="220">
        <v>62</v>
      </c>
      <c r="O86" s="230">
        <v>4</v>
      </c>
      <c r="P86" s="286">
        <v>72.25</v>
      </c>
      <c r="Q86" s="360">
        <v>85.03</v>
      </c>
      <c r="R86" s="220">
        <v>36</v>
      </c>
      <c r="S86" s="66">
        <f t="shared" si="2"/>
        <v>271</v>
      </c>
      <c r="T86" s="25"/>
    </row>
    <row r="87" spans="1:20" ht="15" customHeight="1" x14ac:dyDescent="0.25">
      <c r="A87" s="70">
        <v>9</v>
      </c>
      <c r="B87" s="120" t="s">
        <v>159</v>
      </c>
      <c r="C87" s="230"/>
      <c r="D87" s="286"/>
      <c r="E87" s="360">
        <v>64.88</v>
      </c>
      <c r="F87" s="220">
        <v>92</v>
      </c>
      <c r="G87" s="230">
        <v>2</v>
      </c>
      <c r="H87" s="286">
        <v>57</v>
      </c>
      <c r="I87" s="360">
        <v>66.37</v>
      </c>
      <c r="J87" s="220">
        <v>63</v>
      </c>
      <c r="K87" s="230">
        <v>4</v>
      </c>
      <c r="L87" s="286">
        <v>76</v>
      </c>
      <c r="M87" s="360">
        <v>64.44</v>
      </c>
      <c r="N87" s="220">
        <v>9</v>
      </c>
      <c r="O87" s="230">
        <v>2</v>
      </c>
      <c r="P87" s="286">
        <v>52.5</v>
      </c>
      <c r="Q87" s="360">
        <v>85.03</v>
      </c>
      <c r="R87" s="220">
        <v>79</v>
      </c>
      <c r="S87" s="66">
        <f t="shared" si="2"/>
        <v>243</v>
      </c>
      <c r="T87" s="25"/>
    </row>
    <row r="88" spans="1:20" ht="15" customHeight="1" x14ac:dyDescent="0.25">
      <c r="A88" s="70">
        <v>10</v>
      </c>
      <c r="B88" s="120" t="s">
        <v>132</v>
      </c>
      <c r="C88" s="230">
        <v>2</v>
      </c>
      <c r="D88" s="286">
        <v>59</v>
      </c>
      <c r="E88" s="360">
        <v>64.88</v>
      </c>
      <c r="F88" s="220">
        <v>60</v>
      </c>
      <c r="G88" s="230"/>
      <c r="H88" s="286"/>
      <c r="I88" s="360">
        <v>66.37</v>
      </c>
      <c r="J88" s="220">
        <v>85</v>
      </c>
      <c r="K88" s="230">
        <v>1</v>
      </c>
      <c r="L88" s="286">
        <v>58</v>
      </c>
      <c r="M88" s="360">
        <v>64.44</v>
      </c>
      <c r="N88" s="220">
        <v>59</v>
      </c>
      <c r="O88" s="230">
        <v>2</v>
      </c>
      <c r="P88" s="286">
        <v>70.5</v>
      </c>
      <c r="Q88" s="360">
        <v>85.03</v>
      </c>
      <c r="R88" s="220">
        <v>43</v>
      </c>
      <c r="S88" s="66">
        <f t="shared" si="2"/>
        <v>247</v>
      </c>
      <c r="T88" s="25"/>
    </row>
    <row r="89" spans="1:20" ht="15" customHeight="1" x14ac:dyDescent="0.25">
      <c r="A89" s="70">
        <v>11</v>
      </c>
      <c r="B89" s="120" t="s">
        <v>180</v>
      </c>
      <c r="C89" s="230">
        <v>6</v>
      </c>
      <c r="D89" s="286">
        <v>62.5</v>
      </c>
      <c r="E89" s="360">
        <v>64.88</v>
      </c>
      <c r="F89" s="220">
        <v>49</v>
      </c>
      <c r="G89" s="230">
        <v>5</v>
      </c>
      <c r="H89" s="286">
        <v>71.8</v>
      </c>
      <c r="I89" s="360">
        <v>66.37</v>
      </c>
      <c r="J89" s="220">
        <v>29</v>
      </c>
      <c r="K89" s="230"/>
      <c r="L89" s="286"/>
      <c r="M89" s="360">
        <v>64.44</v>
      </c>
      <c r="N89" s="220">
        <v>95</v>
      </c>
      <c r="O89" s="230">
        <v>1</v>
      </c>
      <c r="P89" s="286">
        <v>52</v>
      </c>
      <c r="Q89" s="360">
        <v>85.03</v>
      </c>
      <c r="R89" s="220">
        <v>80</v>
      </c>
      <c r="S89" s="66">
        <f t="shared" si="2"/>
        <v>253</v>
      </c>
      <c r="T89" s="25"/>
    </row>
    <row r="90" spans="1:20" ht="15" customHeight="1" x14ac:dyDescent="0.25">
      <c r="A90" s="70">
        <v>12</v>
      </c>
      <c r="B90" s="128" t="s">
        <v>179</v>
      </c>
      <c r="C90" s="298">
        <v>3</v>
      </c>
      <c r="D90" s="299">
        <v>62.33</v>
      </c>
      <c r="E90" s="372">
        <v>64.88</v>
      </c>
      <c r="F90" s="228">
        <v>51</v>
      </c>
      <c r="G90" s="298">
        <v>4</v>
      </c>
      <c r="H90" s="299">
        <v>56.333333333333336</v>
      </c>
      <c r="I90" s="372">
        <v>66.37</v>
      </c>
      <c r="J90" s="228">
        <v>64</v>
      </c>
      <c r="K90" s="298">
        <v>2</v>
      </c>
      <c r="L90" s="299">
        <v>61.5</v>
      </c>
      <c r="M90" s="372">
        <v>64.44</v>
      </c>
      <c r="N90" s="228">
        <v>49</v>
      </c>
      <c r="O90" s="298">
        <v>3</v>
      </c>
      <c r="P90" s="299">
        <v>76.3</v>
      </c>
      <c r="Q90" s="372">
        <v>85.03</v>
      </c>
      <c r="R90" s="228">
        <v>26</v>
      </c>
      <c r="S90" s="66">
        <f t="shared" si="2"/>
        <v>190</v>
      </c>
      <c r="T90" s="25"/>
    </row>
    <row r="91" spans="1:20" ht="15" customHeight="1" x14ac:dyDescent="0.25">
      <c r="A91" s="70">
        <v>13</v>
      </c>
      <c r="B91" s="120" t="s">
        <v>133</v>
      </c>
      <c r="C91" s="230">
        <v>5</v>
      </c>
      <c r="D91" s="286">
        <v>57.2</v>
      </c>
      <c r="E91" s="360">
        <v>64.88</v>
      </c>
      <c r="F91" s="220">
        <v>61</v>
      </c>
      <c r="G91" s="230">
        <v>2</v>
      </c>
      <c r="H91" s="286">
        <v>54</v>
      </c>
      <c r="I91" s="360">
        <v>66.37</v>
      </c>
      <c r="J91" s="220">
        <v>72</v>
      </c>
      <c r="K91" s="230">
        <v>1</v>
      </c>
      <c r="L91" s="286">
        <v>46</v>
      </c>
      <c r="M91" s="360">
        <v>64.44</v>
      </c>
      <c r="N91" s="220">
        <v>82</v>
      </c>
      <c r="O91" s="230">
        <v>3</v>
      </c>
      <c r="P91" s="286">
        <v>70.3</v>
      </c>
      <c r="Q91" s="360">
        <v>85.03</v>
      </c>
      <c r="R91" s="220">
        <v>44</v>
      </c>
      <c r="S91" s="79">
        <f t="shared" si="2"/>
        <v>259</v>
      </c>
      <c r="T91" s="25"/>
    </row>
    <row r="92" spans="1:20" ht="15" customHeight="1" x14ac:dyDescent="0.25">
      <c r="A92" s="70">
        <v>14</v>
      </c>
      <c r="B92" s="120" t="s">
        <v>160</v>
      </c>
      <c r="C92" s="230">
        <v>3</v>
      </c>
      <c r="D92" s="286">
        <v>49.3</v>
      </c>
      <c r="E92" s="360">
        <v>64.88</v>
      </c>
      <c r="F92" s="220">
        <v>79</v>
      </c>
      <c r="G92" s="230">
        <v>2</v>
      </c>
      <c r="H92" s="286">
        <v>72.5</v>
      </c>
      <c r="I92" s="360">
        <v>66.37</v>
      </c>
      <c r="J92" s="220">
        <v>26</v>
      </c>
      <c r="K92" s="230">
        <v>1</v>
      </c>
      <c r="L92" s="286">
        <v>68</v>
      </c>
      <c r="M92" s="360">
        <v>64.44</v>
      </c>
      <c r="N92" s="220">
        <v>31</v>
      </c>
      <c r="O92" s="230"/>
      <c r="P92" s="286"/>
      <c r="Q92" s="360">
        <v>85.03</v>
      </c>
      <c r="R92" s="220">
        <v>89</v>
      </c>
      <c r="S92" s="135">
        <f t="shared" si="2"/>
        <v>225</v>
      </c>
      <c r="T92" s="25"/>
    </row>
    <row r="93" spans="1:20" ht="15" customHeight="1" x14ac:dyDescent="0.25">
      <c r="A93" s="177">
        <v>15</v>
      </c>
      <c r="B93" s="120" t="s">
        <v>136</v>
      </c>
      <c r="C93" s="230">
        <v>2</v>
      </c>
      <c r="D93" s="286">
        <v>55.5</v>
      </c>
      <c r="E93" s="360">
        <v>64.88</v>
      </c>
      <c r="F93" s="220">
        <v>70</v>
      </c>
      <c r="G93" s="230">
        <v>2</v>
      </c>
      <c r="H93" s="286">
        <v>62.5</v>
      </c>
      <c r="I93" s="360">
        <v>66.37</v>
      </c>
      <c r="J93" s="220">
        <v>53</v>
      </c>
      <c r="K93" s="230">
        <v>2</v>
      </c>
      <c r="L93" s="286">
        <v>40.5</v>
      </c>
      <c r="M93" s="360">
        <v>64.44</v>
      </c>
      <c r="N93" s="220">
        <v>87</v>
      </c>
      <c r="O93" s="230">
        <v>4</v>
      </c>
      <c r="P93" s="286">
        <v>38.799999999999997</v>
      </c>
      <c r="Q93" s="360">
        <v>85.03</v>
      </c>
      <c r="R93" s="220">
        <v>87</v>
      </c>
      <c r="S93" s="66">
        <f t="shared" si="2"/>
        <v>297</v>
      </c>
      <c r="T93" s="25"/>
    </row>
    <row r="94" spans="1:20" ht="15" customHeight="1" x14ac:dyDescent="0.25">
      <c r="A94" s="70">
        <v>16</v>
      </c>
      <c r="B94" s="120" t="s">
        <v>178</v>
      </c>
      <c r="C94" s="230">
        <v>2</v>
      </c>
      <c r="D94" s="286">
        <v>81</v>
      </c>
      <c r="E94" s="360">
        <v>64.88</v>
      </c>
      <c r="F94" s="220">
        <v>7</v>
      </c>
      <c r="G94" s="230">
        <v>4</v>
      </c>
      <c r="H94" s="286">
        <v>57.25</v>
      </c>
      <c r="I94" s="360">
        <v>66.37</v>
      </c>
      <c r="J94" s="220">
        <v>58</v>
      </c>
      <c r="K94" s="230">
        <v>1</v>
      </c>
      <c r="L94" s="286">
        <v>69</v>
      </c>
      <c r="M94" s="360">
        <v>64.44</v>
      </c>
      <c r="N94" s="220">
        <v>25</v>
      </c>
      <c r="O94" s="230">
        <v>1</v>
      </c>
      <c r="P94" s="286">
        <v>59</v>
      </c>
      <c r="Q94" s="360">
        <v>85.03</v>
      </c>
      <c r="R94" s="220">
        <v>76</v>
      </c>
      <c r="S94" s="68">
        <f t="shared" si="2"/>
        <v>166</v>
      </c>
      <c r="T94" s="25"/>
    </row>
    <row r="95" spans="1:20" ht="15" customHeight="1" x14ac:dyDescent="0.25">
      <c r="A95" s="70">
        <v>17</v>
      </c>
      <c r="B95" s="120" t="s">
        <v>184</v>
      </c>
      <c r="C95" s="230">
        <v>5</v>
      </c>
      <c r="D95" s="286">
        <v>53.6</v>
      </c>
      <c r="E95" s="360">
        <v>64.88</v>
      </c>
      <c r="F95" s="220">
        <v>74</v>
      </c>
      <c r="G95" s="230"/>
      <c r="H95" s="286"/>
      <c r="I95" s="360">
        <v>66.37</v>
      </c>
      <c r="J95" s="220">
        <v>85</v>
      </c>
      <c r="K95" s="230"/>
      <c r="L95" s="286"/>
      <c r="M95" s="360">
        <v>64.44</v>
      </c>
      <c r="N95" s="220">
        <v>95</v>
      </c>
      <c r="O95" s="230"/>
      <c r="P95" s="286"/>
      <c r="Q95" s="360">
        <v>85.03</v>
      </c>
      <c r="R95" s="220">
        <v>89</v>
      </c>
      <c r="S95" s="66">
        <f t="shared" si="2"/>
        <v>343</v>
      </c>
      <c r="T95" s="25"/>
    </row>
    <row r="96" spans="1:20" ht="15" customHeight="1" x14ac:dyDescent="0.25">
      <c r="A96" s="70">
        <v>18</v>
      </c>
      <c r="B96" s="120" t="s">
        <v>137</v>
      </c>
      <c r="C96" s="230">
        <v>4</v>
      </c>
      <c r="D96" s="286">
        <v>74.5</v>
      </c>
      <c r="E96" s="360">
        <v>64.88</v>
      </c>
      <c r="F96" s="220">
        <v>21</v>
      </c>
      <c r="G96" s="230">
        <v>1</v>
      </c>
      <c r="H96" s="286">
        <v>91</v>
      </c>
      <c r="I96" s="360">
        <v>66.37</v>
      </c>
      <c r="J96" s="220">
        <v>4</v>
      </c>
      <c r="K96" s="230">
        <v>1</v>
      </c>
      <c r="L96" s="286">
        <v>40</v>
      </c>
      <c r="M96" s="360">
        <v>64.44</v>
      </c>
      <c r="N96" s="220">
        <v>88</v>
      </c>
      <c r="O96" s="230">
        <v>3</v>
      </c>
      <c r="P96" s="286">
        <v>60</v>
      </c>
      <c r="Q96" s="360">
        <v>85.03</v>
      </c>
      <c r="R96" s="220">
        <v>73</v>
      </c>
      <c r="S96" s="66">
        <f t="shared" si="2"/>
        <v>186</v>
      </c>
      <c r="T96" s="25"/>
    </row>
    <row r="97" spans="1:20" ht="15" customHeight="1" x14ac:dyDescent="0.25">
      <c r="A97" s="70">
        <v>19</v>
      </c>
      <c r="B97" s="120" t="s">
        <v>110</v>
      </c>
      <c r="C97" s="230">
        <v>4</v>
      </c>
      <c r="D97" s="286">
        <v>56</v>
      </c>
      <c r="E97" s="360">
        <v>64.88</v>
      </c>
      <c r="F97" s="220">
        <v>67</v>
      </c>
      <c r="G97" s="230">
        <v>2</v>
      </c>
      <c r="H97" s="286">
        <v>79.5</v>
      </c>
      <c r="I97" s="360">
        <v>66.37</v>
      </c>
      <c r="J97" s="220">
        <v>11</v>
      </c>
      <c r="K97" s="230">
        <v>4</v>
      </c>
      <c r="L97" s="286">
        <v>51.5</v>
      </c>
      <c r="M97" s="360">
        <v>64.44</v>
      </c>
      <c r="N97" s="220">
        <v>72</v>
      </c>
      <c r="O97" s="230">
        <v>3</v>
      </c>
      <c r="P97" s="286">
        <v>89</v>
      </c>
      <c r="Q97" s="360">
        <v>85.03</v>
      </c>
      <c r="R97" s="220">
        <v>5</v>
      </c>
      <c r="S97" s="66">
        <f t="shared" si="2"/>
        <v>155</v>
      </c>
      <c r="T97" s="25"/>
    </row>
    <row r="98" spans="1:20" ht="15" customHeight="1" x14ac:dyDescent="0.25">
      <c r="A98" s="70">
        <v>20</v>
      </c>
      <c r="B98" s="128" t="s">
        <v>96</v>
      </c>
      <c r="C98" s="298">
        <v>9</v>
      </c>
      <c r="D98" s="299">
        <v>69.8</v>
      </c>
      <c r="E98" s="372">
        <v>64.88</v>
      </c>
      <c r="F98" s="228">
        <v>27</v>
      </c>
      <c r="G98" s="298">
        <v>5</v>
      </c>
      <c r="H98" s="299">
        <v>48.4</v>
      </c>
      <c r="I98" s="372">
        <v>66.37</v>
      </c>
      <c r="J98" s="228">
        <v>77</v>
      </c>
      <c r="K98" s="298">
        <v>10</v>
      </c>
      <c r="L98" s="299">
        <v>64.8</v>
      </c>
      <c r="M98" s="372">
        <v>64.44</v>
      </c>
      <c r="N98" s="228">
        <v>38</v>
      </c>
      <c r="O98" s="298">
        <v>4</v>
      </c>
      <c r="P98" s="299">
        <v>73.5</v>
      </c>
      <c r="Q98" s="372">
        <v>85.03</v>
      </c>
      <c r="R98" s="228">
        <v>35</v>
      </c>
      <c r="S98" s="66">
        <f t="shared" si="2"/>
        <v>177</v>
      </c>
      <c r="T98" s="25"/>
    </row>
    <row r="99" spans="1:20" ht="15" customHeight="1" x14ac:dyDescent="0.25">
      <c r="A99" s="70">
        <v>21</v>
      </c>
      <c r="B99" s="120" t="s">
        <v>112</v>
      </c>
      <c r="C99" s="230">
        <v>6</v>
      </c>
      <c r="D99" s="286">
        <v>75.8</v>
      </c>
      <c r="E99" s="360">
        <v>64.88</v>
      </c>
      <c r="F99" s="220">
        <v>18</v>
      </c>
      <c r="G99" s="230">
        <v>1</v>
      </c>
      <c r="H99" s="286">
        <v>96</v>
      </c>
      <c r="I99" s="360">
        <v>66.37</v>
      </c>
      <c r="J99" s="220">
        <v>2</v>
      </c>
      <c r="K99" s="230">
        <v>7</v>
      </c>
      <c r="L99" s="286">
        <v>47</v>
      </c>
      <c r="M99" s="360">
        <v>64.44</v>
      </c>
      <c r="N99" s="220">
        <v>80</v>
      </c>
      <c r="O99" s="230">
        <v>1</v>
      </c>
      <c r="P99" s="286">
        <v>97</v>
      </c>
      <c r="Q99" s="360">
        <v>85.03</v>
      </c>
      <c r="R99" s="220">
        <v>2</v>
      </c>
      <c r="S99" s="66">
        <f t="shared" si="2"/>
        <v>102</v>
      </c>
      <c r="T99" s="25"/>
    </row>
    <row r="100" spans="1:20" ht="15" customHeight="1" x14ac:dyDescent="0.25">
      <c r="A100" s="70">
        <v>22</v>
      </c>
      <c r="B100" s="155" t="s">
        <v>94</v>
      </c>
      <c r="C100" s="274">
        <v>6</v>
      </c>
      <c r="D100" s="112">
        <v>76</v>
      </c>
      <c r="E100" s="361">
        <v>64.88</v>
      </c>
      <c r="F100" s="224">
        <v>17</v>
      </c>
      <c r="G100" s="274">
        <v>4</v>
      </c>
      <c r="H100" s="112">
        <v>43</v>
      </c>
      <c r="I100" s="361">
        <v>66.37</v>
      </c>
      <c r="J100" s="224">
        <v>81</v>
      </c>
      <c r="K100" s="274">
        <v>6</v>
      </c>
      <c r="L100" s="112">
        <v>64</v>
      </c>
      <c r="M100" s="361">
        <v>64.44</v>
      </c>
      <c r="N100" s="224">
        <v>41</v>
      </c>
      <c r="O100" s="274">
        <v>5</v>
      </c>
      <c r="P100" s="112">
        <v>74.8</v>
      </c>
      <c r="Q100" s="361">
        <v>85.03</v>
      </c>
      <c r="R100" s="224">
        <v>32</v>
      </c>
      <c r="S100" s="138">
        <f t="shared" si="2"/>
        <v>171</v>
      </c>
      <c r="T100" s="25"/>
    </row>
    <row r="101" spans="1:20" ht="15" customHeight="1" x14ac:dyDescent="0.25">
      <c r="A101" s="70">
        <v>23</v>
      </c>
      <c r="B101" s="120" t="s">
        <v>177</v>
      </c>
      <c r="C101" s="230">
        <v>5</v>
      </c>
      <c r="D101" s="286">
        <v>44.4</v>
      </c>
      <c r="E101" s="360">
        <v>64.88</v>
      </c>
      <c r="F101" s="220">
        <v>84</v>
      </c>
      <c r="G101" s="230">
        <v>3</v>
      </c>
      <c r="H101" s="286">
        <v>79</v>
      </c>
      <c r="I101" s="360">
        <v>66.37</v>
      </c>
      <c r="J101" s="220">
        <v>13</v>
      </c>
      <c r="K101" s="230">
        <v>1</v>
      </c>
      <c r="L101" s="286">
        <v>87</v>
      </c>
      <c r="M101" s="360">
        <v>64.44</v>
      </c>
      <c r="N101" s="220">
        <v>3</v>
      </c>
      <c r="O101" s="230">
        <v>2</v>
      </c>
      <c r="P101" s="286">
        <v>82</v>
      </c>
      <c r="Q101" s="360">
        <v>85.03</v>
      </c>
      <c r="R101" s="220">
        <v>12</v>
      </c>
      <c r="S101" s="66">
        <f t="shared" si="2"/>
        <v>112</v>
      </c>
      <c r="T101" s="25"/>
    </row>
    <row r="102" spans="1:20" ht="15" customHeight="1" x14ac:dyDescent="0.25">
      <c r="A102" s="70">
        <v>24</v>
      </c>
      <c r="B102" s="155" t="s">
        <v>92</v>
      </c>
      <c r="C102" s="274">
        <v>15</v>
      </c>
      <c r="D102" s="112">
        <v>63</v>
      </c>
      <c r="E102" s="361">
        <v>64.88</v>
      </c>
      <c r="F102" s="224">
        <v>46</v>
      </c>
      <c r="G102" s="274">
        <v>8</v>
      </c>
      <c r="H102" s="112">
        <v>67</v>
      </c>
      <c r="I102" s="361">
        <v>66.37</v>
      </c>
      <c r="J102" s="224">
        <v>44</v>
      </c>
      <c r="K102" s="274">
        <v>15</v>
      </c>
      <c r="L102" s="112">
        <v>64</v>
      </c>
      <c r="M102" s="361">
        <v>64.44</v>
      </c>
      <c r="N102" s="224">
        <v>42</v>
      </c>
      <c r="O102" s="274">
        <v>9</v>
      </c>
      <c r="P102" s="112">
        <v>82</v>
      </c>
      <c r="Q102" s="361">
        <v>85.03</v>
      </c>
      <c r="R102" s="224">
        <v>14</v>
      </c>
      <c r="S102" s="66">
        <f t="shared" si="2"/>
        <v>146</v>
      </c>
      <c r="T102" s="25"/>
    </row>
    <row r="103" spans="1:20" ht="15" customHeight="1" x14ac:dyDescent="0.25">
      <c r="A103" s="70">
        <v>25</v>
      </c>
      <c r="B103" s="120" t="s">
        <v>93</v>
      </c>
      <c r="C103" s="230">
        <v>8</v>
      </c>
      <c r="D103" s="286">
        <v>70.099999999999994</v>
      </c>
      <c r="E103" s="360">
        <v>64.88</v>
      </c>
      <c r="F103" s="220">
        <v>26</v>
      </c>
      <c r="G103" s="230">
        <v>18</v>
      </c>
      <c r="H103" s="286">
        <v>56.176470588235297</v>
      </c>
      <c r="I103" s="360">
        <v>66.37</v>
      </c>
      <c r="J103" s="220">
        <v>65</v>
      </c>
      <c r="K103" s="230">
        <v>12</v>
      </c>
      <c r="L103" s="286">
        <v>60</v>
      </c>
      <c r="M103" s="360">
        <v>64.44</v>
      </c>
      <c r="N103" s="220">
        <v>55</v>
      </c>
      <c r="O103" s="230">
        <v>25</v>
      </c>
      <c r="P103" s="286">
        <v>81</v>
      </c>
      <c r="Q103" s="360">
        <v>85.03</v>
      </c>
      <c r="R103" s="220">
        <v>17</v>
      </c>
      <c r="S103" s="66">
        <f t="shared" si="2"/>
        <v>163</v>
      </c>
      <c r="T103" s="25"/>
    </row>
    <row r="104" spans="1:20" ht="15" customHeight="1" x14ac:dyDescent="0.25">
      <c r="A104" s="70">
        <v>26</v>
      </c>
      <c r="B104" s="155" t="s">
        <v>10</v>
      </c>
      <c r="C104" s="274">
        <v>10</v>
      </c>
      <c r="D104" s="112">
        <v>69.7</v>
      </c>
      <c r="E104" s="361">
        <v>64.88</v>
      </c>
      <c r="F104" s="224">
        <v>29</v>
      </c>
      <c r="G104" s="274">
        <v>7</v>
      </c>
      <c r="H104" s="112">
        <v>70.285714285714292</v>
      </c>
      <c r="I104" s="361">
        <v>66.37</v>
      </c>
      <c r="J104" s="224">
        <v>32</v>
      </c>
      <c r="K104" s="274">
        <v>14</v>
      </c>
      <c r="L104" s="112">
        <v>72</v>
      </c>
      <c r="M104" s="361">
        <v>64.44</v>
      </c>
      <c r="N104" s="224">
        <v>17</v>
      </c>
      <c r="O104" s="274">
        <v>10</v>
      </c>
      <c r="P104" s="112">
        <v>67</v>
      </c>
      <c r="Q104" s="361">
        <v>85.03</v>
      </c>
      <c r="R104" s="224">
        <v>58</v>
      </c>
      <c r="S104" s="66">
        <f t="shared" si="2"/>
        <v>136</v>
      </c>
      <c r="T104" s="25"/>
    </row>
    <row r="105" spans="1:20" s="181" customFormat="1" ht="15" customHeight="1" x14ac:dyDescent="0.25">
      <c r="A105" s="70">
        <v>27</v>
      </c>
      <c r="B105" s="155" t="s">
        <v>105</v>
      </c>
      <c r="C105" s="274">
        <v>9</v>
      </c>
      <c r="D105" s="112">
        <v>63</v>
      </c>
      <c r="E105" s="361">
        <v>64.88</v>
      </c>
      <c r="F105" s="224">
        <v>47</v>
      </c>
      <c r="G105" s="274">
        <v>6</v>
      </c>
      <c r="H105" s="112">
        <v>69.5</v>
      </c>
      <c r="I105" s="361">
        <v>66.37</v>
      </c>
      <c r="J105" s="224">
        <v>35</v>
      </c>
      <c r="K105" s="274">
        <v>3</v>
      </c>
      <c r="L105" s="112">
        <v>62</v>
      </c>
      <c r="M105" s="361">
        <v>64.44</v>
      </c>
      <c r="N105" s="224">
        <v>48</v>
      </c>
      <c r="O105" s="274">
        <v>5</v>
      </c>
      <c r="P105" s="112">
        <v>85</v>
      </c>
      <c r="Q105" s="361">
        <v>85.03</v>
      </c>
      <c r="R105" s="224">
        <v>7</v>
      </c>
      <c r="S105" s="66">
        <f t="shared" si="2"/>
        <v>137</v>
      </c>
      <c r="T105" s="25"/>
    </row>
    <row r="106" spans="1:20" s="181" customFormat="1" ht="15" customHeight="1" x14ac:dyDescent="0.25">
      <c r="A106" s="70">
        <v>28</v>
      </c>
      <c r="B106" s="155" t="s">
        <v>138</v>
      </c>
      <c r="C106" s="274">
        <v>7</v>
      </c>
      <c r="D106" s="112">
        <v>68</v>
      </c>
      <c r="E106" s="361">
        <v>64.88</v>
      </c>
      <c r="F106" s="224">
        <v>32</v>
      </c>
      <c r="G106" s="274">
        <v>3</v>
      </c>
      <c r="H106" s="112">
        <v>75.333333333333329</v>
      </c>
      <c r="I106" s="361">
        <v>66.37</v>
      </c>
      <c r="J106" s="224">
        <v>21</v>
      </c>
      <c r="K106" s="274">
        <v>3</v>
      </c>
      <c r="L106" s="112">
        <v>72</v>
      </c>
      <c r="M106" s="361">
        <v>64.44</v>
      </c>
      <c r="N106" s="224">
        <v>18</v>
      </c>
      <c r="O106" s="274">
        <v>2</v>
      </c>
      <c r="P106" s="112">
        <v>70</v>
      </c>
      <c r="Q106" s="361">
        <v>85.03</v>
      </c>
      <c r="R106" s="224">
        <v>46</v>
      </c>
      <c r="S106" s="66">
        <f t="shared" si="2"/>
        <v>117</v>
      </c>
      <c r="T106" s="25"/>
    </row>
    <row r="107" spans="1:20" s="181" customFormat="1" ht="15" customHeight="1" x14ac:dyDescent="0.25">
      <c r="A107" s="70">
        <v>29</v>
      </c>
      <c r="B107" s="155" t="s">
        <v>163</v>
      </c>
      <c r="C107" s="274">
        <v>5</v>
      </c>
      <c r="D107" s="112">
        <v>56</v>
      </c>
      <c r="E107" s="361">
        <v>64.88</v>
      </c>
      <c r="F107" s="224">
        <v>68</v>
      </c>
      <c r="G107" s="274">
        <v>3</v>
      </c>
      <c r="H107" s="112">
        <v>42</v>
      </c>
      <c r="I107" s="361">
        <v>66.37</v>
      </c>
      <c r="J107" s="224">
        <v>83</v>
      </c>
      <c r="K107" s="274">
        <v>4</v>
      </c>
      <c r="L107" s="112">
        <v>55.8</v>
      </c>
      <c r="M107" s="361">
        <v>64.44</v>
      </c>
      <c r="N107" s="224">
        <v>63</v>
      </c>
      <c r="O107" s="274">
        <v>4</v>
      </c>
      <c r="P107" s="112">
        <v>51.5</v>
      </c>
      <c r="Q107" s="361">
        <v>85.03</v>
      </c>
      <c r="R107" s="224">
        <v>81</v>
      </c>
      <c r="S107" s="66">
        <f t="shared" si="2"/>
        <v>295</v>
      </c>
      <c r="T107" s="25"/>
    </row>
    <row r="108" spans="1:20" ht="15" customHeight="1" thickBot="1" x14ac:dyDescent="0.3">
      <c r="A108" s="14">
        <v>30</v>
      </c>
      <c r="B108" s="155" t="s">
        <v>162</v>
      </c>
      <c r="C108" s="274">
        <v>6</v>
      </c>
      <c r="D108" s="112">
        <v>67</v>
      </c>
      <c r="E108" s="361">
        <v>64.88</v>
      </c>
      <c r="F108" s="224">
        <v>36</v>
      </c>
      <c r="G108" s="274">
        <v>8</v>
      </c>
      <c r="H108" s="112">
        <v>67.625</v>
      </c>
      <c r="I108" s="361">
        <v>66.37</v>
      </c>
      <c r="J108" s="224">
        <v>42</v>
      </c>
      <c r="K108" s="274">
        <v>5</v>
      </c>
      <c r="L108" s="112">
        <v>79</v>
      </c>
      <c r="M108" s="361">
        <v>64.44</v>
      </c>
      <c r="N108" s="224">
        <v>7</v>
      </c>
      <c r="O108" s="274"/>
      <c r="P108" s="112"/>
      <c r="Q108" s="361">
        <v>85.03</v>
      </c>
      <c r="R108" s="224">
        <v>89</v>
      </c>
      <c r="S108" s="66">
        <f t="shared" si="2"/>
        <v>174</v>
      </c>
      <c r="T108" s="25"/>
    </row>
    <row r="109" spans="1:20" ht="15" customHeight="1" thickBot="1" x14ac:dyDescent="0.3">
      <c r="A109" s="146"/>
      <c r="B109" s="161" t="s">
        <v>91</v>
      </c>
      <c r="C109" s="248">
        <f>SUM(C110:C118)</f>
        <v>51</v>
      </c>
      <c r="D109" s="255">
        <f>AVERAGE(D110:D118)</f>
        <v>71.283749999999998</v>
      </c>
      <c r="E109" s="150">
        <v>64.88</v>
      </c>
      <c r="F109" s="164"/>
      <c r="G109" s="248">
        <f>SUM(G110:G118)</f>
        <v>49</v>
      </c>
      <c r="H109" s="255">
        <f>AVERAGE(H110:H118)</f>
        <v>69.928571428571431</v>
      </c>
      <c r="I109" s="150">
        <v>66.37</v>
      </c>
      <c r="J109" s="164"/>
      <c r="K109" s="248">
        <f>SUM(K110:K118)</f>
        <v>63</v>
      </c>
      <c r="L109" s="255">
        <f>AVERAGE(L110:L118)</f>
        <v>66.21787317620651</v>
      </c>
      <c r="M109" s="150">
        <v>64.44</v>
      </c>
      <c r="N109" s="164"/>
      <c r="O109" s="248">
        <f>SUM(O110:O118)</f>
        <v>53</v>
      </c>
      <c r="P109" s="255">
        <f>AVERAGE(P110:P118)</f>
        <v>74.444012605042019</v>
      </c>
      <c r="Q109" s="150">
        <v>85.03</v>
      </c>
      <c r="R109" s="164"/>
      <c r="S109" s="136"/>
      <c r="T109" s="25"/>
    </row>
    <row r="110" spans="1:20" ht="15" customHeight="1" x14ac:dyDescent="0.25">
      <c r="A110" s="69">
        <v>1</v>
      </c>
      <c r="B110" s="400" t="s">
        <v>53</v>
      </c>
      <c r="C110" s="413">
        <v>6</v>
      </c>
      <c r="D110" s="414">
        <v>80.33</v>
      </c>
      <c r="E110" s="416">
        <v>64.88</v>
      </c>
      <c r="F110" s="417">
        <v>9</v>
      </c>
      <c r="G110" s="413">
        <v>6</v>
      </c>
      <c r="H110" s="414">
        <v>84.8</v>
      </c>
      <c r="I110" s="416">
        <v>66.37</v>
      </c>
      <c r="J110" s="417">
        <v>5</v>
      </c>
      <c r="K110" s="413">
        <v>8</v>
      </c>
      <c r="L110" s="414">
        <v>80.125</v>
      </c>
      <c r="M110" s="416">
        <v>64.44</v>
      </c>
      <c r="N110" s="417">
        <v>6</v>
      </c>
      <c r="O110" s="413">
        <v>3</v>
      </c>
      <c r="P110" s="414">
        <v>82</v>
      </c>
      <c r="Q110" s="416">
        <v>85.03</v>
      </c>
      <c r="R110" s="417">
        <v>13</v>
      </c>
      <c r="S110" s="72">
        <f t="shared" ref="S110:S117" si="3">R110+N110+J110+F110</f>
        <v>33</v>
      </c>
      <c r="T110" s="25"/>
    </row>
    <row r="111" spans="1:20" ht="15" customHeight="1" x14ac:dyDescent="0.25">
      <c r="A111" s="177">
        <v>2</v>
      </c>
      <c r="B111" s="124" t="s">
        <v>58</v>
      </c>
      <c r="C111" s="279">
        <v>10</v>
      </c>
      <c r="D111" s="303">
        <v>69.8</v>
      </c>
      <c r="E111" s="374">
        <v>64.88</v>
      </c>
      <c r="F111" s="221">
        <v>28</v>
      </c>
      <c r="G111" s="279">
        <v>15</v>
      </c>
      <c r="H111" s="303">
        <v>73.7</v>
      </c>
      <c r="I111" s="374">
        <v>66.37</v>
      </c>
      <c r="J111" s="221">
        <v>24</v>
      </c>
      <c r="K111" s="279">
        <v>12</v>
      </c>
      <c r="L111" s="303">
        <v>76.333333333333329</v>
      </c>
      <c r="M111" s="374">
        <v>64.44</v>
      </c>
      <c r="N111" s="221">
        <v>8</v>
      </c>
      <c r="O111" s="279">
        <v>17</v>
      </c>
      <c r="P111" s="303">
        <v>67.82352941176471</v>
      </c>
      <c r="Q111" s="374">
        <v>85.03</v>
      </c>
      <c r="R111" s="221">
        <v>55</v>
      </c>
      <c r="S111" s="68">
        <f t="shared" si="3"/>
        <v>115</v>
      </c>
      <c r="T111" s="25"/>
    </row>
    <row r="112" spans="1:20" ht="15" customHeight="1" x14ac:dyDescent="0.25">
      <c r="A112" s="70">
        <v>3</v>
      </c>
      <c r="B112" s="122" t="s">
        <v>52</v>
      </c>
      <c r="C112" s="279">
        <v>10</v>
      </c>
      <c r="D112" s="303">
        <v>67.400000000000006</v>
      </c>
      <c r="E112" s="374">
        <v>64.88</v>
      </c>
      <c r="F112" s="221">
        <v>33</v>
      </c>
      <c r="G112" s="279">
        <v>5</v>
      </c>
      <c r="H112" s="303">
        <v>71</v>
      </c>
      <c r="I112" s="374">
        <v>66.37</v>
      </c>
      <c r="J112" s="221">
        <v>30</v>
      </c>
      <c r="K112" s="279">
        <v>5</v>
      </c>
      <c r="L112" s="303">
        <v>54.222222222222221</v>
      </c>
      <c r="M112" s="374">
        <v>64.44</v>
      </c>
      <c r="N112" s="221">
        <v>64</v>
      </c>
      <c r="O112" s="279">
        <v>10</v>
      </c>
      <c r="P112" s="303">
        <v>80.3</v>
      </c>
      <c r="Q112" s="374">
        <v>85.03</v>
      </c>
      <c r="R112" s="221">
        <v>18</v>
      </c>
      <c r="S112" s="68">
        <f t="shared" si="3"/>
        <v>145</v>
      </c>
      <c r="T112" s="25"/>
    </row>
    <row r="113" spans="1:20" ht="15" customHeight="1" x14ac:dyDescent="0.25">
      <c r="A113" s="70">
        <v>4</v>
      </c>
      <c r="B113" s="122" t="s">
        <v>35</v>
      </c>
      <c r="C113" s="279">
        <v>1</v>
      </c>
      <c r="D113" s="303">
        <v>73</v>
      </c>
      <c r="E113" s="374">
        <v>64.88</v>
      </c>
      <c r="F113" s="221">
        <v>22</v>
      </c>
      <c r="G113" s="279">
        <v>2</v>
      </c>
      <c r="H113" s="303">
        <v>79.5</v>
      </c>
      <c r="I113" s="374">
        <v>66.37</v>
      </c>
      <c r="J113" s="221">
        <v>12</v>
      </c>
      <c r="K113" s="279">
        <v>5</v>
      </c>
      <c r="L113" s="303">
        <v>69</v>
      </c>
      <c r="M113" s="374">
        <v>64.44</v>
      </c>
      <c r="N113" s="221">
        <v>26</v>
      </c>
      <c r="O113" s="279">
        <v>3</v>
      </c>
      <c r="P113" s="303">
        <v>71</v>
      </c>
      <c r="Q113" s="374">
        <v>85.03</v>
      </c>
      <c r="R113" s="221">
        <v>41</v>
      </c>
      <c r="S113" s="66">
        <f t="shared" si="3"/>
        <v>101</v>
      </c>
      <c r="T113" s="25"/>
    </row>
    <row r="114" spans="1:20" ht="15" customHeight="1" x14ac:dyDescent="0.25">
      <c r="A114" s="70">
        <v>5</v>
      </c>
      <c r="B114" s="127" t="s">
        <v>95</v>
      </c>
      <c r="C114" s="282">
        <v>8</v>
      </c>
      <c r="D114" s="287">
        <v>81</v>
      </c>
      <c r="E114" s="362">
        <v>64.88</v>
      </c>
      <c r="F114" s="226">
        <v>8</v>
      </c>
      <c r="G114" s="282">
        <v>5</v>
      </c>
      <c r="H114" s="287">
        <v>65</v>
      </c>
      <c r="I114" s="362">
        <v>66.37</v>
      </c>
      <c r="J114" s="226">
        <v>49</v>
      </c>
      <c r="K114" s="282">
        <v>12</v>
      </c>
      <c r="L114" s="287">
        <v>74.916666666666671</v>
      </c>
      <c r="M114" s="362">
        <v>64.44</v>
      </c>
      <c r="N114" s="226">
        <v>13</v>
      </c>
      <c r="O114" s="282">
        <v>7</v>
      </c>
      <c r="P114" s="287">
        <v>83.428571428571431</v>
      </c>
      <c r="Q114" s="362">
        <v>85.03</v>
      </c>
      <c r="R114" s="226">
        <v>10</v>
      </c>
      <c r="S114" s="66">
        <f t="shared" si="3"/>
        <v>80</v>
      </c>
      <c r="T114" s="25"/>
    </row>
    <row r="115" spans="1:20" ht="15" customHeight="1" x14ac:dyDescent="0.25">
      <c r="A115" s="70">
        <v>6</v>
      </c>
      <c r="B115" s="124" t="s">
        <v>54</v>
      </c>
      <c r="C115" s="279">
        <v>3</v>
      </c>
      <c r="D115" s="303">
        <v>79.7</v>
      </c>
      <c r="E115" s="374">
        <v>64.88</v>
      </c>
      <c r="F115" s="221">
        <v>12</v>
      </c>
      <c r="G115" s="279"/>
      <c r="H115" s="303"/>
      <c r="I115" s="374">
        <v>66.37</v>
      </c>
      <c r="J115" s="221">
        <v>85</v>
      </c>
      <c r="K115" s="279">
        <v>5</v>
      </c>
      <c r="L115" s="303">
        <v>68</v>
      </c>
      <c r="M115" s="374">
        <v>64.44</v>
      </c>
      <c r="N115" s="221">
        <v>32</v>
      </c>
      <c r="O115" s="279">
        <v>5</v>
      </c>
      <c r="P115" s="303">
        <v>71.400000000000006</v>
      </c>
      <c r="Q115" s="374">
        <v>85.03</v>
      </c>
      <c r="R115" s="221">
        <v>40</v>
      </c>
      <c r="S115" s="79">
        <f t="shared" si="3"/>
        <v>169</v>
      </c>
      <c r="T115" s="25"/>
    </row>
    <row r="116" spans="1:20" ht="15" customHeight="1" x14ac:dyDescent="0.25">
      <c r="A116" s="70">
        <v>7</v>
      </c>
      <c r="B116" s="179" t="s">
        <v>140</v>
      </c>
      <c r="C116" s="280"/>
      <c r="D116" s="313"/>
      <c r="E116" s="382">
        <v>64.88</v>
      </c>
      <c r="F116" s="281">
        <v>92</v>
      </c>
      <c r="G116" s="280"/>
      <c r="H116" s="313"/>
      <c r="I116" s="382">
        <v>66.37</v>
      </c>
      <c r="J116" s="281">
        <v>85</v>
      </c>
      <c r="K116" s="280">
        <v>1</v>
      </c>
      <c r="L116" s="313">
        <v>73</v>
      </c>
      <c r="M116" s="382">
        <v>64.44</v>
      </c>
      <c r="N116" s="281">
        <v>15</v>
      </c>
      <c r="O116" s="280"/>
      <c r="P116" s="313"/>
      <c r="Q116" s="382">
        <v>85.03</v>
      </c>
      <c r="R116" s="281">
        <v>89</v>
      </c>
      <c r="S116" s="66">
        <f t="shared" si="3"/>
        <v>281</v>
      </c>
      <c r="T116" s="25"/>
    </row>
    <row r="117" spans="1:20" ht="15" customHeight="1" x14ac:dyDescent="0.25">
      <c r="A117" s="145">
        <v>8</v>
      </c>
      <c r="B117" s="127" t="s">
        <v>108</v>
      </c>
      <c r="C117" s="282">
        <v>7</v>
      </c>
      <c r="D117" s="287">
        <v>62.71</v>
      </c>
      <c r="E117" s="362">
        <v>64.88</v>
      </c>
      <c r="F117" s="226">
        <v>48</v>
      </c>
      <c r="G117" s="282">
        <v>13</v>
      </c>
      <c r="H117" s="287">
        <v>69.5</v>
      </c>
      <c r="I117" s="362">
        <v>66.37</v>
      </c>
      <c r="J117" s="226">
        <v>36</v>
      </c>
      <c r="K117" s="282">
        <v>11</v>
      </c>
      <c r="L117" s="287">
        <v>52.363636363636367</v>
      </c>
      <c r="M117" s="362">
        <v>64.44</v>
      </c>
      <c r="N117" s="226">
        <v>70</v>
      </c>
      <c r="O117" s="282">
        <v>5</v>
      </c>
      <c r="P117" s="287">
        <v>78.599999999999994</v>
      </c>
      <c r="Q117" s="362">
        <v>85.03</v>
      </c>
      <c r="R117" s="226">
        <v>22</v>
      </c>
      <c r="S117" s="80">
        <f t="shared" si="3"/>
        <v>176</v>
      </c>
      <c r="T117" s="25"/>
    </row>
    <row r="118" spans="1:20" s="181" customFormat="1" ht="15" customHeight="1" thickBot="1" x14ac:dyDescent="0.3">
      <c r="A118" s="71">
        <v>9</v>
      </c>
      <c r="B118" s="420" t="s">
        <v>173</v>
      </c>
      <c r="C118" s="421">
        <v>6</v>
      </c>
      <c r="D118" s="422">
        <v>56.33</v>
      </c>
      <c r="E118" s="423">
        <v>64.88</v>
      </c>
      <c r="F118" s="424">
        <v>65</v>
      </c>
      <c r="G118" s="421">
        <v>3</v>
      </c>
      <c r="H118" s="422">
        <v>46</v>
      </c>
      <c r="I118" s="423">
        <v>66.37</v>
      </c>
      <c r="J118" s="424">
        <v>79</v>
      </c>
      <c r="K118" s="421">
        <v>4</v>
      </c>
      <c r="L118" s="422">
        <v>48</v>
      </c>
      <c r="M118" s="423">
        <v>64.44</v>
      </c>
      <c r="N118" s="424">
        <v>76</v>
      </c>
      <c r="O118" s="421">
        <v>3</v>
      </c>
      <c r="P118" s="422">
        <v>61</v>
      </c>
      <c r="Q118" s="423">
        <v>85.03</v>
      </c>
      <c r="R118" s="424">
        <v>72</v>
      </c>
      <c r="S118" s="67">
        <f>R118+N118+J118+F118</f>
        <v>292</v>
      </c>
      <c r="T118" s="25"/>
    </row>
    <row r="119" spans="1:20" ht="15" customHeight="1" x14ac:dyDescent="0.25">
      <c r="A119" s="165" t="s">
        <v>106</v>
      </c>
      <c r="B119" s="165"/>
      <c r="C119" s="165"/>
      <c r="D119" s="250">
        <f>$D$4</f>
        <v>63.113296703296704</v>
      </c>
      <c r="E119" s="165"/>
      <c r="F119" s="165"/>
      <c r="G119" s="165"/>
      <c r="H119" s="250">
        <f>$H$4</f>
        <v>66.158934740562898</v>
      </c>
      <c r="I119" s="165"/>
      <c r="J119" s="165"/>
      <c r="K119" s="165"/>
      <c r="L119" s="250">
        <f>$L$4</f>
        <v>60.599317644530409</v>
      </c>
      <c r="M119" s="165"/>
      <c r="N119" s="165"/>
      <c r="O119" s="165"/>
      <c r="P119" s="250">
        <f>$P$4</f>
        <v>69.905602385582355</v>
      </c>
      <c r="Q119" s="165"/>
      <c r="R119" s="165"/>
      <c r="S119" s="73"/>
    </row>
    <row r="120" spans="1:20" ht="15" customHeight="1" x14ac:dyDescent="0.25">
      <c r="A120" s="800" t="s">
        <v>107</v>
      </c>
      <c r="B120" s="166"/>
      <c r="C120" s="166"/>
      <c r="D120" s="117">
        <v>64.88</v>
      </c>
      <c r="E120" s="166"/>
      <c r="F120" s="166"/>
      <c r="G120" s="166"/>
      <c r="H120" s="305">
        <v>66.37</v>
      </c>
      <c r="I120" s="166"/>
      <c r="J120" s="166"/>
      <c r="K120" s="166"/>
      <c r="L120" s="305">
        <v>64.44</v>
      </c>
      <c r="M120" s="166"/>
      <c r="N120" s="166"/>
      <c r="O120" s="166"/>
      <c r="P120" s="305">
        <v>85.03</v>
      </c>
      <c r="Q120" s="166"/>
      <c r="R120" s="166"/>
    </row>
    <row r="121" spans="1:20" ht="15" customHeight="1" x14ac:dyDescent="0.25"/>
    <row r="122" spans="1:20" ht="15" customHeight="1" x14ac:dyDescent="0.25"/>
    <row r="123" spans="1:20" ht="15" customHeight="1" x14ac:dyDescent="0.25"/>
    <row r="124" spans="1:20" ht="15" customHeight="1" x14ac:dyDescent="0.25"/>
    <row r="125" spans="1:20" ht="15" customHeight="1" x14ac:dyDescent="0.25"/>
    <row r="126" spans="1:20" ht="15" customHeight="1" x14ac:dyDescent="0.25"/>
    <row r="127" spans="1:20" ht="15" customHeight="1" x14ac:dyDescent="0.25"/>
    <row r="128" spans="1:20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0">
    <cfRule type="containsBlanks" dxfId="101" priority="1500">
      <formula>LEN(TRIM(P4))=0</formula>
    </cfRule>
    <cfRule type="cellIs" dxfId="100" priority="1501" operator="equal">
      <formula>$P$119</formula>
    </cfRule>
    <cfRule type="cellIs" dxfId="99" priority="1502" operator="lessThan">
      <formula>50</formula>
    </cfRule>
    <cfRule type="cellIs" dxfId="98" priority="1503" operator="between">
      <formula>$P$119</formula>
      <formula>50</formula>
    </cfRule>
    <cfRule type="cellIs" dxfId="97" priority="1504" operator="between">
      <formula>74.99</formula>
      <formula>$P$119</formula>
    </cfRule>
    <cfRule type="cellIs" dxfId="96" priority="1505" operator="greaterThanOrEqual">
      <formula>75</formula>
    </cfRule>
  </conditionalFormatting>
  <conditionalFormatting sqref="H4:H120">
    <cfRule type="containsBlanks" dxfId="95" priority="1512">
      <formula>LEN(TRIM(H4))=0</formula>
    </cfRule>
    <cfRule type="cellIs" dxfId="94" priority="1513" operator="equal">
      <formula>$H$119</formula>
    </cfRule>
    <cfRule type="cellIs" dxfId="93" priority="1514" operator="lessThan">
      <formula>50</formula>
    </cfRule>
    <cfRule type="cellIs" dxfId="92" priority="1515" operator="between">
      <formula>$H$119</formula>
      <formula>50</formula>
    </cfRule>
    <cfRule type="cellIs" dxfId="91" priority="1516" operator="between">
      <formula>74.99</formula>
      <formula>$H$119</formula>
    </cfRule>
    <cfRule type="cellIs" dxfId="90" priority="1517" operator="greaterThanOrEqual">
      <formula>75</formula>
    </cfRule>
  </conditionalFormatting>
  <conditionalFormatting sqref="L4:L120">
    <cfRule type="containsBlanks" dxfId="89" priority="1524">
      <formula>LEN(TRIM(L4))=0</formula>
    </cfRule>
    <cfRule type="cellIs" dxfId="88" priority="1525" operator="equal">
      <formula>$L$119</formula>
    </cfRule>
    <cfRule type="cellIs" dxfId="87" priority="1526" operator="lessThan">
      <formula>50</formula>
    </cfRule>
    <cfRule type="cellIs" dxfId="86" priority="1527" operator="between">
      <formula>$L$119</formula>
      <formula>50</formula>
    </cfRule>
    <cfRule type="cellIs" dxfId="85" priority="1528" operator="between">
      <formula>74.99</formula>
      <formula>$L$119</formula>
    </cfRule>
    <cfRule type="cellIs" dxfId="84" priority="1529" operator="greaterThanOrEqual">
      <formula>75</formula>
    </cfRule>
  </conditionalFormatting>
  <conditionalFormatting sqref="D4:D120">
    <cfRule type="containsBlanks" dxfId="83" priority="1">
      <formula>LEN(TRIM(D4))=0</formula>
    </cfRule>
    <cfRule type="cellIs" dxfId="82" priority="2" operator="equal">
      <formula>$D$119</formula>
    </cfRule>
    <cfRule type="cellIs" dxfId="81" priority="3" operator="lessThan">
      <formula>50</formula>
    </cfRule>
    <cfRule type="cellIs" dxfId="80" priority="4" operator="between">
      <formula>$D$119</formula>
      <formula>50</formula>
    </cfRule>
    <cfRule type="cellIs" dxfId="79" priority="5" operator="between">
      <formula>74.99</formula>
      <formula>$D$119</formula>
    </cfRule>
    <cfRule type="cellIs" dxfId="78" priority="6" operator="greaterThanOrEqual">
      <formula>75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9"/>
  <sheetViews>
    <sheetView zoomScale="90" zoomScaleNormal="90" workbookViewId="0">
      <selection activeCell="B55" sqref="B55"/>
    </sheetView>
  </sheetViews>
  <sheetFormatPr defaultRowHeight="397.5" customHeight="1" x14ac:dyDescent="0.25"/>
  <cols>
    <col min="1" max="1" width="5.85546875" customWidth="1"/>
    <col min="2" max="2" width="33.28515625" customWidth="1"/>
    <col min="3" max="18" width="7.7109375" style="181" customWidth="1"/>
    <col min="19" max="19" width="7.7109375" customWidth="1"/>
    <col min="20" max="20" width="6.42578125" customWidth="1"/>
  </cols>
  <sheetData>
    <row r="1" spans="1:22" ht="409.5" customHeight="1" thickBot="1" x14ac:dyDescent="0.3"/>
    <row r="2" spans="1:22" ht="15" customHeight="1" x14ac:dyDescent="0.25">
      <c r="A2" s="578" t="s">
        <v>34</v>
      </c>
      <c r="B2" s="580" t="s">
        <v>63</v>
      </c>
      <c r="C2" s="582">
        <v>2024</v>
      </c>
      <c r="D2" s="583"/>
      <c r="E2" s="583"/>
      <c r="F2" s="584"/>
      <c r="G2" s="582">
        <v>2023</v>
      </c>
      <c r="H2" s="583"/>
      <c r="I2" s="583"/>
      <c r="J2" s="584"/>
      <c r="K2" s="582">
        <v>2022</v>
      </c>
      <c r="L2" s="583"/>
      <c r="M2" s="583"/>
      <c r="N2" s="584"/>
      <c r="O2" s="582">
        <v>2021</v>
      </c>
      <c r="P2" s="583"/>
      <c r="Q2" s="583"/>
      <c r="R2" s="584"/>
      <c r="S2" s="576" t="s">
        <v>67</v>
      </c>
    </row>
    <row r="3" spans="1:22" ht="37.5" customHeight="1" thickBot="1" x14ac:dyDescent="0.3">
      <c r="A3" s="579"/>
      <c r="B3" s="581"/>
      <c r="C3" s="249" t="s">
        <v>65</v>
      </c>
      <c r="D3" s="358" t="s">
        <v>69</v>
      </c>
      <c r="E3" s="359" t="s">
        <v>83</v>
      </c>
      <c r="F3" s="139" t="s">
        <v>66</v>
      </c>
      <c r="G3" s="249" t="s">
        <v>65</v>
      </c>
      <c r="H3" s="358" t="s">
        <v>69</v>
      </c>
      <c r="I3" s="359" t="s">
        <v>83</v>
      </c>
      <c r="J3" s="139" t="s">
        <v>66</v>
      </c>
      <c r="K3" s="249" t="s">
        <v>65</v>
      </c>
      <c r="L3" s="358" t="s">
        <v>69</v>
      </c>
      <c r="M3" s="359" t="s">
        <v>83</v>
      </c>
      <c r="N3" s="139" t="s">
        <v>66</v>
      </c>
      <c r="O3" s="249" t="s">
        <v>65</v>
      </c>
      <c r="P3" s="358" t="s">
        <v>69</v>
      </c>
      <c r="Q3" s="359" t="s">
        <v>83</v>
      </c>
      <c r="R3" s="139" t="s">
        <v>66</v>
      </c>
      <c r="S3" s="577"/>
    </row>
    <row r="4" spans="1:22" ht="15" customHeight="1" thickBot="1" x14ac:dyDescent="0.3">
      <c r="A4" s="137"/>
      <c r="B4" s="140" t="s">
        <v>99</v>
      </c>
      <c r="C4" s="238">
        <f>C5+C14+C27+C43+C64+C78+C109</f>
        <v>445</v>
      </c>
      <c r="D4" s="251">
        <f>AVERAGE(D6:D13,D15:D26,D28:D42,D44:D63,D65:D77,D79:D108,D110:D118)</f>
        <v>63.113296703296704</v>
      </c>
      <c r="E4" s="379">
        <v>64.88</v>
      </c>
      <c r="F4" s="239"/>
      <c r="G4" s="238">
        <f>G5+G14+G27+G43+G64+G78+G109</f>
        <v>424</v>
      </c>
      <c r="H4" s="251">
        <f>AVERAGE(H6:H13,H15:H26,H28:H42,H44:H63,H65:H77,H79:H108,H110:H118)</f>
        <v>66.158934740562898</v>
      </c>
      <c r="I4" s="379">
        <v>66.37</v>
      </c>
      <c r="J4" s="239"/>
      <c r="K4" s="238">
        <f>K5+K14+K27+K43+K64+K78+K109</f>
        <v>395</v>
      </c>
      <c r="L4" s="251">
        <f>AVERAGE(L6:L13,L15:L26,L28:L42,L44:L63,L65:L77,L79:L108,L110:L118)</f>
        <v>60.599317644530423</v>
      </c>
      <c r="M4" s="379">
        <v>64.44</v>
      </c>
      <c r="N4" s="239"/>
      <c r="O4" s="238">
        <f>O5+O14+O27+O43+O64+O78+O109</f>
        <v>417</v>
      </c>
      <c r="P4" s="251">
        <f>AVERAGE(P6:P13,P15:P26,P28:P42,P44:P63,P65:P77,P79:P108,P110:P118)</f>
        <v>69.905602385582355</v>
      </c>
      <c r="Q4" s="379">
        <v>85.03</v>
      </c>
      <c r="R4" s="239"/>
      <c r="S4" s="141"/>
      <c r="U4" s="411"/>
      <c r="V4" s="412"/>
    </row>
    <row r="5" spans="1:22" ht="15" customHeight="1" thickBot="1" x14ac:dyDescent="0.3">
      <c r="A5" s="183"/>
      <c r="B5" s="154" t="s">
        <v>85</v>
      </c>
      <c r="C5" s="240">
        <f>SUM(C6:C13)</f>
        <v>47</v>
      </c>
      <c r="D5" s="171">
        <f>AVERAGE(D6:D13)</f>
        <v>60.463750000000005</v>
      </c>
      <c r="E5" s="378">
        <v>64.88</v>
      </c>
      <c r="F5" s="241"/>
      <c r="G5" s="240">
        <f>SUM(G6:G13)</f>
        <v>40</v>
      </c>
      <c r="H5" s="171">
        <f>AVERAGE(H6:H13)</f>
        <v>67.207142857142856</v>
      </c>
      <c r="I5" s="378">
        <v>66.37</v>
      </c>
      <c r="J5" s="241"/>
      <c r="K5" s="240">
        <f>SUM(K6:K13)</f>
        <v>27</v>
      </c>
      <c r="L5" s="171">
        <f>AVERAGE(L6:L13)</f>
        <v>57.796875</v>
      </c>
      <c r="M5" s="378">
        <v>64.44</v>
      </c>
      <c r="N5" s="241"/>
      <c r="O5" s="240">
        <f>SUM(O6:O13)</f>
        <v>33</v>
      </c>
      <c r="P5" s="171">
        <f>AVERAGE(P6:P13)</f>
        <v>64.473863636363632</v>
      </c>
      <c r="Q5" s="378">
        <v>85.03</v>
      </c>
      <c r="R5" s="241"/>
      <c r="S5" s="151"/>
      <c r="U5" s="118"/>
      <c r="V5" s="31" t="s">
        <v>75</v>
      </c>
    </row>
    <row r="6" spans="1:22" ht="15" customHeight="1" x14ac:dyDescent="0.25">
      <c r="A6" s="63">
        <v>1</v>
      </c>
      <c r="B6" s="121" t="s">
        <v>118</v>
      </c>
      <c r="C6" s="230">
        <v>2</v>
      </c>
      <c r="D6" s="286">
        <v>94.5</v>
      </c>
      <c r="E6" s="360">
        <v>64.88</v>
      </c>
      <c r="F6" s="220">
        <v>1</v>
      </c>
      <c r="G6" s="230">
        <v>2</v>
      </c>
      <c r="H6" s="286">
        <v>77.5</v>
      </c>
      <c r="I6" s="360">
        <v>66.37</v>
      </c>
      <c r="J6" s="220">
        <v>15</v>
      </c>
      <c r="K6" s="230">
        <v>1</v>
      </c>
      <c r="L6" s="286">
        <v>47</v>
      </c>
      <c r="M6" s="360">
        <v>64.44</v>
      </c>
      <c r="N6" s="220">
        <v>77</v>
      </c>
      <c r="O6" s="230">
        <v>1</v>
      </c>
      <c r="P6" s="286">
        <v>59</v>
      </c>
      <c r="Q6" s="360">
        <v>85.03</v>
      </c>
      <c r="R6" s="220">
        <v>75</v>
      </c>
      <c r="S6" s="138">
        <f t="shared" ref="S6:S63" si="0">R6+N6+J6+F6</f>
        <v>168</v>
      </c>
      <c r="T6" s="25"/>
      <c r="U6" s="88"/>
      <c r="V6" s="31" t="s">
        <v>76</v>
      </c>
    </row>
    <row r="7" spans="1:22" ht="15" customHeight="1" x14ac:dyDescent="0.25">
      <c r="A7" s="65">
        <v>2</v>
      </c>
      <c r="B7" s="121" t="s">
        <v>40</v>
      </c>
      <c r="C7" s="230">
        <v>8</v>
      </c>
      <c r="D7" s="286">
        <v>66.400000000000006</v>
      </c>
      <c r="E7" s="360">
        <v>64.88</v>
      </c>
      <c r="F7" s="220">
        <v>38</v>
      </c>
      <c r="G7" s="230">
        <v>6</v>
      </c>
      <c r="H7" s="286">
        <v>82</v>
      </c>
      <c r="I7" s="360">
        <v>66.37</v>
      </c>
      <c r="J7" s="220">
        <v>7</v>
      </c>
      <c r="K7" s="230">
        <v>4</v>
      </c>
      <c r="L7" s="286">
        <v>50</v>
      </c>
      <c r="M7" s="360">
        <v>64.44</v>
      </c>
      <c r="N7" s="220">
        <v>73</v>
      </c>
      <c r="O7" s="230">
        <v>3</v>
      </c>
      <c r="P7" s="286">
        <v>47</v>
      </c>
      <c r="Q7" s="360">
        <v>85.03</v>
      </c>
      <c r="R7" s="220">
        <v>84</v>
      </c>
      <c r="S7" s="66">
        <f t="shared" si="0"/>
        <v>202</v>
      </c>
      <c r="T7" s="25"/>
      <c r="U7" s="433"/>
      <c r="V7" s="31" t="s">
        <v>77</v>
      </c>
    </row>
    <row r="8" spans="1:22" ht="15" customHeight="1" x14ac:dyDescent="0.25">
      <c r="A8" s="65">
        <v>3</v>
      </c>
      <c r="B8" s="121" t="s">
        <v>42</v>
      </c>
      <c r="C8" s="230">
        <v>15</v>
      </c>
      <c r="D8" s="286">
        <v>64.069999999999993</v>
      </c>
      <c r="E8" s="360">
        <v>64.88</v>
      </c>
      <c r="F8" s="220">
        <v>41</v>
      </c>
      <c r="G8" s="230">
        <v>9</v>
      </c>
      <c r="H8" s="286">
        <v>64</v>
      </c>
      <c r="I8" s="360">
        <v>66.37</v>
      </c>
      <c r="J8" s="220">
        <v>51</v>
      </c>
      <c r="K8" s="230">
        <v>6</v>
      </c>
      <c r="L8" s="286">
        <v>63</v>
      </c>
      <c r="M8" s="360">
        <v>64.44</v>
      </c>
      <c r="N8" s="220">
        <v>45</v>
      </c>
      <c r="O8" s="230">
        <v>10</v>
      </c>
      <c r="P8" s="286">
        <v>79</v>
      </c>
      <c r="Q8" s="360">
        <v>85.03</v>
      </c>
      <c r="R8" s="220">
        <v>20</v>
      </c>
      <c r="S8" s="66">
        <f t="shared" si="0"/>
        <v>157</v>
      </c>
      <c r="T8" s="25"/>
      <c r="U8" s="89"/>
      <c r="V8" s="31" t="s">
        <v>78</v>
      </c>
    </row>
    <row r="9" spans="1:22" ht="15" customHeight="1" x14ac:dyDescent="0.25">
      <c r="A9" s="65">
        <v>4</v>
      </c>
      <c r="B9" s="156" t="s">
        <v>43</v>
      </c>
      <c r="C9" s="274">
        <v>4</v>
      </c>
      <c r="D9" s="112">
        <v>63.25</v>
      </c>
      <c r="E9" s="361">
        <v>64.88</v>
      </c>
      <c r="F9" s="224">
        <v>44</v>
      </c>
      <c r="G9" s="274">
        <v>5</v>
      </c>
      <c r="H9" s="112">
        <v>49</v>
      </c>
      <c r="I9" s="361">
        <v>66.37</v>
      </c>
      <c r="J9" s="224">
        <v>76</v>
      </c>
      <c r="K9" s="274">
        <v>1</v>
      </c>
      <c r="L9" s="112">
        <v>32</v>
      </c>
      <c r="M9" s="361">
        <v>64.44</v>
      </c>
      <c r="N9" s="224">
        <v>93</v>
      </c>
      <c r="O9" s="274">
        <v>3</v>
      </c>
      <c r="P9" s="112">
        <v>70.7</v>
      </c>
      <c r="Q9" s="361">
        <v>85.03</v>
      </c>
      <c r="R9" s="224">
        <v>42</v>
      </c>
      <c r="S9" s="66">
        <f t="shared" si="0"/>
        <v>255</v>
      </c>
      <c r="T9" s="25"/>
    </row>
    <row r="10" spans="1:22" ht="15" customHeight="1" x14ac:dyDescent="0.25">
      <c r="A10" s="65">
        <v>5</v>
      </c>
      <c r="B10" s="121" t="s">
        <v>116</v>
      </c>
      <c r="C10" s="230">
        <v>11</v>
      </c>
      <c r="D10" s="286">
        <v>61.09</v>
      </c>
      <c r="E10" s="360">
        <v>64.88</v>
      </c>
      <c r="F10" s="220">
        <v>53</v>
      </c>
      <c r="G10" s="230">
        <v>8</v>
      </c>
      <c r="H10" s="286">
        <v>65.25</v>
      </c>
      <c r="I10" s="360">
        <v>66.37</v>
      </c>
      <c r="J10" s="220">
        <v>47</v>
      </c>
      <c r="K10" s="230">
        <v>8</v>
      </c>
      <c r="L10" s="286">
        <v>71.125</v>
      </c>
      <c r="M10" s="360">
        <v>64.44</v>
      </c>
      <c r="N10" s="220">
        <v>21</v>
      </c>
      <c r="O10" s="230">
        <v>11</v>
      </c>
      <c r="P10" s="286">
        <v>74.090909090909093</v>
      </c>
      <c r="Q10" s="360">
        <v>85.03</v>
      </c>
      <c r="R10" s="220">
        <v>33</v>
      </c>
      <c r="S10" s="66">
        <f t="shared" si="0"/>
        <v>154</v>
      </c>
      <c r="T10" s="25"/>
    </row>
    <row r="11" spans="1:22" ht="15" customHeight="1" x14ac:dyDescent="0.25">
      <c r="A11" s="65">
        <v>6</v>
      </c>
      <c r="B11" s="156" t="s">
        <v>117</v>
      </c>
      <c r="C11" s="274">
        <v>5</v>
      </c>
      <c r="D11" s="112">
        <v>59.4</v>
      </c>
      <c r="E11" s="361">
        <v>64.88</v>
      </c>
      <c r="F11" s="224">
        <v>58</v>
      </c>
      <c r="G11" s="274">
        <v>3</v>
      </c>
      <c r="H11" s="112">
        <v>60</v>
      </c>
      <c r="I11" s="361">
        <v>66.37</v>
      </c>
      <c r="J11" s="224">
        <v>55</v>
      </c>
      <c r="K11" s="274">
        <v>2</v>
      </c>
      <c r="L11" s="112">
        <v>68</v>
      </c>
      <c r="M11" s="361">
        <v>64.44</v>
      </c>
      <c r="N11" s="224">
        <v>27</v>
      </c>
      <c r="O11" s="274">
        <v>1</v>
      </c>
      <c r="P11" s="112">
        <v>57</v>
      </c>
      <c r="Q11" s="361">
        <v>85.03</v>
      </c>
      <c r="R11" s="224">
        <v>77</v>
      </c>
      <c r="S11" s="66">
        <f t="shared" si="0"/>
        <v>217</v>
      </c>
      <c r="T11" s="25"/>
    </row>
    <row r="12" spans="1:22" ht="15" customHeight="1" x14ac:dyDescent="0.25">
      <c r="A12" s="65">
        <v>7</v>
      </c>
      <c r="B12" s="121" t="s">
        <v>97</v>
      </c>
      <c r="C12" s="230">
        <v>1</v>
      </c>
      <c r="D12" s="286">
        <v>57</v>
      </c>
      <c r="E12" s="360">
        <v>64.88</v>
      </c>
      <c r="F12" s="220">
        <v>62</v>
      </c>
      <c r="G12" s="230"/>
      <c r="H12" s="286"/>
      <c r="I12" s="360">
        <v>66.37</v>
      </c>
      <c r="J12" s="220">
        <v>85</v>
      </c>
      <c r="K12" s="230">
        <v>1</v>
      </c>
      <c r="L12" s="286">
        <v>62</v>
      </c>
      <c r="M12" s="360">
        <v>64.44</v>
      </c>
      <c r="N12" s="220">
        <v>46</v>
      </c>
      <c r="O12" s="230">
        <v>2</v>
      </c>
      <c r="P12" s="286">
        <v>67</v>
      </c>
      <c r="Q12" s="360">
        <v>85.03</v>
      </c>
      <c r="R12" s="220">
        <v>56</v>
      </c>
      <c r="S12" s="66">
        <f t="shared" si="0"/>
        <v>249</v>
      </c>
      <c r="T12" s="25"/>
    </row>
    <row r="13" spans="1:22" ht="15" customHeight="1" thickBot="1" x14ac:dyDescent="0.3">
      <c r="A13" s="142">
        <v>8</v>
      </c>
      <c r="B13" s="127" t="s">
        <v>176</v>
      </c>
      <c r="C13" s="282">
        <v>1</v>
      </c>
      <c r="D13" s="287">
        <v>18</v>
      </c>
      <c r="E13" s="362">
        <v>64.88</v>
      </c>
      <c r="F13" s="226">
        <v>89</v>
      </c>
      <c r="G13" s="282">
        <v>7</v>
      </c>
      <c r="H13" s="287">
        <v>72.7</v>
      </c>
      <c r="I13" s="362">
        <v>66.37</v>
      </c>
      <c r="J13" s="226">
        <v>25</v>
      </c>
      <c r="K13" s="282">
        <v>4</v>
      </c>
      <c r="L13" s="287">
        <v>69.25</v>
      </c>
      <c r="M13" s="362">
        <v>64.44</v>
      </c>
      <c r="N13" s="226">
        <v>24</v>
      </c>
      <c r="O13" s="282">
        <v>2</v>
      </c>
      <c r="P13" s="287">
        <v>62</v>
      </c>
      <c r="Q13" s="362">
        <v>85.03</v>
      </c>
      <c r="R13" s="226">
        <v>68</v>
      </c>
      <c r="S13" s="80">
        <f t="shared" si="0"/>
        <v>206</v>
      </c>
      <c r="T13" s="25"/>
    </row>
    <row r="14" spans="1:22" ht="15" customHeight="1" thickBot="1" x14ac:dyDescent="0.3">
      <c r="A14" s="143"/>
      <c r="B14" s="152" t="s">
        <v>86</v>
      </c>
      <c r="C14" s="242">
        <f>SUM(C15:C26)</f>
        <v>32</v>
      </c>
      <c r="D14" s="144">
        <f>AVERAGE(D15:D26)</f>
        <v>70.44</v>
      </c>
      <c r="E14" s="363">
        <v>64.88</v>
      </c>
      <c r="F14" s="243"/>
      <c r="G14" s="242">
        <f>SUM(G15:G26)</f>
        <v>34</v>
      </c>
      <c r="H14" s="144">
        <f>AVERAGE(H15:H26)</f>
        <v>64.542999999999992</v>
      </c>
      <c r="I14" s="363">
        <v>66.37</v>
      </c>
      <c r="J14" s="243"/>
      <c r="K14" s="242">
        <f>SUM(K15:K26)</f>
        <v>33</v>
      </c>
      <c r="L14" s="144">
        <f>AVERAGE(L15:L26)</f>
        <v>56.36</v>
      </c>
      <c r="M14" s="363">
        <v>64.44</v>
      </c>
      <c r="N14" s="243"/>
      <c r="O14" s="242">
        <f>SUM(O15:O26)</f>
        <v>22</v>
      </c>
      <c r="P14" s="144">
        <f>AVERAGE(P15:P26)</f>
        <v>68.144444444444446</v>
      </c>
      <c r="Q14" s="363">
        <v>85.03</v>
      </c>
      <c r="R14" s="243"/>
      <c r="S14" s="136"/>
      <c r="T14" s="25"/>
    </row>
    <row r="15" spans="1:22" ht="15" customHeight="1" x14ac:dyDescent="0.25">
      <c r="A15" s="63">
        <v>1</v>
      </c>
      <c r="B15" s="129" t="s">
        <v>30</v>
      </c>
      <c r="C15" s="288">
        <v>2</v>
      </c>
      <c r="D15" s="290">
        <v>94.5</v>
      </c>
      <c r="E15" s="364">
        <v>64.88</v>
      </c>
      <c r="F15" s="229">
        <v>2</v>
      </c>
      <c r="G15" s="288"/>
      <c r="H15" s="290"/>
      <c r="I15" s="364">
        <v>66.37</v>
      </c>
      <c r="J15" s="229">
        <v>85</v>
      </c>
      <c r="K15" s="288">
        <v>3</v>
      </c>
      <c r="L15" s="290">
        <v>67.3</v>
      </c>
      <c r="M15" s="364">
        <v>64.44</v>
      </c>
      <c r="N15" s="229">
        <v>33</v>
      </c>
      <c r="O15" s="288">
        <v>6</v>
      </c>
      <c r="P15" s="290">
        <v>72.2</v>
      </c>
      <c r="Q15" s="364">
        <v>85.03</v>
      </c>
      <c r="R15" s="229">
        <v>37</v>
      </c>
      <c r="S15" s="64">
        <f t="shared" si="0"/>
        <v>157</v>
      </c>
      <c r="T15" s="25"/>
    </row>
    <row r="16" spans="1:22" ht="15" customHeight="1" x14ac:dyDescent="0.25">
      <c r="A16" s="65">
        <v>2</v>
      </c>
      <c r="B16" s="123" t="s">
        <v>26</v>
      </c>
      <c r="C16" s="272">
        <v>1</v>
      </c>
      <c r="D16" s="291">
        <v>94</v>
      </c>
      <c r="E16" s="365">
        <v>64.88</v>
      </c>
      <c r="F16" s="222">
        <v>3</v>
      </c>
      <c r="G16" s="272">
        <v>3</v>
      </c>
      <c r="H16" s="291">
        <v>82</v>
      </c>
      <c r="I16" s="365">
        <v>66.37</v>
      </c>
      <c r="J16" s="222">
        <v>8</v>
      </c>
      <c r="K16" s="272">
        <v>5</v>
      </c>
      <c r="L16" s="291">
        <v>60.8</v>
      </c>
      <c r="M16" s="365">
        <v>64.44</v>
      </c>
      <c r="N16" s="222">
        <v>50</v>
      </c>
      <c r="O16" s="272">
        <v>3</v>
      </c>
      <c r="P16" s="291">
        <v>78.3</v>
      </c>
      <c r="Q16" s="365">
        <v>85.03</v>
      </c>
      <c r="R16" s="222">
        <v>24</v>
      </c>
      <c r="S16" s="68">
        <f t="shared" si="0"/>
        <v>85</v>
      </c>
      <c r="T16" s="25"/>
    </row>
    <row r="17" spans="1:20" ht="15" customHeight="1" x14ac:dyDescent="0.25">
      <c r="A17" s="65">
        <v>3</v>
      </c>
      <c r="B17" s="121" t="s">
        <v>27</v>
      </c>
      <c r="C17" s="230">
        <v>4</v>
      </c>
      <c r="D17" s="286">
        <v>87.5</v>
      </c>
      <c r="E17" s="360">
        <v>64.88</v>
      </c>
      <c r="F17" s="220">
        <v>6</v>
      </c>
      <c r="G17" s="230">
        <v>10</v>
      </c>
      <c r="H17" s="286">
        <v>55.6</v>
      </c>
      <c r="I17" s="360">
        <v>66.37</v>
      </c>
      <c r="J17" s="220">
        <v>67</v>
      </c>
      <c r="K17" s="230">
        <v>9</v>
      </c>
      <c r="L17" s="286">
        <v>73.7</v>
      </c>
      <c r="M17" s="360">
        <v>64.44</v>
      </c>
      <c r="N17" s="220">
        <v>14</v>
      </c>
      <c r="O17" s="230">
        <v>3</v>
      </c>
      <c r="P17" s="286">
        <v>68</v>
      </c>
      <c r="Q17" s="360">
        <v>85.03</v>
      </c>
      <c r="R17" s="220">
        <v>52</v>
      </c>
      <c r="S17" s="66">
        <f t="shared" si="0"/>
        <v>139</v>
      </c>
      <c r="T17" s="25"/>
    </row>
    <row r="18" spans="1:20" ht="15" customHeight="1" x14ac:dyDescent="0.25">
      <c r="A18" s="65">
        <v>4</v>
      </c>
      <c r="B18" s="123" t="s">
        <v>28</v>
      </c>
      <c r="C18" s="272">
        <v>8</v>
      </c>
      <c r="D18" s="291">
        <v>71</v>
      </c>
      <c r="E18" s="365">
        <v>64.88</v>
      </c>
      <c r="F18" s="222">
        <v>24</v>
      </c>
      <c r="G18" s="272">
        <v>3</v>
      </c>
      <c r="H18" s="291">
        <v>55.6</v>
      </c>
      <c r="I18" s="365">
        <v>66.37</v>
      </c>
      <c r="J18" s="222">
        <v>68</v>
      </c>
      <c r="K18" s="272">
        <v>2</v>
      </c>
      <c r="L18" s="291">
        <v>47</v>
      </c>
      <c r="M18" s="365">
        <v>64.44</v>
      </c>
      <c r="N18" s="222">
        <v>78</v>
      </c>
      <c r="O18" s="272">
        <v>1</v>
      </c>
      <c r="P18" s="291">
        <v>72</v>
      </c>
      <c r="Q18" s="365">
        <v>85.03</v>
      </c>
      <c r="R18" s="222">
        <v>38</v>
      </c>
      <c r="S18" s="66">
        <f t="shared" si="0"/>
        <v>208</v>
      </c>
      <c r="T18" s="25"/>
    </row>
    <row r="19" spans="1:20" ht="15" customHeight="1" x14ac:dyDescent="0.25">
      <c r="A19" s="65">
        <v>5</v>
      </c>
      <c r="B19" s="123" t="s">
        <v>155</v>
      </c>
      <c r="C19" s="272">
        <v>3</v>
      </c>
      <c r="D19" s="291">
        <v>65</v>
      </c>
      <c r="E19" s="365">
        <v>64.88</v>
      </c>
      <c r="F19" s="222">
        <v>39</v>
      </c>
      <c r="G19" s="272">
        <v>3</v>
      </c>
      <c r="H19" s="291">
        <v>61.33</v>
      </c>
      <c r="I19" s="365">
        <v>66.37</v>
      </c>
      <c r="J19" s="222">
        <v>54</v>
      </c>
      <c r="K19" s="272">
        <v>1</v>
      </c>
      <c r="L19" s="291">
        <v>45</v>
      </c>
      <c r="M19" s="365">
        <v>64.44</v>
      </c>
      <c r="N19" s="222">
        <v>83</v>
      </c>
      <c r="O19" s="272">
        <v>1</v>
      </c>
      <c r="P19" s="291">
        <v>49</v>
      </c>
      <c r="Q19" s="365">
        <v>85.03</v>
      </c>
      <c r="R19" s="222">
        <v>82</v>
      </c>
      <c r="S19" s="66">
        <f t="shared" si="0"/>
        <v>258</v>
      </c>
      <c r="T19" s="25"/>
    </row>
    <row r="20" spans="1:20" ht="15" customHeight="1" x14ac:dyDescent="0.25">
      <c r="A20" s="65">
        <v>6</v>
      </c>
      <c r="B20" s="121" t="s">
        <v>157</v>
      </c>
      <c r="C20" s="230">
        <v>2</v>
      </c>
      <c r="D20" s="286">
        <v>64</v>
      </c>
      <c r="E20" s="360">
        <v>64.88</v>
      </c>
      <c r="F20" s="220">
        <v>42</v>
      </c>
      <c r="G20" s="230">
        <v>5</v>
      </c>
      <c r="H20" s="286">
        <v>64.2</v>
      </c>
      <c r="I20" s="360">
        <v>66.37</v>
      </c>
      <c r="J20" s="220">
        <v>50</v>
      </c>
      <c r="K20" s="230">
        <v>1</v>
      </c>
      <c r="L20" s="286">
        <v>43</v>
      </c>
      <c r="M20" s="360">
        <v>64.44</v>
      </c>
      <c r="N20" s="220">
        <v>85</v>
      </c>
      <c r="O20" s="230">
        <v>4</v>
      </c>
      <c r="P20" s="286">
        <v>75.3</v>
      </c>
      <c r="Q20" s="360">
        <v>85.03</v>
      </c>
      <c r="R20" s="220">
        <v>29</v>
      </c>
      <c r="S20" s="66">
        <f t="shared" si="0"/>
        <v>206</v>
      </c>
      <c r="T20" s="25"/>
    </row>
    <row r="21" spans="1:20" ht="15" customHeight="1" x14ac:dyDescent="0.25">
      <c r="A21" s="65">
        <v>7</v>
      </c>
      <c r="B21" s="157" t="s">
        <v>29</v>
      </c>
      <c r="C21" s="289">
        <v>9</v>
      </c>
      <c r="D21" s="292">
        <v>62.4</v>
      </c>
      <c r="E21" s="366">
        <v>64.88</v>
      </c>
      <c r="F21" s="225">
        <v>50</v>
      </c>
      <c r="G21" s="289">
        <v>3</v>
      </c>
      <c r="H21" s="292">
        <v>75.7</v>
      </c>
      <c r="I21" s="366">
        <v>66.37</v>
      </c>
      <c r="J21" s="225">
        <v>19</v>
      </c>
      <c r="K21" s="289">
        <v>3</v>
      </c>
      <c r="L21" s="292">
        <v>50</v>
      </c>
      <c r="M21" s="366">
        <v>64.44</v>
      </c>
      <c r="N21" s="225">
        <v>74</v>
      </c>
      <c r="O21" s="289">
        <v>2</v>
      </c>
      <c r="P21" s="292">
        <v>69.5</v>
      </c>
      <c r="Q21" s="366">
        <v>85.03</v>
      </c>
      <c r="R21" s="225">
        <v>48</v>
      </c>
      <c r="S21" s="66">
        <f t="shared" si="0"/>
        <v>191</v>
      </c>
      <c r="T21" s="25"/>
    </row>
    <row r="22" spans="1:20" ht="15" customHeight="1" x14ac:dyDescent="0.25">
      <c r="A22" s="65">
        <v>8</v>
      </c>
      <c r="B22" s="123" t="s">
        <v>119</v>
      </c>
      <c r="C22" s="272">
        <v>1</v>
      </c>
      <c r="D22" s="291">
        <v>59</v>
      </c>
      <c r="E22" s="365">
        <v>64.88</v>
      </c>
      <c r="F22" s="222">
        <v>59</v>
      </c>
      <c r="G22" s="272">
        <v>3</v>
      </c>
      <c r="H22" s="291">
        <v>57</v>
      </c>
      <c r="I22" s="365">
        <v>66.37</v>
      </c>
      <c r="J22" s="222">
        <v>61</v>
      </c>
      <c r="K22" s="272">
        <v>3</v>
      </c>
      <c r="L22" s="291">
        <v>54</v>
      </c>
      <c r="M22" s="365">
        <v>64.44</v>
      </c>
      <c r="N22" s="222">
        <v>65</v>
      </c>
      <c r="O22" s="272">
        <v>1</v>
      </c>
      <c r="P22" s="291">
        <v>63</v>
      </c>
      <c r="Q22" s="365">
        <v>85.03</v>
      </c>
      <c r="R22" s="222">
        <v>67</v>
      </c>
      <c r="S22" s="66">
        <f t="shared" si="0"/>
        <v>252</v>
      </c>
      <c r="T22" s="25"/>
    </row>
    <row r="23" spans="1:20" ht="15" customHeight="1" x14ac:dyDescent="0.25">
      <c r="A23" s="65">
        <v>9</v>
      </c>
      <c r="B23" s="129" t="s">
        <v>170</v>
      </c>
      <c r="C23" s="288">
        <v>1</v>
      </c>
      <c r="D23" s="290">
        <v>55</v>
      </c>
      <c r="E23" s="364">
        <v>64.88</v>
      </c>
      <c r="F23" s="229">
        <v>71</v>
      </c>
      <c r="G23" s="288"/>
      <c r="H23" s="290"/>
      <c r="I23" s="364">
        <v>66.37</v>
      </c>
      <c r="J23" s="229">
        <v>85</v>
      </c>
      <c r="K23" s="288">
        <v>1</v>
      </c>
      <c r="L23" s="290">
        <v>47</v>
      </c>
      <c r="M23" s="364">
        <v>64.44</v>
      </c>
      <c r="N23" s="229">
        <v>79</v>
      </c>
      <c r="O23" s="288"/>
      <c r="P23" s="290"/>
      <c r="Q23" s="364">
        <v>85.03</v>
      </c>
      <c r="R23" s="229">
        <v>89</v>
      </c>
      <c r="S23" s="66">
        <f t="shared" si="0"/>
        <v>324</v>
      </c>
      <c r="T23" s="25"/>
    </row>
    <row r="24" spans="1:20" s="181" customFormat="1" ht="15" customHeight="1" x14ac:dyDescent="0.25">
      <c r="A24" s="65">
        <v>10</v>
      </c>
      <c r="B24" s="129" t="s">
        <v>120</v>
      </c>
      <c r="C24" s="288">
        <v>1</v>
      </c>
      <c r="D24" s="290">
        <v>52</v>
      </c>
      <c r="E24" s="364">
        <v>64.88</v>
      </c>
      <c r="F24" s="229">
        <v>76</v>
      </c>
      <c r="G24" s="288">
        <v>2</v>
      </c>
      <c r="H24" s="290">
        <v>82</v>
      </c>
      <c r="I24" s="364">
        <v>66.37</v>
      </c>
      <c r="J24" s="229">
        <v>9</v>
      </c>
      <c r="K24" s="288">
        <v>5</v>
      </c>
      <c r="L24" s="290">
        <v>75.8</v>
      </c>
      <c r="M24" s="364">
        <v>64.44</v>
      </c>
      <c r="N24" s="229">
        <v>10</v>
      </c>
      <c r="O24" s="288">
        <v>1</v>
      </c>
      <c r="P24" s="290">
        <v>66</v>
      </c>
      <c r="Q24" s="364">
        <v>85.03</v>
      </c>
      <c r="R24" s="229">
        <v>59</v>
      </c>
      <c r="S24" s="66">
        <f t="shared" si="0"/>
        <v>154</v>
      </c>
      <c r="T24" s="25"/>
    </row>
    <row r="25" spans="1:20" s="181" customFormat="1" ht="15" customHeight="1" x14ac:dyDescent="0.25">
      <c r="A25" s="65">
        <v>11</v>
      </c>
      <c r="B25" s="129" t="s">
        <v>156</v>
      </c>
      <c r="C25" s="288"/>
      <c r="D25" s="290"/>
      <c r="E25" s="364">
        <v>64.88</v>
      </c>
      <c r="F25" s="229">
        <v>92</v>
      </c>
      <c r="G25" s="288">
        <v>1</v>
      </c>
      <c r="H25" s="290">
        <v>37</v>
      </c>
      <c r="I25" s="364">
        <v>66.37</v>
      </c>
      <c r="J25" s="229">
        <v>84</v>
      </c>
      <c r="K25" s="288"/>
      <c r="L25" s="290"/>
      <c r="M25" s="364">
        <v>64.44</v>
      </c>
      <c r="N25" s="229">
        <v>95</v>
      </c>
      <c r="O25" s="288"/>
      <c r="P25" s="290"/>
      <c r="Q25" s="364">
        <v>85.03</v>
      </c>
      <c r="R25" s="229">
        <v>89</v>
      </c>
      <c r="S25" s="66">
        <f t="shared" si="0"/>
        <v>360</v>
      </c>
      <c r="T25" s="25"/>
    </row>
    <row r="26" spans="1:20" ht="15" customHeight="1" thickBot="1" x14ac:dyDescent="0.3">
      <c r="A26" s="65">
        <v>12</v>
      </c>
      <c r="B26" s="129" t="s">
        <v>145</v>
      </c>
      <c r="C26" s="288"/>
      <c r="D26" s="290"/>
      <c r="E26" s="364">
        <v>64.88</v>
      </c>
      <c r="F26" s="229">
        <v>92</v>
      </c>
      <c r="G26" s="288">
        <v>1</v>
      </c>
      <c r="H26" s="290">
        <v>75</v>
      </c>
      <c r="I26" s="364">
        <v>66.37</v>
      </c>
      <c r="J26" s="229">
        <v>22</v>
      </c>
      <c r="K26" s="288"/>
      <c r="L26" s="290"/>
      <c r="M26" s="364">
        <v>64.44</v>
      </c>
      <c r="N26" s="229">
        <v>95</v>
      </c>
      <c r="O26" s="288"/>
      <c r="P26" s="290"/>
      <c r="Q26" s="364">
        <v>85.03</v>
      </c>
      <c r="R26" s="229">
        <v>89</v>
      </c>
      <c r="S26" s="66">
        <f t="shared" si="0"/>
        <v>298</v>
      </c>
      <c r="T26" s="25"/>
    </row>
    <row r="27" spans="1:20" ht="15" customHeight="1" thickBot="1" x14ac:dyDescent="0.3">
      <c r="A27" s="143"/>
      <c r="B27" s="153" t="s">
        <v>87</v>
      </c>
      <c r="C27" s="244">
        <f>SUM(C28:C42)</f>
        <v>44</v>
      </c>
      <c r="D27" s="147">
        <f>AVERAGE(D28:D42)</f>
        <v>56.763636363636358</v>
      </c>
      <c r="E27" s="377">
        <v>64.88</v>
      </c>
      <c r="F27" s="245"/>
      <c r="G27" s="244">
        <f>SUM(G28:G42)</f>
        <v>44</v>
      </c>
      <c r="H27" s="147">
        <f>AVERAGE(H28:H42)</f>
        <v>66.566666666666663</v>
      </c>
      <c r="I27" s="377">
        <v>66.37</v>
      </c>
      <c r="J27" s="245"/>
      <c r="K27" s="244">
        <f>SUM(K28:K42)</f>
        <v>35</v>
      </c>
      <c r="L27" s="147">
        <f>AVERAGE(L28:L42)</f>
        <v>52.774999999999999</v>
      </c>
      <c r="M27" s="377">
        <v>64.44</v>
      </c>
      <c r="N27" s="245"/>
      <c r="O27" s="244">
        <f>SUM(O28:O42)</f>
        <v>57</v>
      </c>
      <c r="P27" s="147">
        <f>AVERAGE(P28:P42)</f>
        <v>69.164285714285697</v>
      </c>
      <c r="Q27" s="377">
        <v>85.03</v>
      </c>
      <c r="R27" s="245"/>
      <c r="S27" s="136"/>
      <c r="T27" s="25"/>
    </row>
    <row r="28" spans="1:20" ht="15" customHeight="1" x14ac:dyDescent="0.25">
      <c r="A28" s="69">
        <v>1</v>
      </c>
      <c r="B28" s="120" t="s">
        <v>22</v>
      </c>
      <c r="C28" s="230">
        <v>1</v>
      </c>
      <c r="D28" s="286">
        <v>78</v>
      </c>
      <c r="E28" s="360">
        <v>64.88</v>
      </c>
      <c r="F28" s="220">
        <v>13</v>
      </c>
      <c r="G28" s="230"/>
      <c r="H28" s="286"/>
      <c r="I28" s="360">
        <v>66.37</v>
      </c>
      <c r="J28" s="220">
        <v>85</v>
      </c>
      <c r="K28" s="230">
        <v>3</v>
      </c>
      <c r="L28" s="286">
        <v>64.3</v>
      </c>
      <c r="M28" s="360">
        <v>64.44</v>
      </c>
      <c r="N28" s="220">
        <v>40</v>
      </c>
      <c r="O28" s="230">
        <v>3</v>
      </c>
      <c r="P28" s="286">
        <v>77</v>
      </c>
      <c r="Q28" s="360">
        <v>85.03</v>
      </c>
      <c r="R28" s="220">
        <v>25</v>
      </c>
      <c r="S28" s="64">
        <f t="shared" si="0"/>
        <v>163</v>
      </c>
      <c r="T28" s="25"/>
    </row>
    <row r="29" spans="1:20" ht="15" customHeight="1" x14ac:dyDescent="0.25">
      <c r="A29" s="70">
        <v>2</v>
      </c>
      <c r="B29" s="120" t="s">
        <v>98</v>
      </c>
      <c r="C29" s="230">
        <v>7</v>
      </c>
      <c r="D29" s="286">
        <v>72</v>
      </c>
      <c r="E29" s="360">
        <v>64.88</v>
      </c>
      <c r="F29" s="220">
        <v>23</v>
      </c>
      <c r="G29" s="230">
        <v>5</v>
      </c>
      <c r="H29" s="286">
        <v>80.8</v>
      </c>
      <c r="I29" s="360">
        <v>66.37</v>
      </c>
      <c r="J29" s="220">
        <v>10</v>
      </c>
      <c r="K29" s="230">
        <v>1</v>
      </c>
      <c r="L29" s="286">
        <v>56</v>
      </c>
      <c r="M29" s="360">
        <v>64.44</v>
      </c>
      <c r="N29" s="220">
        <v>61</v>
      </c>
      <c r="O29" s="230">
        <v>8</v>
      </c>
      <c r="P29" s="286">
        <v>68</v>
      </c>
      <c r="Q29" s="360">
        <v>85.03</v>
      </c>
      <c r="R29" s="220">
        <v>54</v>
      </c>
      <c r="S29" s="66">
        <f t="shared" si="0"/>
        <v>148</v>
      </c>
      <c r="T29" s="25"/>
    </row>
    <row r="30" spans="1:20" ht="15" customHeight="1" x14ac:dyDescent="0.25">
      <c r="A30" s="70">
        <v>3</v>
      </c>
      <c r="B30" s="120" t="s">
        <v>44</v>
      </c>
      <c r="C30" s="230">
        <v>6</v>
      </c>
      <c r="D30" s="286">
        <v>70.3</v>
      </c>
      <c r="E30" s="360">
        <v>64.88</v>
      </c>
      <c r="F30" s="220">
        <v>25</v>
      </c>
      <c r="G30" s="230">
        <v>4</v>
      </c>
      <c r="H30" s="286">
        <v>70.2</v>
      </c>
      <c r="I30" s="360">
        <v>66.37</v>
      </c>
      <c r="J30" s="220">
        <v>33</v>
      </c>
      <c r="K30" s="230">
        <v>7</v>
      </c>
      <c r="L30" s="286">
        <v>71.599999999999994</v>
      </c>
      <c r="M30" s="360">
        <v>64.44</v>
      </c>
      <c r="N30" s="220">
        <v>19</v>
      </c>
      <c r="O30" s="230">
        <v>10</v>
      </c>
      <c r="P30" s="286">
        <v>65.2</v>
      </c>
      <c r="Q30" s="360">
        <v>85.03</v>
      </c>
      <c r="R30" s="220">
        <v>61</v>
      </c>
      <c r="S30" s="66">
        <f t="shared" si="0"/>
        <v>138</v>
      </c>
      <c r="T30" s="25"/>
    </row>
    <row r="31" spans="1:20" ht="15" customHeight="1" x14ac:dyDescent="0.25">
      <c r="A31" s="70">
        <v>4</v>
      </c>
      <c r="B31" s="120" t="s">
        <v>122</v>
      </c>
      <c r="C31" s="230">
        <v>3</v>
      </c>
      <c r="D31" s="286">
        <v>67</v>
      </c>
      <c r="E31" s="360">
        <v>64.88</v>
      </c>
      <c r="F31" s="220">
        <v>34</v>
      </c>
      <c r="G31" s="230"/>
      <c r="H31" s="286"/>
      <c r="I31" s="360">
        <v>66.37</v>
      </c>
      <c r="J31" s="220">
        <v>85</v>
      </c>
      <c r="K31" s="230">
        <v>2</v>
      </c>
      <c r="L31" s="286">
        <v>54</v>
      </c>
      <c r="M31" s="360">
        <v>64.44</v>
      </c>
      <c r="N31" s="220">
        <v>66</v>
      </c>
      <c r="O31" s="230">
        <v>3</v>
      </c>
      <c r="P31" s="286">
        <v>64.7</v>
      </c>
      <c r="Q31" s="360">
        <v>85.03</v>
      </c>
      <c r="R31" s="220">
        <v>63</v>
      </c>
      <c r="S31" s="66">
        <f t="shared" si="0"/>
        <v>248</v>
      </c>
      <c r="T31" s="25"/>
    </row>
    <row r="32" spans="1:20" ht="15" customHeight="1" x14ac:dyDescent="0.25">
      <c r="A32" s="70">
        <v>5</v>
      </c>
      <c r="B32" s="127" t="s">
        <v>37</v>
      </c>
      <c r="C32" s="282">
        <v>1</v>
      </c>
      <c r="D32" s="287">
        <v>63</v>
      </c>
      <c r="E32" s="362">
        <v>64.88</v>
      </c>
      <c r="F32" s="226">
        <v>45</v>
      </c>
      <c r="G32" s="282"/>
      <c r="H32" s="287"/>
      <c r="I32" s="362">
        <v>66.37</v>
      </c>
      <c r="J32" s="226">
        <v>85</v>
      </c>
      <c r="K32" s="282">
        <v>1</v>
      </c>
      <c r="L32" s="287">
        <v>42</v>
      </c>
      <c r="M32" s="362">
        <v>64.44</v>
      </c>
      <c r="N32" s="226">
        <v>86</v>
      </c>
      <c r="O32" s="282">
        <v>1</v>
      </c>
      <c r="P32" s="287">
        <v>84</v>
      </c>
      <c r="Q32" s="362">
        <v>85.03</v>
      </c>
      <c r="R32" s="226">
        <v>8</v>
      </c>
      <c r="S32" s="66">
        <f t="shared" si="0"/>
        <v>224</v>
      </c>
      <c r="T32" s="25"/>
    </row>
    <row r="33" spans="1:20" ht="15" customHeight="1" x14ac:dyDescent="0.25">
      <c r="A33" s="70">
        <v>6</v>
      </c>
      <c r="B33" s="120" t="s">
        <v>19</v>
      </c>
      <c r="C33" s="230">
        <v>7</v>
      </c>
      <c r="D33" s="286">
        <v>61</v>
      </c>
      <c r="E33" s="360">
        <v>64.88</v>
      </c>
      <c r="F33" s="220">
        <v>54</v>
      </c>
      <c r="G33" s="230">
        <v>12</v>
      </c>
      <c r="H33" s="286">
        <v>60</v>
      </c>
      <c r="I33" s="360">
        <v>66.37</v>
      </c>
      <c r="J33" s="220">
        <v>56</v>
      </c>
      <c r="K33" s="230">
        <v>7</v>
      </c>
      <c r="L33" s="286">
        <v>58.6</v>
      </c>
      <c r="M33" s="360">
        <v>64.44</v>
      </c>
      <c r="N33" s="220">
        <v>57</v>
      </c>
      <c r="O33" s="230">
        <v>6</v>
      </c>
      <c r="P33" s="286">
        <v>61.7</v>
      </c>
      <c r="Q33" s="360">
        <v>85.03</v>
      </c>
      <c r="R33" s="220">
        <v>71</v>
      </c>
      <c r="S33" s="66">
        <f t="shared" si="0"/>
        <v>238</v>
      </c>
      <c r="T33" s="25"/>
    </row>
    <row r="34" spans="1:20" ht="15" customHeight="1" x14ac:dyDescent="0.25">
      <c r="A34" s="70">
        <v>7</v>
      </c>
      <c r="B34" s="156" t="s">
        <v>121</v>
      </c>
      <c r="C34" s="274">
        <v>2</v>
      </c>
      <c r="D34" s="112">
        <v>60.5</v>
      </c>
      <c r="E34" s="361">
        <v>64.88</v>
      </c>
      <c r="F34" s="224">
        <v>55</v>
      </c>
      <c r="G34" s="274">
        <v>2</v>
      </c>
      <c r="H34" s="112">
        <v>72</v>
      </c>
      <c r="I34" s="361">
        <v>66.37</v>
      </c>
      <c r="J34" s="224">
        <v>27</v>
      </c>
      <c r="K34" s="274">
        <v>4</v>
      </c>
      <c r="L34" s="112">
        <v>51.8</v>
      </c>
      <c r="M34" s="361">
        <v>64.44</v>
      </c>
      <c r="N34" s="224">
        <v>71</v>
      </c>
      <c r="O34" s="274">
        <v>6</v>
      </c>
      <c r="P34" s="112">
        <v>70.3</v>
      </c>
      <c r="Q34" s="361">
        <v>85.03</v>
      </c>
      <c r="R34" s="224">
        <v>45</v>
      </c>
      <c r="S34" s="66">
        <f t="shared" si="0"/>
        <v>198</v>
      </c>
      <c r="T34" s="25"/>
    </row>
    <row r="35" spans="1:20" ht="15" customHeight="1" x14ac:dyDescent="0.25">
      <c r="A35" s="70">
        <v>8</v>
      </c>
      <c r="B35" s="120" t="s">
        <v>39</v>
      </c>
      <c r="C35" s="230">
        <v>8</v>
      </c>
      <c r="D35" s="286">
        <v>48.1</v>
      </c>
      <c r="E35" s="360">
        <v>64.88</v>
      </c>
      <c r="F35" s="220">
        <v>81</v>
      </c>
      <c r="G35" s="230">
        <v>3</v>
      </c>
      <c r="H35" s="286">
        <v>57</v>
      </c>
      <c r="I35" s="360">
        <v>66.37</v>
      </c>
      <c r="J35" s="220">
        <v>62</v>
      </c>
      <c r="K35" s="230">
        <v>3</v>
      </c>
      <c r="L35" s="286">
        <v>64.3</v>
      </c>
      <c r="M35" s="360">
        <v>64.44</v>
      </c>
      <c r="N35" s="220">
        <v>39</v>
      </c>
      <c r="O35" s="230">
        <v>6</v>
      </c>
      <c r="P35" s="286">
        <v>81.3</v>
      </c>
      <c r="Q35" s="360">
        <v>85.03</v>
      </c>
      <c r="R35" s="220">
        <v>16</v>
      </c>
      <c r="S35" s="66">
        <f t="shared" si="0"/>
        <v>198</v>
      </c>
      <c r="T35" s="25"/>
    </row>
    <row r="36" spans="1:20" ht="15" customHeight="1" x14ac:dyDescent="0.25">
      <c r="A36" s="70">
        <v>9</v>
      </c>
      <c r="B36" s="120" t="s">
        <v>23</v>
      </c>
      <c r="C36" s="230">
        <v>5</v>
      </c>
      <c r="D36" s="286">
        <v>44.5</v>
      </c>
      <c r="E36" s="360">
        <v>64.88</v>
      </c>
      <c r="F36" s="220">
        <v>83</v>
      </c>
      <c r="G36" s="230">
        <v>3</v>
      </c>
      <c r="H36" s="286">
        <v>55.3</v>
      </c>
      <c r="I36" s="360">
        <v>66.37</v>
      </c>
      <c r="J36" s="220">
        <v>69</v>
      </c>
      <c r="K36" s="230">
        <v>3</v>
      </c>
      <c r="L36" s="286">
        <v>32.700000000000003</v>
      </c>
      <c r="M36" s="360">
        <v>64.44</v>
      </c>
      <c r="N36" s="220">
        <v>92</v>
      </c>
      <c r="O36" s="230">
        <v>3</v>
      </c>
      <c r="P36" s="286">
        <v>75.3</v>
      </c>
      <c r="Q36" s="360">
        <v>85.03</v>
      </c>
      <c r="R36" s="220">
        <v>28</v>
      </c>
      <c r="S36" s="66">
        <f t="shared" si="0"/>
        <v>272</v>
      </c>
      <c r="T36" s="25"/>
    </row>
    <row r="37" spans="1:20" ht="15" customHeight="1" x14ac:dyDescent="0.25">
      <c r="A37" s="70">
        <v>10</v>
      </c>
      <c r="B37" s="120" t="s">
        <v>21</v>
      </c>
      <c r="C37" s="230">
        <v>3</v>
      </c>
      <c r="D37" s="286">
        <v>42</v>
      </c>
      <c r="E37" s="360">
        <v>64.88</v>
      </c>
      <c r="F37" s="220">
        <v>86</v>
      </c>
      <c r="G37" s="230"/>
      <c r="H37" s="286"/>
      <c r="I37" s="360">
        <v>66.37</v>
      </c>
      <c r="J37" s="220">
        <v>85</v>
      </c>
      <c r="K37" s="230">
        <v>1</v>
      </c>
      <c r="L37" s="286">
        <v>21</v>
      </c>
      <c r="M37" s="360">
        <v>64.44</v>
      </c>
      <c r="N37" s="220">
        <v>94</v>
      </c>
      <c r="O37" s="230">
        <v>1</v>
      </c>
      <c r="P37" s="286">
        <v>48</v>
      </c>
      <c r="Q37" s="360">
        <v>85.03</v>
      </c>
      <c r="R37" s="220">
        <v>83</v>
      </c>
      <c r="S37" s="66">
        <f t="shared" si="0"/>
        <v>348</v>
      </c>
      <c r="T37" s="25"/>
    </row>
    <row r="38" spans="1:20" ht="15" customHeight="1" x14ac:dyDescent="0.25">
      <c r="A38" s="70">
        <v>11</v>
      </c>
      <c r="B38" s="120" t="s">
        <v>38</v>
      </c>
      <c r="C38" s="230">
        <v>1</v>
      </c>
      <c r="D38" s="286">
        <v>18</v>
      </c>
      <c r="E38" s="360">
        <v>64.88</v>
      </c>
      <c r="F38" s="220">
        <v>90</v>
      </c>
      <c r="G38" s="230">
        <v>1</v>
      </c>
      <c r="H38" s="286">
        <v>59</v>
      </c>
      <c r="I38" s="360">
        <v>66.37</v>
      </c>
      <c r="J38" s="220">
        <v>57</v>
      </c>
      <c r="K38" s="230">
        <v>1</v>
      </c>
      <c r="L38" s="286">
        <v>68</v>
      </c>
      <c r="M38" s="360">
        <v>64.44</v>
      </c>
      <c r="N38" s="220">
        <v>28</v>
      </c>
      <c r="O38" s="230">
        <v>3</v>
      </c>
      <c r="P38" s="286">
        <v>62</v>
      </c>
      <c r="Q38" s="360">
        <v>85.03</v>
      </c>
      <c r="R38" s="220">
        <v>69</v>
      </c>
      <c r="S38" s="66">
        <f t="shared" si="0"/>
        <v>244</v>
      </c>
      <c r="T38" s="25"/>
    </row>
    <row r="39" spans="1:20" s="181" customFormat="1" ht="15" customHeight="1" x14ac:dyDescent="0.25">
      <c r="A39" s="70">
        <v>12</v>
      </c>
      <c r="B39" s="120" t="s">
        <v>169</v>
      </c>
      <c r="C39" s="230"/>
      <c r="D39" s="286"/>
      <c r="E39" s="360">
        <v>64.88</v>
      </c>
      <c r="F39" s="220">
        <v>92</v>
      </c>
      <c r="G39" s="230"/>
      <c r="H39" s="286"/>
      <c r="I39" s="360">
        <v>66.37</v>
      </c>
      <c r="J39" s="220">
        <v>85</v>
      </c>
      <c r="K39" s="230"/>
      <c r="L39" s="286"/>
      <c r="M39" s="360">
        <v>64.44</v>
      </c>
      <c r="N39" s="220">
        <v>95</v>
      </c>
      <c r="O39" s="230">
        <v>1</v>
      </c>
      <c r="P39" s="286">
        <v>65</v>
      </c>
      <c r="Q39" s="360">
        <v>85.03</v>
      </c>
      <c r="R39" s="220">
        <v>62</v>
      </c>
      <c r="S39" s="66">
        <f t="shared" si="0"/>
        <v>334</v>
      </c>
      <c r="T39" s="25"/>
    </row>
    <row r="40" spans="1:20" s="181" customFormat="1" ht="15" customHeight="1" x14ac:dyDescent="0.25">
      <c r="A40" s="70">
        <v>13</v>
      </c>
      <c r="B40" s="120" t="s">
        <v>152</v>
      </c>
      <c r="C40" s="230"/>
      <c r="D40" s="286"/>
      <c r="E40" s="360">
        <v>64.88</v>
      </c>
      <c r="F40" s="220">
        <v>92</v>
      </c>
      <c r="G40" s="230">
        <v>6</v>
      </c>
      <c r="H40" s="286">
        <v>70.5</v>
      </c>
      <c r="I40" s="360">
        <v>66.37</v>
      </c>
      <c r="J40" s="220">
        <v>31</v>
      </c>
      <c r="K40" s="230"/>
      <c r="L40" s="286"/>
      <c r="M40" s="360">
        <v>64.44</v>
      </c>
      <c r="N40" s="220">
        <v>95</v>
      </c>
      <c r="O40" s="230"/>
      <c r="P40" s="286"/>
      <c r="Q40" s="360">
        <v>85.03</v>
      </c>
      <c r="R40" s="220">
        <v>89</v>
      </c>
      <c r="S40" s="66">
        <f t="shared" si="0"/>
        <v>307</v>
      </c>
      <c r="T40" s="25"/>
    </row>
    <row r="41" spans="1:20" s="181" customFormat="1" ht="15" customHeight="1" x14ac:dyDescent="0.25">
      <c r="A41" s="70">
        <v>14</v>
      </c>
      <c r="B41" s="120" t="s">
        <v>123</v>
      </c>
      <c r="C41" s="230"/>
      <c r="D41" s="286"/>
      <c r="E41" s="360">
        <v>64.88</v>
      </c>
      <c r="F41" s="220">
        <v>92</v>
      </c>
      <c r="G41" s="230"/>
      <c r="H41" s="286"/>
      <c r="I41" s="360">
        <v>66.37</v>
      </c>
      <c r="J41" s="220">
        <v>85</v>
      </c>
      <c r="K41" s="230">
        <v>2</v>
      </c>
      <c r="L41" s="286">
        <v>49</v>
      </c>
      <c r="M41" s="360">
        <v>64.44</v>
      </c>
      <c r="N41" s="220">
        <v>75</v>
      </c>
      <c r="O41" s="230">
        <v>2</v>
      </c>
      <c r="P41" s="286">
        <v>74</v>
      </c>
      <c r="Q41" s="360">
        <v>85.03</v>
      </c>
      <c r="R41" s="220">
        <v>34</v>
      </c>
      <c r="S41" s="66">
        <f t="shared" si="0"/>
        <v>286</v>
      </c>
      <c r="T41" s="25"/>
    </row>
    <row r="42" spans="1:20" ht="15" customHeight="1" thickBot="1" x14ac:dyDescent="0.3">
      <c r="A42" s="70">
        <v>15</v>
      </c>
      <c r="B42" s="120" t="s">
        <v>166</v>
      </c>
      <c r="C42" s="230"/>
      <c r="D42" s="286"/>
      <c r="E42" s="360">
        <v>64.88</v>
      </c>
      <c r="F42" s="220">
        <v>92</v>
      </c>
      <c r="G42" s="230">
        <v>8</v>
      </c>
      <c r="H42" s="286">
        <v>74.3</v>
      </c>
      <c r="I42" s="360">
        <v>66.37</v>
      </c>
      <c r="J42" s="220">
        <v>23</v>
      </c>
      <c r="K42" s="230"/>
      <c r="L42" s="286"/>
      <c r="M42" s="360">
        <v>64.44</v>
      </c>
      <c r="N42" s="220">
        <v>95</v>
      </c>
      <c r="O42" s="230">
        <v>4</v>
      </c>
      <c r="P42" s="286">
        <v>71.8</v>
      </c>
      <c r="Q42" s="360">
        <v>85.03</v>
      </c>
      <c r="R42" s="220">
        <v>39</v>
      </c>
      <c r="S42" s="66">
        <f t="shared" si="0"/>
        <v>249</v>
      </c>
      <c r="T42" s="25"/>
    </row>
    <row r="43" spans="1:20" ht="15" customHeight="1" thickBot="1" x14ac:dyDescent="0.3">
      <c r="A43" s="146"/>
      <c r="B43" s="152" t="s">
        <v>88</v>
      </c>
      <c r="C43" s="242">
        <f>SUM(C44:C63)</f>
        <v>80</v>
      </c>
      <c r="D43" s="144">
        <f>AVERAGE(D44:D63)</f>
        <v>60.78125</v>
      </c>
      <c r="E43" s="376">
        <v>64.88</v>
      </c>
      <c r="F43" s="243"/>
      <c r="G43" s="242">
        <f>SUM(G44:G63)</f>
        <v>94</v>
      </c>
      <c r="H43" s="144">
        <f>AVERAGE(H44:H63)</f>
        <v>69.107142857142861</v>
      </c>
      <c r="I43" s="376">
        <v>66.37</v>
      </c>
      <c r="J43" s="243"/>
      <c r="K43" s="242">
        <f>SUM(K44:K63)</f>
        <v>84</v>
      </c>
      <c r="L43" s="144">
        <f>AVERAGE(L44:L63)</f>
        <v>62.599999999999994</v>
      </c>
      <c r="M43" s="376">
        <v>64.44</v>
      </c>
      <c r="N43" s="243"/>
      <c r="O43" s="242">
        <f>SUM(O44:O63)</f>
        <v>77</v>
      </c>
      <c r="P43" s="144">
        <f>AVERAGE(P44:P63)</f>
        <v>76.284615384615378</v>
      </c>
      <c r="Q43" s="376">
        <v>85.03</v>
      </c>
      <c r="R43" s="243"/>
      <c r="S43" s="136"/>
      <c r="T43" s="25"/>
    </row>
    <row r="44" spans="1:20" ht="15" customHeight="1" x14ac:dyDescent="0.25">
      <c r="A44" s="37">
        <v>1</v>
      </c>
      <c r="B44" s="121" t="s">
        <v>60</v>
      </c>
      <c r="C44" s="230">
        <v>6</v>
      </c>
      <c r="D44" s="286">
        <v>92</v>
      </c>
      <c r="E44" s="360">
        <v>64.88</v>
      </c>
      <c r="F44" s="220">
        <v>4</v>
      </c>
      <c r="G44" s="230">
        <v>6</v>
      </c>
      <c r="H44" s="286">
        <v>84</v>
      </c>
      <c r="I44" s="360">
        <v>66.37</v>
      </c>
      <c r="J44" s="220">
        <v>6</v>
      </c>
      <c r="K44" s="230">
        <v>8</v>
      </c>
      <c r="L44" s="286">
        <v>65</v>
      </c>
      <c r="M44" s="360">
        <v>64.44</v>
      </c>
      <c r="N44" s="220">
        <v>37</v>
      </c>
      <c r="O44" s="230">
        <v>7</v>
      </c>
      <c r="P44" s="286">
        <v>91</v>
      </c>
      <c r="Q44" s="360">
        <v>85.03</v>
      </c>
      <c r="R44" s="220">
        <v>4</v>
      </c>
      <c r="S44" s="64">
        <f t="shared" si="0"/>
        <v>51</v>
      </c>
      <c r="T44" s="25"/>
    </row>
    <row r="45" spans="1:20" ht="15" customHeight="1" x14ac:dyDescent="0.25">
      <c r="A45" s="15">
        <v>2</v>
      </c>
      <c r="B45" s="121" t="s">
        <v>125</v>
      </c>
      <c r="C45" s="230">
        <v>4</v>
      </c>
      <c r="D45" s="286">
        <v>80.3</v>
      </c>
      <c r="E45" s="360">
        <v>64.88</v>
      </c>
      <c r="F45" s="220">
        <v>10</v>
      </c>
      <c r="G45" s="230">
        <v>2</v>
      </c>
      <c r="H45" s="286">
        <v>56</v>
      </c>
      <c r="I45" s="360">
        <v>66.37</v>
      </c>
      <c r="J45" s="220">
        <v>66</v>
      </c>
      <c r="K45" s="230">
        <v>4</v>
      </c>
      <c r="L45" s="286">
        <v>63.5</v>
      </c>
      <c r="M45" s="360">
        <v>64.44</v>
      </c>
      <c r="N45" s="220">
        <v>44</v>
      </c>
      <c r="O45" s="230">
        <v>3</v>
      </c>
      <c r="P45" s="286">
        <v>87.7</v>
      </c>
      <c r="Q45" s="360">
        <v>85.03</v>
      </c>
      <c r="R45" s="220">
        <v>6</v>
      </c>
      <c r="S45" s="68">
        <f t="shared" si="0"/>
        <v>126</v>
      </c>
      <c r="T45" s="25"/>
    </row>
    <row r="46" spans="1:20" ht="15" customHeight="1" x14ac:dyDescent="0.25">
      <c r="A46" s="15">
        <v>3</v>
      </c>
      <c r="B46" s="174" t="s">
        <v>46</v>
      </c>
      <c r="C46" s="293">
        <v>1</v>
      </c>
      <c r="D46" s="295">
        <v>78</v>
      </c>
      <c r="E46" s="367">
        <v>64.88</v>
      </c>
      <c r="F46" s="223">
        <v>14</v>
      </c>
      <c r="G46" s="293">
        <v>1</v>
      </c>
      <c r="H46" s="295">
        <v>66</v>
      </c>
      <c r="I46" s="367">
        <v>66.37</v>
      </c>
      <c r="J46" s="223">
        <v>46</v>
      </c>
      <c r="K46" s="293">
        <v>2</v>
      </c>
      <c r="L46" s="295">
        <v>54</v>
      </c>
      <c r="M46" s="367">
        <v>64.44</v>
      </c>
      <c r="N46" s="223">
        <v>67</v>
      </c>
      <c r="O46" s="293"/>
      <c r="P46" s="295"/>
      <c r="Q46" s="367">
        <v>85.03</v>
      </c>
      <c r="R46" s="223">
        <v>89</v>
      </c>
      <c r="S46" s="68">
        <f t="shared" si="0"/>
        <v>216</v>
      </c>
      <c r="T46" s="25"/>
    </row>
    <row r="47" spans="1:20" ht="15" customHeight="1" x14ac:dyDescent="0.25">
      <c r="A47" s="15">
        <v>4</v>
      </c>
      <c r="B47" s="278" t="s">
        <v>48</v>
      </c>
      <c r="C47" s="346">
        <v>14</v>
      </c>
      <c r="D47" s="350">
        <v>74.900000000000006</v>
      </c>
      <c r="E47" s="368">
        <v>64.88</v>
      </c>
      <c r="F47" s="333">
        <v>20</v>
      </c>
      <c r="G47" s="346">
        <v>15</v>
      </c>
      <c r="H47" s="350">
        <v>75.7</v>
      </c>
      <c r="I47" s="368">
        <v>66.37</v>
      </c>
      <c r="J47" s="333">
        <v>20</v>
      </c>
      <c r="K47" s="346">
        <v>9</v>
      </c>
      <c r="L47" s="350">
        <v>87.4</v>
      </c>
      <c r="M47" s="368">
        <v>64.44</v>
      </c>
      <c r="N47" s="333">
        <v>2</v>
      </c>
      <c r="O47" s="346">
        <v>14</v>
      </c>
      <c r="P47" s="350">
        <v>84</v>
      </c>
      <c r="Q47" s="368">
        <v>85.03</v>
      </c>
      <c r="R47" s="333">
        <v>9</v>
      </c>
      <c r="S47" s="68">
        <f t="shared" si="0"/>
        <v>51</v>
      </c>
      <c r="T47" s="25"/>
    </row>
    <row r="48" spans="1:20" ht="15" customHeight="1" x14ac:dyDescent="0.25">
      <c r="A48" s="15">
        <v>5</v>
      </c>
      <c r="B48" s="121" t="s">
        <v>16</v>
      </c>
      <c r="C48" s="230">
        <v>2</v>
      </c>
      <c r="D48" s="286">
        <v>69</v>
      </c>
      <c r="E48" s="360">
        <v>64.88</v>
      </c>
      <c r="F48" s="220">
        <v>30</v>
      </c>
      <c r="G48" s="230">
        <v>4</v>
      </c>
      <c r="H48" s="286">
        <v>77.3</v>
      </c>
      <c r="I48" s="360">
        <v>66.37</v>
      </c>
      <c r="J48" s="220">
        <v>16</v>
      </c>
      <c r="K48" s="230">
        <v>4</v>
      </c>
      <c r="L48" s="286">
        <v>70.5</v>
      </c>
      <c r="M48" s="360">
        <v>64.44</v>
      </c>
      <c r="N48" s="220">
        <v>23</v>
      </c>
      <c r="O48" s="230">
        <v>4</v>
      </c>
      <c r="P48" s="286">
        <v>68</v>
      </c>
      <c r="Q48" s="360">
        <v>85.03</v>
      </c>
      <c r="R48" s="220">
        <v>53</v>
      </c>
      <c r="S48" s="68">
        <f t="shared" si="0"/>
        <v>122</v>
      </c>
      <c r="T48" s="25"/>
    </row>
    <row r="49" spans="1:20" ht="15" customHeight="1" x14ac:dyDescent="0.25">
      <c r="A49" s="15">
        <v>6</v>
      </c>
      <c r="B49" s="127" t="s">
        <v>59</v>
      </c>
      <c r="C49" s="282">
        <v>13</v>
      </c>
      <c r="D49" s="287">
        <v>68</v>
      </c>
      <c r="E49" s="362">
        <v>64.88</v>
      </c>
      <c r="F49" s="226">
        <v>31</v>
      </c>
      <c r="G49" s="282">
        <v>11</v>
      </c>
      <c r="H49" s="287">
        <v>68.400000000000006</v>
      </c>
      <c r="I49" s="362">
        <v>66.37</v>
      </c>
      <c r="J49" s="226">
        <v>38</v>
      </c>
      <c r="K49" s="282">
        <v>14</v>
      </c>
      <c r="L49" s="287">
        <v>59.9</v>
      </c>
      <c r="M49" s="362">
        <v>64.44</v>
      </c>
      <c r="N49" s="226">
        <v>56</v>
      </c>
      <c r="O49" s="282">
        <v>14</v>
      </c>
      <c r="P49" s="287">
        <v>81.7</v>
      </c>
      <c r="Q49" s="362">
        <v>85.03</v>
      </c>
      <c r="R49" s="226">
        <v>15</v>
      </c>
      <c r="S49" s="68">
        <f t="shared" si="0"/>
        <v>140</v>
      </c>
      <c r="T49" s="25"/>
    </row>
    <row r="50" spans="1:20" ht="15" customHeight="1" x14ac:dyDescent="0.25">
      <c r="A50" s="15">
        <v>7</v>
      </c>
      <c r="B50" s="121" t="s">
        <v>146</v>
      </c>
      <c r="C50" s="230">
        <v>4</v>
      </c>
      <c r="D50" s="286">
        <v>66.5</v>
      </c>
      <c r="E50" s="360">
        <v>64.88</v>
      </c>
      <c r="F50" s="220">
        <v>37</v>
      </c>
      <c r="G50" s="230">
        <v>7</v>
      </c>
      <c r="H50" s="286">
        <v>66</v>
      </c>
      <c r="I50" s="360">
        <v>66.37</v>
      </c>
      <c r="J50" s="220">
        <v>45</v>
      </c>
      <c r="K50" s="230"/>
      <c r="L50" s="286"/>
      <c r="M50" s="360">
        <v>64.44</v>
      </c>
      <c r="N50" s="220">
        <v>95</v>
      </c>
      <c r="O50" s="230"/>
      <c r="P50" s="286"/>
      <c r="Q50" s="360">
        <v>85.03</v>
      </c>
      <c r="R50" s="220">
        <v>89</v>
      </c>
      <c r="S50" s="68">
        <f t="shared" si="0"/>
        <v>266</v>
      </c>
      <c r="T50" s="25"/>
    </row>
    <row r="51" spans="1:20" ht="15" customHeight="1" x14ac:dyDescent="0.25">
      <c r="A51" s="15">
        <v>8</v>
      </c>
      <c r="B51" s="121" t="s">
        <v>47</v>
      </c>
      <c r="C51" s="230">
        <v>20</v>
      </c>
      <c r="D51" s="286">
        <v>64.8</v>
      </c>
      <c r="E51" s="360">
        <v>64.88</v>
      </c>
      <c r="F51" s="220">
        <v>40</v>
      </c>
      <c r="G51" s="230">
        <v>32</v>
      </c>
      <c r="H51" s="286">
        <v>69.900000000000006</v>
      </c>
      <c r="I51" s="360">
        <v>66.37</v>
      </c>
      <c r="J51" s="220">
        <v>34</v>
      </c>
      <c r="K51" s="230">
        <v>19</v>
      </c>
      <c r="L51" s="286">
        <v>66.7</v>
      </c>
      <c r="M51" s="360">
        <v>64.44</v>
      </c>
      <c r="N51" s="220">
        <v>36</v>
      </c>
      <c r="O51" s="230">
        <v>16</v>
      </c>
      <c r="P51" s="286">
        <v>79</v>
      </c>
      <c r="Q51" s="360">
        <v>85.03</v>
      </c>
      <c r="R51" s="220">
        <v>21</v>
      </c>
      <c r="S51" s="66">
        <f t="shared" si="0"/>
        <v>131</v>
      </c>
      <c r="T51" s="25"/>
    </row>
    <row r="52" spans="1:20" ht="15" customHeight="1" x14ac:dyDescent="0.25">
      <c r="A52" s="15">
        <v>9</v>
      </c>
      <c r="B52" s="121" t="s">
        <v>17</v>
      </c>
      <c r="C52" s="230">
        <v>2</v>
      </c>
      <c r="D52" s="286">
        <v>56</v>
      </c>
      <c r="E52" s="360">
        <v>64.88</v>
      </c>
      <c r="F52" s="220">
        <v>66</v>
      </c>
      <c r="G52" s="230">
        <v>2</v>
      </c>
      <c r="H52" s="286">
        <v>91</v>
      </c>
      <c r="I52" s="360">
        <v>66.37</v>
      </c>
      <c r="J52" s="220">
        <v>3</v>
      </c>
      <c r="K52" s="230">
        <v>4</v>
      </c>
      <c r="L52" s="286">
        <v>60.3</v>
      </c>
      <c r="M52" s="360">
        <v>64.44</v>
      </c>
      <c r="N52" s="220">
        <v>51</v>
      </c>
      <c r="O52" s="230">
        <v>1</v>
      </c>
      <c r="P52" s="286">
        <v>80</v>
      </c>
      <c r="Q52" s="360">
        <v>85.03</v>
      </c>
      <c r="R52" s="220">
        <v>19</v>
      </c>
      <c r="S52" s="66">
        <f t="shared" si="0"/>
        <v>139</v>
      </c>
      <c r="T52" s="25"/>
    </row>
    <row r="53" spans="1:20" ht="15" customHeight="1" x14ac:dyDescent="0.25">
      <c r="A53" s="15">
        <v>10</v>
      </c>
      <c r="B53" s="121" t="s">
        <v>185</v>
      </c>
      <c r="C53" s="230">
        <v>2</v>
      </c>
      <c r="D53" s="286">
        <v>55.5</v>
      </c>
      <c r="E53" s="360">
        <v>64.88</v>
      </c>
      <c r="F53" s="220">
        <v>69</v>
      </c>
      <c r="G53" s="230">
        <v>3</v>
      </c>
      <c r="H53" s="286">
        <v>77.3</v>
      </c>
      <c r="I53" s="360">
        <v>66.37</v>
      </c>
      <c r="J53" s="220">
        <v>17</v>
      </c>
      <c r="K53" s="230">
        <v>1</v>
      </c>
      <c r="L53" s="286">
        <v>60</v>
      </c>
      <c r="M53" s="360">
        <v>64.44</v>
      </c>
      <c r="N53" s="220">
        <v>52</v>
      </c>
      <c r="O53" s="230">
        <v>6</v>
      </c>
      <c r="P53" s="286">
        <v>78.5</v>
      </c>
      <c r="Q53" s="360">
        <v>85.03</v>
      </c>
      <c r="R53" s="220">
        <v>23</v>
      </c>
      <c r="S53" s="66">
        <f t="shared" si="0"/>
        <v>161</v>
      </c>
      <c r="T53" s="25"/>
    </row>
    <row r="54" spans="1:20" ht="15" customHeight="1" x14ac:dyDescent="0.25">
      <c r="A54" s="15">
        <v>11</v>
      </c>
      <c r="B54" s="121" t="s">
        <v>124</v>
      </c>
      <c r="C54" s="230">
        <v>1</v>
      </c>
      <c r="D54" s="286">
        <v>54</v>
      </c>
      <c r="E54" s="360">
        <v>64.88</v>
      </c>
      <c r="F54" s="220">
        <v>73</v>
      </c>
      <c r="G54" s="230">
        <v>4</v>
      </c>
      <c r="H54" s="286">
        <v>57.2</v>
      </c>
      <c r="I54" s="360">
        <v>66.37</v>
      </c>
      <c r="J54" s="220">
        <v>59</v>
      </c>
      <c r="K54" s="230">
        <v>4</v>
      </c>
      <c r="L54" s="286">
        <v>68</v>
      </c>
      <c r="M54" s="360">
        <v>64.44</v>
      </c>
      <c r="N54" s="220">
        <v>29</v>
      </c>
      <c r="O54" s="230">
        <v>1</v>
      </c>
      <c r="P54" s="286">
        <v>68</v>
      </c>
      <c r="Q54" s="360">
        <v>85.03</v>
      </c>
      <c r="R54" s="220">
        <v>51</v>
      </c>
      <c r="S54" s="66">
        <f t="shared" si="0"/>
        <v>212</v>
      </c>
      <c r="T54" s="25"/>
    </row>
    <row r="55" spans="1:20" ht="15" customHeight="1" x14ac:dyDescent="0.25">
      <c r="A55" s="15">
        <v>12</v>
      </c>
      <c r="B55" s="121" t="s">
        <v>100</v>
      </c>
      <c r="C55" s="230">
        <v>3</v>
      </c>
      <c r="D55" s="286">
        <v>53</v>
      </c>
      <c r="E55" s="360">
        <v>64.88</v>
      </c>
      <c r="F55" s="220">
        <v>75</v>
      </c>
      <c r="G55" s="230">
        <v>2</v>
      </c>
      <c r="H55" s="286">
        <v>68.5</v>
      </c>
      <c r="I55" s="360">
        <v>66.37</v>
      </c>
      <c r="J55" s="220">
        <v>37</v>
      </c>
      <c r="K55" s="230">
        <v>3</v>
      </c>
      <c r="L55" s="286">
        <v>53</v>
      </c>
      <c r="M55" s="360">
        <v>64.44</v>
      </c>
      <c r="N55" s="220">
        <v>69</v>
      </c>
      <c r="O55" s="230">
        <v>4</v>
      </c>
      <c r="P55" s="286">
        <v>47</v>
      </c>
      <c r="Q55" s="360">
        <v>85.03</v>
      </c>
      <c r="R55" s="220">
        <v>85</v>
      </c>
      <c r="S55" s="66">
        <f t="shared" si="0"/>
        <v>266</v>
      </c>
      <c r="T55" s="25"/>
    </row>
    <row r="56" spans="1:20" ht="15" customHeight="1" x14ac:dyDescent="0.25">
      <c r="A56" s="15">
        <v>13</v>
      </c>
      <c r="B56" s="156" t="s">
        <v>15</v>
      </c>
      <c r="C56" s="274">
        <v>1</v>
      </c>
      <c r="D56" s="112">
        <v>52</v>
      </c>
      <c r="E56" s="361">
        <v>64.88</v>
      </c>
      <c r="F56" s="224">
        <v>77</v>
      </c>
      <c r="G56" s="274">
        <v>3</v>
      </c>
      <c r="H56" s="112">
        <v>42.7</v>
      </c>
      <c r="I56" s="361">
        <v>66.37</v>
      </c>
      <c r="J56" s="224">
        <v>82</v>
      </c>
      <c r="K56" s="274">
        <v>4</v>
      </c>
      <c r="L56" s="112">
        <v>75</v>
      </c>
      <c r="M56" s="361">
        <v>64.44</v>
      </c>
      <c r="N56" s="224">
        <v>11</v>
      </c>
      <c r="O56" s="274">
        <v>2</v>
      </c>
      <c r="P56" s="112">
        <v>83</v>
      </c>
      <c r="Q56" s="361">
        <v>85.03</v>
      </c>
      <c r="R56" s="224">
        <v>11</v>
      </c>
      <c r="S56" s="66">
        <f t="shared" si="0"/>
        <v>181</v>
      </c>
      <c r="T56" s="25"/>
    </row>
    <row r="57" spans="1:20" ht="15" customHeight="1" x14ac:dyDescent="0.25">
      <c r="A57" s="15">
        <v>14</v>
      </c>
      <c r="B57" s="127" t="s">
        <v>182</v>
      </c>
      <c r="C57" s="282">
        <v>4</v>
      </c>
      <c r="D57" s="287">
        <v>50</v>
      </c>
      <c r="E57" s="362">
        <v>64.88</v>
      </c>
      <c r="F57" s="226">
        <v>78</v>
      </c>
      <c r="G57" s="282"/>
      <c r="H57" s="287"/>
      <c r="I57" s="362">
        <v>66.37</v>
      </c>
      <c r="J57" s="226">
        <v>85</v>
      </c>
      <c r="K57" s="282"/>
      <c r="L57" s="287"/>
      <c r="M57" s="362">
        <v>64.44</v>
      </c>
      <c r="N57" s="226">
        <v>95</v>
      </c>
      <c r="O57" s="282"/>
      <c r="P57" s="287"/>
      <c r="Q57" s="362">
        <v>85.03</v>
      </c>
      <c r="R57" s="226">
        <v>89</v>
      </c>
      <c r="S57" s="66">
        <f t="shared" si="0"/>
        <v>347</v>
      </c>
      <c r="T57" s="25"/>
    </row>
    <row r="58" spans="1:20" ht="15" customHeight="1" x14ac:dyDescent="0.25">
      <c r="A58" s="15">
        <v>15</v>
      </c>
      <c r="B58" s="126" t="s">
        <v>167</v>
      </c>
      <c r="C58" s="294">
        <v>2</v>
      </c>
      <c r="D58" s="296">
        <v>43.5</v>
      </c>
      <c r="E58" s="369">
        <v>64.88</v>
      </c>
      <c r="F58" s="276">
        <v>85</v>
      </c>
      <c r="G58" s="294"/>
      <c r="H58" s="296"/>
      <c r="I58" s="369">
        <v>66.37</v>
      </c>
      <c r="J58" s="276">
        <v>85</v>
      </c>
      <c r="K58" s="294">
        <v>2</v>
      </c>
      <c r="L58" s="296">
        <v>67</v>
      </c>
      <c r="M58" s="369">
        <v>64.44</v>
      </c>
      <c r="N58" s="276">
        <v>34</v>
      </c>
      <c r="O58" s="294"/>
      <c r="P58" s="296"/>
      <c r="Q58" s="369">
        <v>85.03</v>
      </c>
      <c r="R58" s="276">
        <v>89</v>
      </c>
      <c r="S58" s="66">
        <f t="shared" si="0"/>
        <v>293</v>
      </c>
      <c r="T58" s="25"/>
    </row>
    <row r="59" spans="1:20" s="181" customFormat="1" ht="15" customHeight="1" x14ac:dyDescent="0.25">
      <c r="A59" s="15">
        <v>16</v>
      </c>
      <c r="B59" s="126" t="s">
        <v>183</v>
      </c>
      <c r="C59" s="294">
        <v>1</v>
      </c>
      <c r="D59" s="296">
        <v>15</v>
      </c>
      <c r="E59" s="369">
        <v>64.88</v>
      </c>
      <c r="F59" s="276">
        <v>91</v>
      </c>
      <c r="G59" s="294"/>
      <c r="H59" s="296"/>
      <c r="I59" s="369">
        <v>66.37</v>
      </c>
      <c r="J59" s="276">
        <v>85</v>
      </c>
      <c r="K59" s="294"/>
      <c r="L59" s="296"/>
      <c r="M59" s="369">
        <v>64.44</v>
      </c>
      <c r="N59" s="276">
        <v>95</v>
      </c>
      <c r="O59" s="294"/>
      <c r="P59" s="296"/>
      <c r="Q59" s="369">
        <v>85.03</v>
      </c>
      <c r="R59" s="276">
        <v>89</v>
      </c>
      <c r="S59" s="66">
        <f t="shared" si="0"/>
        <v>360</v>
      </c>
      <c r="T59" s="25"/>
    </row>
    <row r="60" spans="1:20" s="181" customFormat="1" ht="15" customHeight="1" x14ac:dyDescent="0.25">
      <c r="A60" s="15">
        <v>17</v>
      </c>
      <c r="B60" s="126" t="s">
        <v>186</v>
      </c>
      <c r="C60" s="294"/>
      <c r="D60" s="296"/>
      <c r="E60" s="369">
        <v>64.88</v>
      </c>
      <c r="F60" s="276">
        <v>92</v>
      </c>
      <c r="G60" s="294">
        <v>2</v>
      </c>
      <c r="H60" s="296">
        <v>67.5</v>
      </c>
      <c r="I60" s="369">
        <v>66.37</v>
      </c>
      <c r="J60" s="276">
        <v>43</v>
      </c>
      <c r="K60" s="294">
        <v>2</v>
      </c>
      <c r="L60" s="296">
        <v>62</v>
      </c>
      <c r="M60" s="369">
        <v>64.44</v>
      </c>
      <c r="N60" s="276">
        <v>47</v>
      </c>
      <c r="O60" s="294">
        <v>4</v>
      </c>
      <c r="P60" s="296">
        <v>74.8</v>
      </c>
      <c r="Q60" s="369">
        <v>85.03</v>
      </c>
      <c r="R60" s="276">
        <v>31</v>
      </c>
      <c r="S60" s="66">
        <f t="shared" si="0"/>
        <v>213</v>
      </c>
      <c r="T60" s="25"/>
    </row>
    <row r="61" spans="1:20" s="181" customFormat="1" ht="15" customHeight="1" x14ac:dyDescent="0.25">
      <c r="A61" s="15">
        <v>18</v>
      </c>
      <c r="B61" s="126" t="s">
        <v>36</v>
      </c>
      <c r="C61" s="294"/>
      <c r="D61" s="296"/>
      <c r="E61" s="369">
        <v>64.88</v>
      </c>
      <c r="F61" s="276">
        <v>92</v>
      </c>
      <c r="G61" s="294"/>
      <c r="H61" s="296"/>
      <c r="I61" s="369">
        <v>66.37</v>
      </c>
      <c r="J61" s="276">
        <v>85</v>
      </c>
      <c r="K61" s="294">
        <v>1</v>
      </c>
      <c r="L61" s="296">
        <v>36</v>
      </c>
      <c r="M61" s="369">
        <v>64.44</v>
      </c>
      <c r="N61" s="276">
        <v>91</v>
      </c>
      <c r="O61" s="294"/>
      <c r="P61" s="296"/>
      <c r="Q61" s="369">
        <v>85.03</v>
      </c>
      <c r="R61" s="276">
        <v>89</v>
      </c>
      <c r="S61" s="66">
        <f t="shared" si="0"/>
        <v>357</v>
      </c>
      <c r="T61" s="25"/>
    </row>
    <row r="62" spans="1:20" s="181" customFormat="1" ht="15" customHeight="1" x14ac:dyDescent="0.25">
      <c r="A62" s="15">
        <v>19</v>
      </c>
      <c r="B62" s="126" t="s">
        <v>168</v>
      </c>
      <c r="C62" s="294"/>
      <c r="D62" s="296"/>
      <c r="E62" s="369">
        <v>64.88</v>
      </c>
      <c r="F62" s="276">
        <v>92</v>
      </c>
      <c r="G62" s="294"/>
      <c r="H62" s="296"/>
      <c r="I62" s="369">
        <v>66.37</v>
      </c>
      <c r="J62" s="276">
        <v>85</v>
      </c>
      <c r="K62" s="294"/>
      <c r="L62" s="296"/>
      <c r="M62" s="369">
        <v>64.44</v>
      </c>
      <c r="N62" s="276">
        <v>95</v>
      </c>
      <c r="O62" s="294">
        <v>1</v>
      </c>
      <c r="P62" s="296">
        <v>69</v>
      </c>
      <c r="Q62" s="369">
        <v>85.03</v>
      </c>
      <c r="R62" s="276">
        <v>50</v>
      </c>
      <c r="S62" s="66">
        <f t="shared" si="0"/>
        <v>322</v>
      </c>
      <c r="T62" s="25"/>
    </row>
    <row r="63" spans="1:20" ht="15" customHeight="1" thickBot="1" x14ac:dyDescent="0.3">
      <c r="A63" s="15">
        <v>20</v>
      </c>
      <c r="B63" s="123" t="s">
        <v>45</v>
      </c>
      <c r="C63" s="272"/>
      <c r="D63" s="291"/>
      <c r="E63" s="365">
        <v>64.88</v>
      </c>
      <c r="F63" s="222">
        <v>92</v>
      </c>
      <c r="G63" s="272"/>
      <c r="H63" s="291"/>
      <c r="I63" s="365">
        <v>66.37</v>
      </c>
      <c r="J63" s="222">
        <v>85</v>
      </c>
      <c r="K63" s="272">
        <v>3</v>
      </c>
      <c r="L63" s="291">
        <v>53.3</v>
      </c>
      <c r="M63" s="365">
        <v>64.44</v>
      </c>
      <c r="N63" s="222">
        <v>68</v>
      </c>
      <c r="O63" s="272"/>
      <c r="P63" s="291"/>
      <c r="Q63" s="365">
        <v>85.03</v>
      </c>
      <c r="R63" s="222">
        <v>89</v>
      </c>
      <c r="S63" s="66">
        <f t="shared" si="0"/>
        <v>334</v>
      </c>
      <c r="T63" s="25"/>
    </row>
    <row r="64" spans="1:20" ht="15" customHeight="1" thickBot="1" x14ac:dyDescent="0.3">
      <c r="A64" s="100"/>
      <c r="B64" s="159" t="s">
        <v>89</v>
      </c>
      <c r="C64" s="246">
        <f>SUM(C65:C77)</f>
        <v>42</v>
      </c>
      <c r="D64" s="253">
        <f>AVERAGE(D65:D77)</f>
        <v>63.68181818181818</v>
      </c>
      <c r="E64" s="148">
        <v>64.88</v>
      </c>
      <c r="F64" s="162"/>
      <c r="G64" s="246">
        <f>SUM(G65:G77)</f>
        <v>51</v>
      </c>
      <c r="H64" s="253">
        <f>AVERAGE(H65:H77)</f>
        <v>66.625</v>
      </c>
      <c r="I64" s="148">
        <v>66.37</v>
      </c>
      <c r="J64" s="162"/>
      <c r="K64" s="246">
        <f>SUM(K65:K77)</f>
        <v>34</v>
      </c>
      <c r="L64" s="253">
        <f>AVERAGE(L65:L77)</f>
        <v>60.316666666666663</v>
      </c>
      <c r="M64" s="148">
        <v>64.44</v>
      </c>
      <c r="N64" s="162"/>
      <c r="O64" s="246">
        <f>SUM(O65:O77)</f>
        <v>52</v>
      </c>
      <c r="P64" s="253">
        <f>AVERAGE(P65:P77)</f>
        <v>67.02000000000001</v>
      </c>
      <c r="Q64" s="148">
        <v>85.03</v>
      </c>
      <c r="R64" s="162"/>
      <c r="S64" s="136"/>
      <c r="T64" s="25"/>
    </row>
    <row r="65" spans="1:20" ht="15" customHeight="1" x14ac:dyDescent="0.25">
      <c r="A65" s="37">
        <v>1</v>
      </c>
      <c r="B65" s="121" t="s">
        <v>149</v>
      </c>
      <c r="C65" s="230">
        <v>2</v>
      </c>
      <c r="D65" s="286">
        <v>92</v>
      </c>
      <c r="E65" s="360">
        <v>64.88</v>
      </c>
      <c r="F65" s="220">
        <v>5</v>
      </c>
      <c r="G65" s="230">
        <v>4</v>
      </c>
      <c r="H65" s="286">
        <v>54</v>
      </c>
      <c r="I65" s="360">
        <v>66.37</v>
      </c>
      <c r="J65" s="220">
        <v>71</v>
      </c>
      <c r="K65" s="230">
        <v>1</v>
      </c>
      <c r="L65" s="286">
        <v>57</v>
      </c>
      <c r="M65" s="360">
        <v>64.44</v>
      </c>
      <c r="N65" s="220">
        <v>60</v>
      </c>
      <c r="O65" s="230">
        <v>3</v>
      </c>
      <c r="P65" s="286">
        <v>62</v>
      </c>
      <c r="Q65" s="360">
        <v>85.03</v>
      </c>
      <c r="R65" s="220">
        <v>70</v>
      </c>
      <c r="S65" s="149">
        <f t="shared" ref="S65:S77" si="1">R65+N65+J65+F65</f>
        <v>206</v>
      </c>
      <c r="T65" s="25"/>
    </row>
    <row r="66" spans="1:20" ht="15" customHeight="1" x14ac:dyDescent="0.25">
      <c r="A66" s="15">
        <v>2</v>
      </c>
      <c r="B66" s="121" t="s">
        <v>127</v>
      </c>
      <c r="C66" s="230">
        <v>3</v>
      </c>
      <c r="D66" s="286">
        <v>76.3</v>
      </c>
      <c r="E66" s="360">
        <v>64.88</v>
      </c>
      <c r="F66" s="220">
        <v>15</v>
      </c>
      <c r="G66" s="230">
        <v>3</v>
      </c>
      <c r="H66" s="286">
        <v>77</v>
      </c>
      <c r="I66" s="360">
        <v>66.37</v>
      </c>
      <c r="J66" s="220">
        <v>18</v>
      </c>
      <c r="K66" s="230">
        <v>1</v>
      </c>
      <c r="L66" s="286">
        <v>38</v>
      </c>
      <c r="M66" s="360">
        <v>64.44</v>
      </c>
      <c r="N66" s="220">
        <v>90</v>
      </c>
      <c r="O66" s="230">
        <v>2</v>
      </c>
      <c r="P66" s="286">
        <v>65.5</v>
      </c>
      <c r="Q66" s="360">
        <v>85.03</v>
      </c>
      <c r="R66" s="220">
        <v>60</v>
      </c>
      <c r="S66" s="66">
        <f t="shared" si="1"/>
        <v>183</v>
      </c>
      <c r="T66" s="25"/>
    </row>
    <row r="67" spans="1:20" ht="15" customHeight="1" x14ac:dyDescent="0.25">
      <c r="A67" s="15">
        <v>3</v>
      </c>
      <c r="B67" s="121" t="s">
        <v>62</v>
      </c>
      <c r="C67" s="230">
        <v>3</v>
      </c>
      <c r="D67" s="286">
        <v>75.7</v>
      </c>
      <c r="E67" s="360">
        <v>64.88</v>
      </c>
      <c r="F67" s="220">
        <v>19</v>
      </c>
      <c r="G67" s="230">
        <v>1</v>
      </c>
      <c r="H67" s="286">
        <v>96</v>
      </c>
      <c r="I67" s="360">
        <v>66.37</v>
      </c>
      <c r="J67" s="220">
        <v>1</v>
      </c>
      <c r="K67" s="230">
        <v>6</v>
      </c>
      <c r="L67" s="286">
        <v>71.2</v>
      </c>
      <c r="M67" s="360">
        <v>64.44</v>
      </c>
      <c r="N67" s="220">
        <v>20</v>
      </c>
      <c r="O67" s="230">
        <v>8</v>
      </c>
      <c r="P67" s="286">
        <v>69.3</v>
      </c>
      <c r="Q67" s="360">
        <v>85.03</v>
      </c>
      <c r="R67" s="220">
        <v>49</v>
      </c>
      <c r="S67" s="66">
        <f t="shared" si="1"/>
        <v>89</v>
      </c>
      <c r="T67" s="25"/>
    </row>
    <row r="68" spans="1:20" ht="15" customHeight="1" x14ac:dyDescent="0.25">
      <c r="A68" s="15">
        <v>4</v>
      </c>
      <c r="B68" s="121" t="s">
        <v>151</v>
      </c>
      <c r="C68" s="230">
        <v>12</v>
      </c>
      <c r="D68" s="286">
        <v>67</v>
      </c>
      <c r="E68" s="360">
        <v>64.88</v>
      </c>
      <c r="F68" s="220">
        <v>35</v>
      </c>
      <c r="G68" s="230">
        <v>7</v>
      </c>
      <c r="H68" s="286">
        <v>68</v>
      </c>
      <c r="I68" s="360">
        <v>66.37</v>
      </c>
      <c r="J68" s="220">
        <v>40</v>
      </c>
      <c r="K68" s="230">
        <v>6</v>
      </c>
      <c r="L68" s="286">
        <v>72.599999999999994</v>
      </c>
      <c r="M68" s="360">
        <v>64.44</v>
      </c>
      <c r="N68" s="220">
        <v>16</v>
      </c>
      <c r="O68" s="230">
        <v>10</v>
      </c>
      <c r="P68" s="286">
        <v>63.3</v>
      </c>
      <c r="Q68" s="360">
        <v>85.03</v>
      </c>
      <c r="R68" s="220">
        <v>66</v>
      </c>
      <c r="S68" s="68">
        <f t="shared" si="1"/>
        <v>157</v>
      </c>
      <c r="T68" s="25"/>
    </row>
    <row r="69" spans="1:20" ht="15" customHeight="1" x14ac:dyDescent="0.25">
      <c r="A69" s="15">
        <v>5</v>
      </c>
      <c r="B69" s="121" t="s">
        <v>126</v>
      </c>
      <c r="C69" s="230">
        <v>4</v>
      </c>
      <c r="D69" s="286">
        <v>64</v>
      </c>
      <c r="E69" s="360">
        <v>64.88</v>
      </c>
      <c r="F69" s="220">
        <v>43</v>
      </c>
      <c r="G69" s="230">
        <v>13</v>
      </c>
      <c r="H69" s="286">
        <v>68.2</v>
      </c>
      <c r="I69" s="360">
        <v>66.37</v>
      </c>
      <c r="J69" s="220">
        <v>39</v>
      </c>
      <c r="K69" s="230">
        <v>4</v>
      </c>
      <c r="L69" s="286">
        <v>75</v>
      </c>
      <c r="M69" s="360">
        <v>64.44</v>
      </c>
      <c r="N69" s="220">
        <v>12</v>
      </c>
      <c r="O69" s="230">
        <v>11</v>
      </c>
      <c r="P69" s="286">
        <v>64</v>
      </c>
      <c r="Q69" s="360">
        <v>85.03</v>
      </c>
      <c r="R69" s="220">
        <v>65</v>
      </c>
      <c r="S69" s="66">
        <f t="shared" si="1"/>
        <v>159</v>
      </c>
      <c r="T69" s="25"/>
    </row>
    <row r="70" spans="1:20" ht="15" customHeight="1" x14ac:dyDescent="0.25">
      <c r="A70" s="15">
        <v>6</v>
      </c>
      <c r="B70" s="704" t="s">
        <v>174</v>
      </c>
      <c r="C70" s="230">
        <v>3</v>
      </c>
      <c r="D70" s="286">
        <v>62</v>
      </c>
      <c r="E70" s="360">
        <v>64.88</v>
      </c>
      <c r="F70" s="220">
        <v>52</v>
      </c>
      <c r="G70" s="230">
        <v>4</v>
      </c>
      <c r="H70" s="286">
        <v>78.3</v>
      </c>
      <c r="I70" s="360">
        <v>66.37</v>
      </c>
      <c r="J70" s="220">
        <v>14</v>
      </c>
      <c r="K70" s="230">
        <v>2</v>
      </c>
      <c r="L70" s="286">
        <v>60</v>
      </c>
      <c r="M70" s="360">
        <v>64.44</v>
      </c>
      <c r="N70" s="220">
        <v>53</v>
      </c>
      <c r="O70" s="230">
        <v>4</v>
      </c>
      <c r="P70" s="286">
        <v>67</v>
      </c>
      <c r="Q70" s="360">
        <v>85.03</v>
      </c>
      <c r="R70" s="220">
        <v>57</v>
      </c>
      <c r="S70" s="66">
        <f t="shared" si="1"/>
        <v>176</v>
      </c>
      <c r="T70" s="25"/>
    </row>
    <row r="71" spans="1:20" ht="15" customHeight="1" x14ac:dyDescent="0.25">
      <c r="A71" s="15">
        <v>7</v>
      </c>
      <c r="B71" s="121" t="s">
        <v>128</v>
      </c>
      <c r="C71" s="230">
        <v>1</v>
      </c>
      <c r="D71" s="286">
        <v>60</v>
      </c>
      <c r="E71" s="360">
        <v>64.88</v>
      </c>
      <c r="F71" s="220">
        <v>56</v>
      </c>
      <c r="G71" s="230">
        <v>3</v>
      </c>
      <c r="H71" s="286">
        <v>54.7</v>
      </c>
      <c r="I71" s="360">
        <v>66.37</v>
      </c>
      <c r="J71" s="220">
        <v>70</v>
      </c>
      <c r="K71" s="230">
        <v>2</v>
      </c>
      <c r="L71" s="286">
        <v>39</v>
      </c>
      <c r="M71" s="360">
        <v>64.44</v>
      </c>
      <c r="N71" s="220">
        <v>89</v>
      </c>
      <c r="O71" s="230">
        <v>3</v>
      </c>
      <c r="P71" s="286">
        <v>75.7</v>
      </c>
      <c r="Q71" s="360">
        <v>85.03</v>
      </c>
      <c r="R71" s="220">
        <v>27</v>
      </c>
      <c r="S71" s="66">
        <f t="shared" si="1"/>
        <v>242</v>
      </c>
      <c r="T71" s="25"/>
    </row>
    <row r="72" spans="1:20" ht="15" customHeight="1" x14ac:dyDescent="0.25">
      <c r="A72" s="15">
        <v>8</v>
      </c>
      <c r="B72" s="121" t="s">
        <v>144</v>
      </c>
      <c r="C72" s="230">
        <v>7</v>
      </c>
      <c r="D72" s="286">
        <v>60</v>
      </c>
      <c r="E72" s="360">
        <v>64.88</v>
      </c>
      <c r="F72" s="220">
        <v>57</v>
      </c>
      <c r="G72" s="230">
        <v>7</v>
      </c>
      <c r="H72" s="286">
        <v>48.3</v>
      </c>
      <c r="I72" s="360">
        <v>66.37</v>
      </c>
      <c r="J72" s="220">
        <v>78</v>
      </c>
      <c r="K72" s="230">
        <v>5</v>
      </c>
      <c r="L72" s="286">
        <v>71</v>
      </c>
      <c r="M72" s="360">
        <v>64.44</v>
      </c>
      <c r="N72" s="220">
        <v>22</v>
      </c>
      <c r="O72" s="230"/>
      <c r="P72" s="286"/>
      <c r="Q72" s="360">
        <v>85.03</v>
      </c>
      <c r="R72" s="220">
        <v>89</v>
      </c>
      <c r="S72" s="66">
        <f t="shared" si="1"/>
        <v>246</v>
      </c>
      <c r="T72" s="25"/>
    </row>
    <row r="73" spans="1:20" ht="15" customHeight="1" x14ac:dyDescent="0.25">
      <c r="A73" s="15">
        <v>9</v>
      </c>
      <c r="B73" s="120" t="s">
        <v>49</v>
      </c>
      <c r="C73" s="230">
        <v>2</v>
      </c>
      <c r="D73" s="286">
        <v>57</v>
      </c>
      <c r="E73" s="360">
        <v>64.88</v>
      </c>
      <c r="F73" s="220">
        <v>63</v>
      </c>
      <c r="G73" s="230">
        <v>3</v>
      </c>
      <c r="H73" s="286">
        <v>65</v>
      </c>
      <c r="I73" s="360">
        <v>66.37</v>
      </c>
      <c r="J73" s="220">
        <v>48</v>
      </c>
      <c r="K73" s="230">
        <v>3</v>
      </c>
      <c r="L73" s="286">
        <v>68</v>
      </c>
      <c r="M73" s="360">
        <v>64.44</v>
      </c>
      <c r="N73" s="220">
        <v>30</v>
      </c>
      <c r="O73" s="230">
        <v>5</v>
      </c>
      <c r="P73" s="286">
        <v>94.4</v>
      </c>
      <c r="Q73" s="360">
        <v>85.03</v>
      </c>
      <c r="R73" s="220">
        <v>3</v>
      </c>
      <c r="S73" s="66">
        <f t="shared" si="1"/>
        <v>144</v>
      </c>
      <c r="T73" s="25"/>
    </row>
    <row r="74" spans="1:20" ht="15" customHeight="1" x14ac:dyDescent="0.25">
      <c r="A74" s="15">
        <v>10</v>
      </c>
      <c r="B74" s="257" t="s">
        <v>147</v>
      </c>
      <c r="C74" s="283">
        <v>3</v>
      </c>
      <c r="D74" s="297">
        <v>48</v>
      </c>
      <c r="E74" s="371">
        <v>64.88</v>
      </c>
      <c r="F74" s="227">
        <v>82</v>
      </c>
      <c r="G74" s="283">
        <v>1</v>
      </c>
      <c r="H74" s="297">
        <v>68</v>
      </c>
      <c r="I74" s="371">
        <v>66.37</v>
      </c>
      <c r="J74" s="227">
        <v>41</v>
      </c>
      <c r="K74" s="283"/>
      <c r="L74" s="297"/>
      <c r="M74" s="371">
        <v>64.44</v>
      </c>
      <c r="N74" s="227">
        <v>95</v>
      </c>
      <c r="O74" s="283"/>
      <c r="P74" s="297"/>
      <c r="Q74" s="371">
        <v>85.03</v>
      </c>
      <c r="R74" s="227">
        <v>89</v>
      </c>
      <c r="S74" s="66">
        <f t="shared" si="1"/>
        <v>307</v>
      </c>
      <c r="T74" s="25"/>
    </row>
    <row r="75" spans="1:20" ht="15" customHeight="1" x14ac:dyDescent="0.25">
      <c r="A75" s="15">
        <v>11</v>
      </c>
      <c r="B75" s="120" t="s">
        <v>148</v>
      </c>
      <c r="C75" s="230">
        <v>2</v>
      </c>
      <c r="D75" s="286">
        <v>38.5</v>
      </c>
      <c r="E75" s="360">
        <v>64.88</v>
      </c>
      <c r="F75" s="220">
        <v>87</v>
      </c>
      <c r="G75" s="230">
        <v>1</v>
      </c>
      <c r="H75" s="286">
        <v>50</v>
      </c>
      <c r="I75" s="360">
        <v>66.37</v>
      </c>
      <c r="J75" s="220">
        <v>75</v>
      </c>
      <c r="K75" s="230">
        <v>1</v>
      </c>
      <c r="L75" s="286">
        <v>44</v>
      </c>
      <c r="M75" s="360">
        <v>64.44</v>
      </c>
      <c r="N75" s="220">
        <v>84</v>
      </c>
      <c r="O75" s="230">
        <v>2</v>
      </c>
      <c r="P75" s="286">
        <v>34</v>
      </c>
      <c r="Q75" s="360">
        <v>85.03</v>
      </c>
      <c r="R75" s="220">
        <v>88</v>
      </c>
      <c r="S75" s="66">
        <f t="shared" si="1"/>
        <v>334</v>
      </c>
      <c r="T75" s="25"/>
    </row>
    <row r="76" spans="1:20" s="181" customFormat="1" ht="15" customHeight="1" x14ac:dyDescent="0.25">
      <c r="A76" s="15">
        <v>12</v>
      </c>
      <c r="B76" s="120" t="s">
        <v>135</v>
      </c>
      <c r="C76" s="230"/>
      <c r="D76" s="286"/>
      <c r="E76" s="360">
        <v>64.88</v>
      </c>
      <c r="F76" s="220">
        <v>92</v>
      </c>
      <c r="G76" s="230">
        <v>4</v>
      </c>
      <c r="H76" s="286">
        <v>72</v>
      </c>
      <c r="I76" s="360">
        <v>66.37</v>
      </c>
      <c r="J76" s="220">
        <v>28</v>
      </c>
      <c r="K76" s="230">
        <v>2</v>
      </c>
      <c r="L76" s="286">
        <v>82</v>
      </c>
      <c r="M76" s="360">
        <v>64.44</v>
      </c>
      <c r="N76" s="220">
        <v>4</v>
      </c>
      <c r="O76" s="230">
        <v>4</v>
      </c>
      <c r="P76" s="286">
        <v>75</v>
      </c>
      <c r="Q76" s="360">
        <v>85.03</v>
      </c>
      <c r="R76" s="220">
        <v>30</v>
      </c>
      <c r="S76" s="66">
        <f t="shared" si="1"/>
        <v>154</v>
      </c>
      <c r="T76" s="25"/>
    </row>
    <row r="77" spans="1:20" ht="15" customHeight="1" thickBot="1" x14ac:dyDescent="0.3">
      <c r="A77" s="15">
        <v>13</v>
      </c>
      <c r="B77" s="121" t="s">
        <v>171</v>
      </c>
      <c r="C77" s="230"/>
      <c r="D77" s="286"/>
      <c r="E77" s="360">
        <v>64.88</v>
      </c>
      <c r="F77" s="220">
        <v>92</v>
      </c>
      <c r="G77" s="230"/>
      <c r="H77" s="286"/>
      <c r="I77" s="360">
        <v>66.37</v>
      </c>
      <c r="J77" s="220">
        <v>85</v>
      </c>
      <c r="K77" s="230">
        <v>1</v>
      </c>
      <c r="L77" s="286">
        <v>46</v>
      </c>
      <c r="M77" s="360">
        <v>64.44</v>
      </c>
      <c r="N77" s="220">
        <v>81</v>
      </c>
      <c r="O77" s="230"/>
      <c r="P77" s="286"/>
      <c r="Q77" s="360">
        <v>85.03</v>
      </c>
      <c r="R77" s="220">
        <v>89</v>
      </c>
      <c r="S77" s="66">
        <f t="shared" si="1"/>
        <v>347</v>
      </c>
      <c r="T77" s="25"/>
    </row>
    <row r="78" spans="1:20" ht="15" customHeight="1" thickBot="1" x14ac:dyDescent="0.3">
      <c r="A78" s="100"/>
      <c r="B78" s="160" t="s">
        <v>90</v>
      </c>
      <c r="C78" s="247">
        <f>SUM(C79:C108)</f>
        <v>149</v>
      </c>
      <c r="D78" s="256">
        <f>AVERAGE(D79:D108)</f>
        <v>62.501111111111108</v>
      </c>
      <c r="E78" s="178">
        <v>64.88</v>
      </c>
      <c r="F78" s="163"/>
      <c r="G78" s="247">
        <f>SUM(G79:G108)</f>
        <v>112</v>
      </c>
      <c r="H78" s="256">
        <f>AVERAGE(H79:H108)</f>
        <v>63.434820728291314</v>
      </c>
      <c r="I78" s="178">
        <v>66.37</v>
      </c>
      <c r="J78" s="163"/>
      <c r="K78" s="247">
        <f>SUM(K79:K108)</f>
        <v>119</v>
      </c>
      <c r="L78" s="256">
        <f>AVERAGE(L79:L108)</f>
        <v>63.544444444444437</v>
      </c>
      <c r="M78" s="178">
        <v>64.44</v>
      </c>
      <c r="N78" s="163"/>
      <c r="O78" s="247">
        <f>SUM(O79:O108)</f>
        <v>123</v>
      </c>
      <c r="P78" s="256">
        <f>AVERAGE(P79:P108)</f>
        <v>69.109615384615381</v>
      </c>
      <c r="Q78" s="178">
        <v>85.03</v>
      </c>
      <c r="R78" s="163"/>
      <c r="S78" s="136"/>
      <c r="T78" s="25"/>
    </row>
    <row r="79" spans="1:20" ht="15" customHeight="1" x14ac:dyDescent="0.25">
      <c r="A79" s="69">
        <v>1</v>
      </c>
      <c r="B79" s="155" t="s">
        <v>178</v>
      </c>
      <c r="C79" s="274">
        <v>2</v>
      </c>
      <c r="D79" s="112">
        <v>81</v>
      </c>
      <c r="E79" s="361">
        <v>64.88</v>
      </c>
      <c r="F79" s="224">
        <v>7</v>
      </c>
      <c r="G79" s="274">
        <v>4</v>
      </c>
      <c r="H79" s="112">
        <v>57.25</v>
      </c>
      <c r="I79" s="361">
        <v>66.37</v>
      </c>
      <c r="J79" s="224">
        <v>58</v>
      </c>
      <c r="K79" s="274">
        <v>1</v>
      </c>
      <c r="L79" s="112">
        <v>69</v>
      </c>
      <c r="M79" s="361">
        <v>64.44</v>
      </c>
      <c r="N79" s="224">
        <v>25</v>
      </c>
      <c r="O79" s="274">
        <v>1</v>
      </c>
      <c r="P79" s="112">
        <v>59</v>
      </c>
      <c r="Q79" s="361">
        <v>85.03</v>
      </c>
      <c r="R79" s="224">
        <v>76</v>
      </c>
      <c r="S79" s="72">
        <f t="shared" ref="S79:S108" si="2">R79+N79+J79+F79</f>
        <v>166</v>
      </c>
      <c r="T79" s="25"/>
    </row>
    <row r="80" spans="1:20" ht="15" customHeight="1" x14ac:dyDescent="0.25">
      <c r="A80" s="70">
        <v>2</v>
      </c>
      <c r="B80" s="155" t="s">
        <v>164</v>
      </c>
      <c r="C80" s="274">
        <v>4</v>
      </c>
      <c r="D80" s="112">
        <v>80</v>
      </c>
      <c r="E80" s="361">
        <v>64.88</v>
      </c>
      <c r="F80" s="224">
        <v>11</v>
      </c>
      <c r="G80" s="274">
        <v>5</v>
      </c>
      <c r="H80" s="112">
        <v>53.8</v>
      </c>
      <c r="I80" s="361">
        <v>66.37</v>
      </c>
      <c r="J80" s="224">
        <v>73</v>
      </c>
      <c r="K80" s="274">
        <v>5</v>
      </c>
      <c r="L80" s="112">
        <v>67</v>
      </c>
      <c r="M80" s="361">
        <v>64.44</v>
      </c>
      <c r="N80" s="224">
        <v>35</v>
      </c>
      <c r="O80" s="274">
        <v>2</v>
      </c>
      <c r="P80" s="112">
        <v>46</v>
      </c>
      <c r="Q80" s="361">
        <v>85.03</v>
      </c>
      <c r="R80" s="224">
        <v>86</v>
      </c>
      <c r="S80" s="66">
        <f t="shared" si="2"/>
        <v>205</v>
      </c>
      <c r="T80" s="25"/>
    </row>
    <row r="81" spans="1:20" ht="15" customHeight="1" x14ac:dyDescent="0.25">
      <c r="A81" s="70">
        <v>3</v>
      </c>
      <c r="B81" s="120" t="s">
        <v>129</v>
      </c>
      <c r="C81" s="230">
        <v>3</v>
      </c>
      <c r="D81" s="286">
        <v>76.3</v>
      </c>
      <c r="E81" s="360">
        <v>64.88</v>
      </c>
      <c r="F81" s="220">
        <v>16</v>
      </c>
      <c r="G81" s="230">
        <v>5</v>
      </c>
      <c r="H81" s="286">
        <v>57.2</v>
      </c>
      <c r="I81" s="360">
        <v>66.37</v>
      </c>
      <c r="J81" s="220">
        <v>60</v>
      </c>
      <c r="K81" s="230">
        <v>1</v>
      </c>
      <c r="L81" s="286">
        <v>91</v>
      </c>
      <c r="M81" s="360">
        <v>64.44</v>
      </c>
      <c r="N81" s="220">
        <v>1</v>
      </c>
      <c r="O81" s="230">
        <v>5</v>
      </c>
      <c r="P81" s="286">
        <v>64</v>
      </c>
      <c r="Q81" s="360">
        <v>85.03</v>
      </c>
      <c r="R81" s="220">
        <v>64</v>
      </c>
      <c r="S81" s="66">
        <f t="shared" si="2"/>
        <v>141</v>
      </c>
      <c r="T81" s="25"/>
    </row>
    <row r="82" spans="1:20" ht="15" customHeight="1" x14ac:dyDescent="0.25">
      <c r="A82" s="70">
        <v>4</v>
      </c>
      <c r="B82" s="155" t="s">
        <v>94</v>
      </c>
      <c r="C82" s="274">
        <v>6</v>
      </c>
      <c r="D82" s="112">
        <v>76</v>
      </c>
      <c r="E82" s="361">
        <v>64.88</v>
      </c>
      <c r="F82" s="224">
        <v>17</v>
      </c>
      <c r="G82" s="274">
        <v>4</v>
      </c>
      <c r="H82" s="112">
        <v>43</v>
      </c>
      <c r="I82" s="361">
        <v>66.37</v>
      </c>
      <c r="J82" s="224">
        <v>81</v>
      </c>
      <c r="K82" s="274">
        <v>6</v>
      </c>
      <c r="L82" s="112">
        <v>64</v>
      </c>
      <c r="M82" s="361">
        <v>64.44</v>
      </c>
      <c r="N82" s="224">
        <v>41</v>
      </c>
      <c r="O82" s="274">
        <v>5</v>
      </c>
      <c r="P82" s="112">
        <v>74.8</v>
      </c>
      <c r="Q82" s="361">
        <v>85.03</v>
      </c>
      <c r="R82" s="224">
        <v>32</v>
      </c>
      <c r="S82" s="66">
        <f t="shared" si="2"/>
        <v>171</v>
      </c>
      <c r="T82" s="25"/>
    </row>
    <row r="83" spans="1:20" ht="15" customHeight="1" x14ac:dyDescent="0.25">
      <c r="A83" s="70">
        <v>5</v>
      </c>
      <c r="B83" s="120" t="s">
        <v>112</v>
      </c>
      <c r="C83" s="230">
        <v>6</v>
      </c>
      <c r="D83" s="286">
        <v>75.8</v>
      </c>
      <c r="E83" s="360">
        <v>64.88</v>
      </c>
      <c r="F83" s="220">
        <v>18</v>
      </c>
      <c r="G83" s="230">
        <v>1</v>
      </c>
      <c r="H83" s="286">
        <v>96</v>
      </c>
      <c r="I83" s="360">
        <v>66.37</v>
      </c>
      <c r="J83" s="220">
        <v>2</v>
      </c>
      <c r="K83" s="230">
        <v>7</v>
      </c>
      <c r="L83" s="286">
        <v>47</v>
      </c>
      <c r="M83" s="360">
        <v>64.44</v>
      </c>
      <c r="N83" s="220">
        <v>80</v>
      </c>
      <c r="O83" s="230">
        <v>1</v>
      </c>
      <c r="P83" s="286">
        <v>97</v>
      </c>
      <c r="Q83" s="360">
        <v>85.03</v>
      </c>
      <c r="R83" s="220">
        <v>2</v>
      </c>
      <c r="S83" s="66">
        <f t="shared" si="2"/>
        <v>102</v>
      </c>
      <c r="T83" s="25"/>
    </row>
    <row r="84" spans="1:20" ht="15" customHeight="1" x14ac:dyDescent="0.25">
      <c r="A84" s="70">
        <v>6</v>
      </c>
      <c r="B84" s="155" t="s">
        <v>137</v>
      </c>
      <c r="C84" s="274">
        <v>4</v>
      </c>
      <c r="D84" s="112">
        <v>74.5</v>
      </c>
      <c r="E84" s="361">
        <v>64.88</v>
      </c>
      <c r="F84" s="224">
        <v>21</v>
      </c>
      <c r="G84" s="274">
        <v>1</v>
      </c>
      <c r="H84" s="112">
        <v>91</v>
      </c>
      <c r="I84" s="361">
        <v>66.37</v>
      </c>
      <c r="J84" s="224">
        <v>4</v>
      </c>
      <c r="K84" s="274">
        <v>1</v>
      </c>
      <c r="L84" s="112">
        <v>40</v>
      </c>
      <c r="M84" s="361">
        <v>64.44</v>
      </c>
      <c r="N84" s="224">
        <v>88</v>
      </c>
      <c r="O84" s="274">
        <v>3</v>
      </c>
      <c r="P84" s="112">
        <v>60</v>
      </c>
      <c r="Q84" s="361">
        <v>85.03</v>
      </c>
      <c r="R84" s="224">
        <v>73</v>
      </c>
      <c r="S84" s="68">
        <f t="shared" si="2"/>
        <v>186</v>
      </c>
      <c r="T84" s="25"/>
    </row>
    <row r="85" spans="1:20" ht="15" customHeight="1" x14ac:dyDescent="0.25">
      <c r="A85" s="70">
        <v>7</v>
      </c>
      <c r="B85" s="120" t="s">
        <v>93</v>
      </c>
      <c r="C85" s="230">
        <v>8</v>
      </c>
      <c r="D85" s="286">
        <v>70.099999999999994</v>
      </c>
      <c r="E85" s="360">
        <v>64.88</v>
      </c>
      <c r="F85" s="220">
        <v>26</v>
      </c>
      <c r="G85" s="230">
        <v>18</v>
      </c>
      <c r="H85" s="286">
        <v>56.176470588235297</v>
      </c>
      <c r="I85" s="360">
        <v>66.37</v>
      </c>
      <c r="J85" s="220">
        <v>65</v>
      </c>
      <c r="K85" s="230">
        <v>12</v>
      </c>
      <c r="L85" s="286">
        <v>60</v>
      </c>
      <c r="M85" s="360">
        <v>64.44</v>
      </c>
      <c r="N85" s="220">
        <v>55</v>
      </c>
      <c r="O85" s="230">
        <v>25</v>
      </c>
      <c r="P85" s="286">
        <v>81</v>
      </c>
      <c r="Q85" s="360">
        <v>85.03</v>
      </c>
      <c r="R85" s="220">
        <v>17</v>
      </c>
      <c r="S85" s="66">
        <f t="shared" si="2"/>
        <v>163</v>
      </c>
      <c r="T85" s="25"/>
    </row>
    <row r="86" spans="1:20" ht="15" customHeight="1" x14ac:dyDescent="0.25">
      <c r="A86" s="70">
        <v>8</v>
      </c>
      <c r="B86" s="120" t="s">
        <v>96</v>
      </c>
      <c r="C86" s="230">
        <v>9</v>
      </c>
      <c r="D86" s="286">
        <v>69.8</v>
      </c>
      <c r="E86" s="360">
        <v>64.88</v>
      </c>
      <c r="F86" s="220">
        <v>27</v>
      </c>
      <c r="G86" s="230">
        <v>5</v>
      </c>
      <c r="H86" s="286">
        <v>48.4</v>
      </c>
      <c r="I86" s="360">
        <v>66.37</v>
      </c>
      <c r="J86" s="220">
        <v>77</v>
      </c>
      <c r="K86" s="230">
        <v>10</v>
      </c>
      <c r="L86" s="286">
        <v>64.8</v>
      </c>
      <c r="M86" s="360">
        <v>64.44</v>
      </c>
      <c r="N86" s="220">
        <v>38</v>
      </c>
      <c r="O86" s="230">
        <v>4</v>
      </c>
      <c r="P86" s="286">
        <v>73.5</v>
      </c>
      <c r="Q86" s="360">
        <v>85.03</v>
      </c>
      <c r="R86" s="220">
        <v>35</v>
      </c>
      <c r="S86" s="66">
        <f t="shared" si="2"/>
        <v>177</v>
      </c>
      <c r="T86" s="25"/>
    </row>
    <row r="87" spans="1:20" ht="15" customHeight="1" x14ac:dyDescent="0.25">
      <c r="A87" s="70">
        <v>9</v>
      </c>
      <c r="B87" s="120" t="s">
        <v>10</v>
      </c>
      <c r="C87" s="230">
        <v>10</v>
      </c>
      <c r="D87" s="286">
        <v>69.7</v>
      </c>
      <c r="E87" s="360">
        <v>64.88</v>
      </c>
      <c r="F87" s="220">
        <v>29</v>
      </c>
      <c r="G87" s="230">
        <v>7</v>
      </c>
      <c r="H87" s="286">
        <v>70.285714285714292</v>
      </c>
      <c r="I87" s="360">
        <v>66.37</v>
      </c>
      <c r="J87" s="220">
        <v>32</v>
      </c>
      <c r="K87" s="230">
        <v>14</v>
      </c>
      <c r="L87" s="286">
        <v>72</v>
      </c>
      <c r="M87" s="360">
        <v>64.44</v>
      </c>
      <c r="N87" s="220">
        <v>17</v>
      </c>
      <c r="O87" s="230">
        <v>10</v>
      </c>
      <c r="P87" s="286">
        <v>67</v>
      </c>
      <c r="Q87" s="360">
        <v>85.03</v>
      </c>
      <c r="R87" s="220">
        <v>58</v>
      </c>
      <c r="S87" s="66">
        <f t="shared" si="2"/>
        <v>136</v>
      </c>
      <c r="T87" s="25"/>
    </row>
    <row r="88" spans="1:20" ht="15" customHeight="1" x14ac:dyDescent="0.25">
      <c r="A88" s="70">
        <v>10</v>
      </c>
      <c r="B88" s="120" t="s">
        <v>138</v>
      </c>
      <c r="C88" s="230">
        <v>7</v>
      </c>
      <c r="D88" s="286">
        <v>68</v>
      </c>
      <c r="E88" s="360">
        <v>64.88</v>
      </c>
      <c r="F88" s="220">
        <v>32</v>
      </c>
      <c r="G88" s="230">
        <v>3</v>
      </c>
      <c r="H88" s="286">
        <v>75.333333333333329</v>
      </c>
      <c r="I88" s="360">
        <v>66.37</v>
      </c>
      <c r="J88" s="220">
        <v>21</v>
      </c>
      <c r="K88" s="230">
        <v>3</v>
      </c>
      <c r="L88" s="286">
        <v>72</v>
      </c>
      <c r="M88" s="360">
        <v>64.44</v>
      </c>
      <c r="N88" s="220">
        <v>18</v>
      </c>
      <c r="O88" s="230">
        <v>2</v>
      </c>
      <c r="P88" s="286">
        <v>70</v>
      </c>
      <c r="Q88" s="360">
        <v>85.03</v>
      </c>
      <c r="R88" s="220">
        <v>46</v>
      </c>
      <c r="S88" s="68">
        <f t="shared" si="2"/>
        <v>117</v>
      </c>
      <c r="T88" s="25"/>
    </row>
    <row r="89" spans="1:20" ht="15" customHeight="1" x14ac:dyDescent="0.25">
      <c r="A89" s="70">
        <v>11</v>
      </c>
      <c r="B89" s="120" t="s">
        <v>162</v>
      </c>
      <c r="C89" s="230">
        <v>6</v>
      </c>
      <c r="D89" s="286">
        <v>67</v>
      </c>
      <c r="E89" s="360">
        <v>64.88</v>
      </c>
      <c r="F89" s="220">
        <v>36</v>
      </c>
      <c r="G89" s="230">
        <v>8</v>
      </c>
      <c r="H89" s="286">
        <v>67.625</v>
      </c>
      <c r="I89" s="360">
        <v>66.37</v>
      </c>
      <c r="J89" s="220">
        <v>42</v>
      </c>
      <c r="K89" s="230">
        <v>5</v>
      </c>
      <c r="L89" s="286">
        <v>79</v>
      </c>
      <c r="M89" s="360">
        <v>64.44</v>
      </c>
      <c r="N89" s="220">
        <v>7</v>
      </c>
      <c r="O89" s="230"/>
      <c r="P89" s="286"/>
      <c r="Q89" s="360">
        <v>85.03</v>
      </c>
      <c r="R89" s="220">
        <v>89</v>
      </c>
      <c r="S89" s="66">
        <f t="shared" si="2"/>
        <v>174</v>
      </c>
      <c r="T89" s="25"/>
    </row>
    <row r="90" spans="1:20" ht="15" customHeight="1" x14ac:dyDescent="0.25">
      <c r="A90" s="70">
        <v>12</v>
      </c>
      <c r="B90" s="128" t="s">
        <v>92</v>
      </c>
      <c r="C90" s="298">
        <v>15</v>
      </c>
      <c r="D90" s="299">
        <v>63</v>
      </c>
      <c r="E90" s="372">
        <v>64.88</v>
      </c>
      <c r="F90" s="228">
        <v>46</v>
      </c>
      <c r="G90" s="298">
        <v>8</v>
      </c>
      <c r="H90" s="299">
        <v>67</v>
      </c>
      <c r="I90" s="372">
        <v>66.37</v>
      </c>
      <c r="J90" s="228">
        <v>44</v>
      </c>
      <c r="K90" s="298">
        <v>15</v>
      </c>
      <c r="L90" s="299">
        <v>64</v>
      </c>
      <c r="M90" s="372">
        <v>64.44</v>
      </c>
      <c r="N90" s="228">
        <v>42</v>
      </c>
      <c r="O90" s="298">
        <v>9</v>
      </c>
      <c r="P90" s="299">
        <v>82</v>
      </c>
      <c r="Q90" s="372">
        <v>85.03</v>
      </c>
      <c r="R90" s="228">
        <v>14</v>
      </c>
      <c r="S90" s="66">
        <f t="shared" si="2"/>
        <v>146</v>
      </c>
      <c r="T90" s="25"/>
    </row>
    <row r="91" spans="1:20" ht="15" customHeight="1" x14ac:dyDescent="0.25">
      <c r="A91" s="70">
        <v>13</v>
      </c>
      <c r="B91" s="120" t="s">
        <v>105</v>
      </c>
      <c r="C91" s="230">
        <v>9</v>
      </c>
      <c r="D91" s="286">
        <v>63</v>
      </c>
      <c r="E91" s="360">
        <v>64.88</v>
      </c>
      <c r="F91" s="220">
        <v>47</v>
      </c>
      <c r="G91" s="230">
        <v>6</v>
      </c>
      <c r="H91" s="286">
        <v>69.5</v>
      </c>
      <c r="I91" s="360">
        <v>66.37</v>
      </c>
      <c r="J91" s="220">
        <v>35</v>
      </c>
      <c r="K91" s="230">
        <v>3</v>
      </c>
      <c r="L91" s="286">
        <v>62</v>
      </c>
      <c r="M91" s="360">
        <v>64.44</v>
      </c>
      <c r="N91" s="220">
        <v>48</v>
      </c>
      <c r="O91" s="230">
        <v>5</v>
      </c>
      <c r="P91" s="286">
        <v>85</v>
      </c>
      <c r="Q91" s="360">
        <v>85.03</v>
      </c>
      <c r="R91" s="220">
        <v>7</v>
      </c>
      <c r="S91" s="66">
        <f t="shared" si="2"/>
        <v>137</v>
      </c>
      <c r="T91" s="25"/>
    </row>
    <row r="92" spans="1:20" ht="15" customHeight="1" x14ac:dyDescent="0.25">
      <c r="A92" s="70">
        <v>14</v>
      </c>
      <c r="B92" s="120" t="s">
        <v>180</v>
      </c>
      <c r="C92" s="230">
        <v>6</v>
      </c>
      <c r="D92" s="286">
        <v>62.5</v>
      </c>
      <c r="E92" s="360">
        <v>64.88</v>
      </c>
      <c r="F92" s="220">
        <v>49</v>
      </c>
      <c r="G92" s="230">
        <v>5</v>
      </c>
      <c r="H92" s="286">
        <v>71.8</v>
      </c>
      <c r="I92" s="360">
        <v>66.37</v>
      </c>
      <c r="J92" s="220">
        <v>29</v>
      </c>
      <c r="K92" s="230"/>
      <c r="L92" s="286"/>
      <c r="M92" s="360">
        <v>64.44</v>
      </c>
      <c r="N92" s="220">
        <v>95</v>
      </c>
      <c r="O92" s="230">
        <v>1</v>
      </c>
      <c r="P92" s="286">
        <v>52</v>
      </c>
      <c r="Q92" s="360">
        <v>85.03</v>
      </c>
      <c r="R92" s="220">
        <v>80</v>
      </c>
      <c r="S92" s="66">
        <f t="shared" si="2"/>
        <v>253</v>
      </c>
      <c r="T92" s="25"/>
    </row>
    <row r="93" spans="1:20" ht="15" customHeight="1" x14ac:dyDescent="0.25">
      <c r="A93" s="70">
        <v>15</v>
      </c>
      <c r="B93" s="120" t="s">
        <v>179</v>
      </c>
      <c r="C93" s="230">
        <v>3</v>
      </c>
      <c r="D93" s="286">
        <v>62.33</v>
      </c>
      <c r="E93" s="360">
        <v>64.88</v>
      </c>
      <c r="F93" s="220">
        <v>51</v>
      </c>
      <c r="G93" s="230">
        <v>4</v>
      </c>
      <c r="H93" s="286">
        <v>56.333333333333336</v>
      </c>
      <c r="I93" s="360">
        <v>66.37</v>
      </c>
      <c r="J93" s="220">
        <v>64</v>
      </c>
      <c r="K93" s="230">
        <v>2</v>
      </c>
      <c r="L93" s="286">
        <v>61.5</v>
      </c>
      <c r="M93" s="360">
        <v>64.44</v>
      </c>
      <c r="N93" s="220">
        <v>49</v>
      </c>
      <c r="O93" s="230">
        <v>3</v>
      </c>
      <c r="P93" s="286">
        <v>76.3</v>
      </c>
      <c r="Q93" s="360">
        <v>85.03</v>
      </c>
      <c r="R93" s="220">
        <v>26</v>
      </c>
      <c r="S93" s="66">
        <f t="shared" si="2"/>
        <v>190</v>
      </c>
      <c r="T93" s="25"/>
    </row>
    <row r="94" spans="1:20" ht="15" customHeight="1" x14ac:dyDescent="0.25">
      <c r="A94" s="70">
        <v>16</v>
      </c>
      <c r="B94" s="120" t="s">
        <v>132</v>
      </c>
      <c r="C94" s="230">
        <v>2</v>
      </c>
      <c r="D94" s="286">
        <v>59</v>
      </c>
      <c r="E94" s="360">
        <v>64.88</v>
      </c>
      <c r="F94" s="220">
        <v>60</v>
      </c>
      <c r="G94" s="230"/>
      <c r="H94" s="286"/>
      <c r="I94" s="360">
        <v>66.37</v>
      </c>
      <c r="J94" s="220">
        <v>85</v>
      </c>
      <c r="K94" s="230">
        <v>1</v>
      </c>
      <c r="L94" s="286">
        <v>58</v>
      </c>
      <c r="M94" s="360">
        <v>64.44</v>
      </c>
      <c r="N94" s="220">
        <v>59</v>
      </c>
      <c r="O94" s="230">
        <v>2</v>
      </c>
      <c r="P94" s="286">
        <v>70.5</v>
      </c>
      <c r="Q94" s="360">
        <v>85.03</v>
      </c>
      <c r="R94" s="220">
        <v>43</v>
      </c>
      <c r="S94" s="66">
        <f t="shared" si="2"/>
        <v>247</v>
      </c>
      <c r="T94" s="25"/>
    </row>
    <row r="95" spans="1:20" ht="15" customHeight="1" x14ac:dyDescent="0.25">
      <c r="A95" s="70">
        <v>17</v>
      </c>
      <c r="B95" s="120" t="s">
        <v>133</v>
      </c>
      <c r="C95" s="230">
        <v>5</v>
      </c>
      <c r="D95" s="286">
        <v>57.2</v>
      </c>
      <c r="E95" s="360">
        <v>64.88</v>
      </c>
      <c r="F95" s="220">
        <v>61</v>
      </c>
      <c r="G95" s="230">
        <v>2</v>
      </c>
      <c r="H95" s="286">
        <v>54</v>
      </c>
      <c r="I95" s="360">
        <v>66.37</v>
      </c>
      <c r="J95" s="220">
        <v>72</v>
      </c>
      <c r="K95" s="230">
        <v>1</v>
      </c>
      <c r="L95" s="286">
        <v>46</v>
      </c>
      <c r="M95" s="360">
        <v>64.44</v>
      </c>
      <c r="N95" s="220">
        <v>82</v>
      </c>
      <c r="O95" s="230">
        <v>3</v>
      </c>
      <c r="P95" s="286">
        <v>70.3</v>
      </c>
      <c r="Q95" s="360">
        <v>85.03</v>
      </c>
      <c r="R95" s="220">
        <v>44</v>
      </c>
      <c r="S95" s="66">
        <f t="shared" si="2"/>
        <v>259</v>
      </c>
      <c r="T95" s="25"/>
    </row>
    <row r="96" spans="1:20" ht="15" customHeight="1" x14ac:dyDescent="0.25">
      <c r="A96" s="70">
        <v>18</v>
      </c>
      <c r="B96" s="120" t="s">
        <v>158</v>
      </c>
      <c r="C96" s="230">
        <v>7</v>
      </c>
      <c r="D96" s="286">
        <v>57</v>
      </c>
      <c r="E96" s="360">
        <v>64.88</v>
      </c>
      <c r="F96" s="220">
        <v>64</v>
      </c>
      <c r="G96" s="230">
        <v>3</v>
      </c>
      <c r="H96" s="286">
        <v>50.666666666666664</v>
      </c>
      <c r="I96" s="360">
        <v>66.37</v>
      </c>
      <c r="J96" s="220">
        <v>74</v>
      </c>
      <c r="K96" s="230">
        <v>4</v>
      </c>
      <c r="L96" s="286">
        <v>63.6</v>
      </c>
      <c r="M96" s="360">
        <v>64.44</v>
      </c>
      <c r="N96" s="220">
        <v>43</v>
      </c>
      <c r="O96" s="230">
        <v>6</v>
      </c>
      <c r="P96" s="286">
        <v>70</v>
      </c>
      <c r="Q96" s="360">
        <v>85.03</v>
      </c>
      <c r="R96" s="220">
        <v>47</v>
      </c>
      <c r="S96" s="66">
        <f t="shared" si="2"/>
        <v>228</v>
      </c>
      <c r="T96" s="25"/>
    </row>
    <row r="97" spans="1:20" ht="15" customHeight="1" x14ac:dyDescent="0.25">
      <c r="A97" s="70">
        <v>19</v>
      </c>
      <c r="B97" s="128" t="s">
        <v>110</v>
      </c>
      <c r="C97" s="298">
        <v>4</v>
      </c>
      <c r="D97" s="299">
        <v>56</v>
      </c>
      <c r="E97" s="372">
        <v>64.88</v>
      </c>
      <c r="F97" s="228">
        <v>67</v>
      </c>
      <c r="G97" s="298">
        <v>2</v>
      </c>
      <c r="H97" s="299">
        <v>79.5</v>
      </c>
      <c r="I97" s="372">
        <v>66.37</v>
      </c>
      <c r="J97" s="228">
        <v>11</v>
      </c>
      <c r="K97" s="298">
        <v>4</v>
      </c>
      <c r="L97" s="299">
        <v>51.5</v>
      </c>
      <c r="M97" s="372">
        <v>64.44</v>
      </c>
      <c r="N97" s="228">
        <v>72</v>
      </c>
      <c r="O97" s="298">
        <v>3</v>
      </c>
      <c r="P97" s="299">
        <v>89</v>
      </c>
      <c r="Q97" s="372">
        <v>85.03</v>
      </c>
      <c r="R97" s="228">
        <v>5</v>
      </c>
      <c r="S97" s="66">
        <f t="shared" si="2"/>
        <v>155</v>
      </c>
      <c r="T97" s="25"/>
    </row>
    <row r="98" spans="1:20" ht="15" customHeight="1" x14ac:dyDescent="0.25">
      <c r="A98" s="70">
        <v>20</v>
      </c>
      <c r="B98" s="120" t="s">
        <v>163</v>
      </c>
      <c r="C98" s="230">
        <v>5</v>
      </c>
      <c r="D98" s="286">
        <v>56</v>
      </c>
      <c r="E98" s="360">
        <v>64.88</v>
      </c>
      <c r="F98" s="220">
        <v>68</v>
      </c>
      <c r="G98" s="230">
        <v>3</v>
      </c>
      <c r="H98" s="286">
        <v>42</v>
      </c>
      <c r="I98" s="360">
        <v>66.37</v>
      </c>
      <c r="J98" s="220">
        <v>83</v>
      </c>
      <c r="K98" s="230">
        <v>4</v>
      </c>
      <c r="L98" s="286">
        <v>55.8</v>
      </c>
      <c r="M98" s="360">
        <v>64.44</v>
      </c>
      <c r="N98" s="220">
        <v>63</v>
      </c>
      <c r="O98" s="230">
        <v>4</v>
      </c>
      <c r="P98" s="286">
        <v>51.5</v>
      </c>
      <c r="Q98" s="360">
        <v>85.03</v>
      </c>
      <c r="R98" s="220">
        <v>81</v>
      </c>
      <c r="S98" s="66">
        <f t="shared" si="2"/>
        <v>295</v>
      </c>
      <c r="T98" s="25"/>
    </row>
    <row r="99" spans="1:20" ht="15" customHeight="1" x14ac:dyDescent="0.25">
      <c r="A99" s="70">
        <v>21</v>
      </c>
      <c r="B99" s="120" t="s">
        <v>136</v>
      </c>
      <c r="C99" s="230">
        <v>2</v>
      </c>
      <c r="D99" s="286">
        <v>55.5</v>
      </c>
      <c r="E99" s="360">
        <v>64.88</v>
      </c>
      <c r="F99" s="220">
        <v>70</v>
      </c>
      <c r="G99" s="230">
        <v>2</v>
      </c>
      <c r="H99" s="286">
        <v>62.5</v>
      </c>
      <c r="I99" s="360">
        <v>66.37</v>
      </c>
      <c r="J99" s="220">
        <v>53</v>
      </c>
      <c r="K99" s="230">
        <v>2</v>
      </c>
      <c r="L99" s="286">
        <v>40.5</v>
      </c>
      <c r="M99" s="360">
        <v>64.44</v>
      </c>
      <c r="N99" s="220">
        <v>87</v>
      </c>
      <c r="O99" s="230">
        <v>4</v>
      </c>
      <c r="P99" s="286">
        <v>38.799999999999997</v>
      </c>
      <c r="Q99" s="360">
        <v>85.03</v>
      </c>
      <c r="R99" s="220">
        <v>87</v>
      </c>
      <c r="S99" s="66">
        <f t="shared" si="2"/>
        <v>297</v>
      </c>
      <c r="T99" s="25"/>
    </row>
    <row r="100" spans="1:20" ht="15" customHeight="1" x14ac:dyDescent="0.25">
      <c r="A100" s="70">
        <v>22</v>
      </c>
      <c r="B100" s="155" t="s">
        <v>130</v>
      </c>
      <c r="C100" s="274">
        <v>2</v>
      </c>
      <c r="D100" s="112">
        <v>54.5</v>
      </c>
      <c r="E100" s="361">
        <v>64.88</v>
      </c>
      <c r="F100" s="224">
        <v>72</v>
      </c>
      <c r="G100" s="274"/>
      <c r="H100" s="112"/>
      <c r="I100" s="361">
        <v>66.37</v>
      </c>
      <c r="J100" s="224">
        <v>85</v>
      </c>
      <c r="K100" s="274">
        <v>3</v>
      </c>
      <c r="L100" s="112">
        <v>60</v>
      </c>
      <c r="M100" s="361">
        <v>64.44</v>
      </c>
      <c r="N100" s="224">
        <v>54</v>
      </c>
      <c r="O100" s="274">
        <v>8</v>
      </c>
      <c r="P100" s="112">
        <v>59.4</v>
      </c>
      <c r="Q100" s="361">
        <v>85.03</v>
      </c>
      <c r="R100" s="224">
        <v>74</v>
      </c>
      <c r="S100" s="66">
        <f t="shared" si="2"/>
        <v>285</v>
      </c>
      <c r="T100" s="25"/>
    </row>
    <row r="101" spans="1:20" ht="15" customHeight="1" x14ac:dyDescent="0.25">
      <c r="A101" s="70">
        <v>23</v>
      </c>
      <c r="B101" s="546" t="s">
        <v>184</v>
      </c>
      <c r="C101" s="230">
        <v>5</v>
      </c>
      <c r="D101" s="286">
        <v>53.6</v>
      </c>
      <c r="E101" s="360">
        <v>64.88</v>
      </c>
      <c r="F101" s="220">
        <v>74</v>
      </c>
      <c r="G101" s="230"/>
      <c r="H101" s="286"/>
      <c r="I101" s="360">
        <v>66.37</v>
      </c>
      <c r="J101" s="220">
        <v>85</v>
      </c>
      <c r="K101" s="230"/>
      <c r="L101" s="286"/>
      <c r="M101" s="360">
        <v>64.44</v>
      </c>
      <c r="N101" s="220">
        <v>95</v>
      </c>
      <c r="O101" s="230"/>
      <c r="P101" s="286"/>
      <c r="Q101" s="360">
        <v>85.03</v>
      </c>
      <c r="R101" s="220">
        <v>89</v>
      </c>
      <c r="S101" s="66">
        <f t="shared" si="2"/>
        <v>343</v>
      </c>
      <c r="T101" s="25"/>
    </row>
    <row r="102" spans="1:20" ht="15" customHeight="1" x14ac:dyDescent="0.25">
      <c r="A102" s="70">
        <v>24</v>
      </c>
      <c r="B102" s="120" t="s">
        <v>160</v>
      </c>
      <c r="C102" s="230">
        <v>3</v>
      </c>
      <c r="D102" s="286">
        <v>49.3</v>
      </c>
      <c r="E102" s="360">
        <v>64.88</v>
      </c>
      <c r="F102" s="220">
        <v>79</v>
      </c>
      <c r="G102" s="230">
        <v>2</v>
      </c>
      <c r="H102" s="286">
        <v>72.5</v>
      </c>
      <c r="I102" s="360">
        <v>66.37</v>
      </c>
      <c r="J102" s="220">
        <v>26</v>
      </c>
      <c r="K102" s="230">
        <v>1</v>
      </c>
      <c r="L102" s="286">
        <v>68</v>
      </c>
      <c r="M102" s="360">
        <v>64.44</v>
      </c>
      <c r="N102" s="220">
        <v>31</v>
      </c>
      <c r="O102" s="230"/>
      <c r="P102" s="286"/>
      <c r="Q102" s="360">
        <v>85.03</v>
      </c>
      <c r="R102" s="220">
        <v>89</v>
      </c>
      <c r="S102" s="66">
        <f t="shared" si="2"/>
        <v>225</v>
      </c>
      <c r="T102" s="25"/>
    </row>
    <row r="103" spans="1:20" ht="15" customHeight="1" x14ac:dyDescent="0.25">
      <c r="A103" s="70">
        <v>25</v>
      </c>
      <c r="B103" s="128" t="s">
        <v>131</v>
      </c>
      <c r="C103" s="298">
        <v>7</v>
      </c>
      <c r="D103" s="299">
        <v>48.7</v>
      </c>
      <c r="E103" s="372">
        <v>64.88</v>
      </c>
      <c r="F103" s="228">
        <v>80</v>
      </c>
      <c r="G103" s="298">
        <v>7</v>
      </c>
      <c r="H103" s="299">
        <v>64</v>
      </c>
      <c r="I103" s="372">
        <v>66.37</v>
      </c>
      <c r="J103" s="228">
        <v>52</v>
      </c>
      <c r="K103" s="298">
        <v>5</v>
      </c>
      <c r="L103" s="299">
        <v>58</v>
      </c>
      <c r="M103" s="372">
        <v>64.44</v>
      </c>
      <c r="N103" s="228">
        <v>58</v>
      </c>
      <c r="O103" s="298">
        <v>8</v>
      </c>
      <c r="P103" s="299">
        <v>56</v>
      </c>
      <c r="Q103" s="372">
        <v>85.03</v>
      </c>
      <c r="R103" s="228">
        <v>78</v>
      </c>
      <c r="S103" s="68">
        <f t="shared" si="2"/>
        <v>268</v>
      </c>
      <c r="T103" s="25"/>
    </row>
    <row r="104" spans="1:20" ht="15" customHeight="1" x14ac:dyDescent="0.25">
      <c r="A104" s="70">
        <v>26</v>
      </c>
      <c r="B104" s="120" t="s">
        <v>177</v>
      </c>
      <c r="C104" s="230">
        <v>5</v>
      </c>
      <c r="D104" s="286">
        <v>44.4</v>
      </c>
      <c r="E104" s="360">
        <v>64.88</v>
      </c>
      <c r="F104" s="220">
        <v>84</v>
      </c>
      <c r="G104" s="230">
        <v>3</v>
      </c>
      <c r="H104" s="286">
        <v>79</v>
      </c>
      <c r="I104" s="360">
        <v>66.37</v>
      </c>
      <c r="J104" s="220">
        <v>13</v>
      </c>
      <c r="K104" s="230">
        <v>1</v>
      </c>
      <c r="L104" s="286">
        <v>87</v>
      </c>
      <c r="M104" s="360">
        <v>64.44</v>
      </c>
      <c r="N104" s="220">
        <v>3</v>
      </c>
      <c r="O104" s="230">
        <v>2</v>
      </c>
      <c r="P104" s="286">
        <v>82</v>
      </c>
      <c r="Q104" s="360">
        <v>85.03</v>
      </c>
      <c r="R104" s="220">
        <v>12</v>
      </c>
      <c r="S104" s="66">
        <f t="shared" si="2"/>
        <v>112</v>
      </c>
      <c r="T104" s="25"/>
    </row>
    <row r="105" spans="1:20" s="181" customFormat="1" ht="15" customHeight="1" x14ac:dyDescent="0.25">
      <c r="A105" s="70">
        <v>27</v>
      </c>
      <c r="B105" s="120" t="s">
        <v>172</v>
      </c>
      <c r="C105" s="230">
        <v>4</v>
      </c>
      <c r="D105" s="286">
        <v>37.299999999999997</v>
      </c>
      <c r="E105" s="360">
        <v>64.88</v>
      </c>
      <c r="F105" s="220">
        <v>88</v>
      </c>
      <c r="G105" s="230"/>
      <c r="H105" s="286"/>
      <c r="I105" s="360">
        <v>66.37</v>
      </c>
      <c r="J105" s="220">
        <v>85</v>
      </c>
      <c r="K105" s="230">
        <v>1</v>
      </c>
      <c r="L105" s="286">
        <v>56</v>
      </c>
      <c r="M105" s="360">
        <v>64.44</v>
      </c>
      <c r="N105" s="220">
        <v>62</v>
      </c>
      <c r="O105" s="230">
        <v>4</v>
      </c>
      <c r="P105" s="286">
        <v>72.25</v>
      </c>
      <c r="Q105" s="360">
        <v>85.03</v>
      </c>
      <c r="R105" s="220">
        <v>36</v>
      </c>
      <c r="S105" s="66">
        <f t="shared" si="2"/>
        <v>271</v>
      </c>
      <c r="T105" s="25"/>
    </row>
    <row r="106" spans="1:20" s="181" customFormat="1" ht="15" customHeight="1" x14ac:dyDescent="0.25">
      <c r="A106" s="70">
        <v>28</v>
      </c>
      <c r="B106" s="120" t="s">
        <v>159</v>
      </c>
      <c r="C106" s="230"/>
      <c r="D106" s="286"/>
      <c r="E106" s="360">
        <v>64.88</v>
      </c>
      <c r="F106" s="220">
        <v>92</v>
      </c>
      <c r="G106" s="230">
        <v>2</v>
      </c>
      <c r="H106" s="286">
        <v>57</v>
      </c>
      <c r="I106" s="360">
        <v>66.37</v>
      </c>
      <c r="J106" s="220">
        <v>63</v>
      </c>
      <c r="K106" s="230">
        <v>4</v>
      </c>
      <c r="L106" s="286">
        <v>76</v>
      </c>
      <c r="M106" s="360">
        <v>64.44</v>
      </c>
      <c r="N106" s="220">
        <v>9</v>
      </c>
      <c r="O106" s="230">
        <v>2</v>
      </c>
      <c r="P106" s="286">
        <v>52.5</v>
      </c>
      <c r="Q106" s="360">
        <v>85.03</v>
      </c>
      <c r="R106" s="220">
        <v>79</v>
      </c>
      <c r="S106" s="66">
        <f t="shared" si="2"/>
        <v>243</v>
      </c>
      <c r="T106" s="25"/>
    </row>
    <row r="107" spans="1:20" s="181" customFormat="1" ht="15" customHeight="1" x14ac:dyDescent="0.25">
      <c r="A107" s="70">
        <v>29</v>
      </c>
      <c r="B107" s="120" t="s">
        <v>150</v>
      </c>
      <c r="C107" s="230"/>
      <c r="D107" s="286"/>
      <c r="E107" s="360">
        <v>64.88</v>
      </c>
      <c r="F107" s="220">
        <v>92</v>
      </c>
      <c r="G107" s="230">
        <v>2</v>
      </c>
      <c r="H107" s="286">
        <v>44</v>
      </c>
      <c r="I107" s="360">
        <v>66.37</v>
      </c>
      <c r="J107" s="220">
        <v>80</v>
      </c>
      <c r="K107" s="230"/>
      <c r="L107" s="286"/>
      <c r="M107" s="360">
        <v>64.44</v>
      </c>
      <c r="N107" s="220">
        <v>95</v>
      </c>
      <c r="O107" s="230"/>
      <c r="P107" s="286"/>
      <c r="Q107" s="360">
        <v>85.03</v>
      </c>
      <c r="R107" s="220">
        <v>89</v>
      </c>
      <c r="S107" s="66">
        <f t="shared" si="2"/>
        <v>356</v>
      </c>
      <c r="T107" s="25"/>
    </row>
    <row r="108" spans="1:20" s="181" customFormat="1" ht="15" customHeight="1" thickBot="1" x14ac:dyDescent="0.3">
      <c r="A108" s="70">
        <v>30</v>
      </c>
      <c r="B108" s="120" t="s">
        <v>11</v>
      </c>
      <c r="C108" s="230"/>
      <c r="D108" s="286"/>
      <c r="E108" s="360">
        <v>64.88</v>
      </c>
      <c r="F108" s="220">
        <v>92</v>
      </c>
      <c r="G108" s="230"/>
      <c r="H108" s="286"/>
      <c r="I108" s="360">
        <v>66.37</v>
      </c>
      <c r="J108" s="220">
        <v>85</v>
      </c>
      <c r="K108" s="230">
        <v>3</v>
      </c>
      <c r="L108" s="286">
        <v>82</v>
      </c>
      <c r="M108" s="360">
        <v>64.44</v>
      </c>
      <c r="N108" s="220">
        <v>5</v>
      </c>
      <c r="O108" s="230">
        <v>1</v>
      </c>
      <c r="P108" s="286">
        <v>97</v>
      </c>
      <c r="Q108" s="360">
        <v>85.03</v>
      </c>
      <c r="R108" s="220">
        <v>1</v>
      </c>
      <c r="S108" s="66">
        <f t="shared" si="2"/>
        <v>183</v>
      </c>
      <c r="T108" s="25"/>
    </row>
    <row r="109" spans="1:20" ht="15" customHeight="1" thickBot="1" x14ac:dyDescent="0.3">
      <c r="A109" s="146"/>
      <c r="B109" s="161" t="s">
        <v>91</v>
      </c>
      <c r="C109" s="248">
        <f>SUM(C110:C118)</f>
        <v>51</v>
      </c>
      <c r="D109" s="255">
        <f>AVERAGE(D110:D118)</f>
        <v>71.283750000000012</v>
      </c>
      <c r="E109" s="373">
        <v>64.88</v>
      </c>
      <c r="F109" s="164"/>
      <c r="G109" s="248">
        <f>SUM(G110:G118)</f>
        <v>49</v>
      </c>
      <c r="H109" s="255">
        <f>AVERAGE(H110:H118)</f>
        <v>69.928571428571431</v>
      </c>
      <c r="I109" s="373">
        <v>66.37</v>
      </c>
      <c r="J109" s="164"/>
      <c r="K109" s="248">
        <f>SUM(K110:K118)</f>
        <v>63</v>
      </c>
      <c r="L109" s="255">
        <f>AVERAGE(L110:L118)</f>
        <v>66.217873176206524</v>
      </c>
      <c r="M109" s="373">
        <v>64.44</v>
      </c>
      <c r="N109" s="164"/>
      <c r="O109" s="248">
        <f>SUM(O110:O118)</f>
        <v>53</v>
      </c>
      <c r="P109" s="255">
        <f>AVERAGE(P110:P118)</f>
        <v>74.444012605042019</v>
      </c>
      <c r="Q109" s="373">
        <v>85.03</v>
      </c>
      <c r="R109" s="164"/>
      <c r="S109" s="136"/>
      <c r="T109" s="25"/>
    </row>
    <row r="110" spans="1:20" ht="15" customHeight="1" x14ac:dyDescent="0.25">
      <c r="A110" s="69">
        <v>1</v>
      </c>
      <c r="B110" s="415" t="s">
        <v>95</v>
      </c>
      <c r="C110" s="413">
        <v>8</v>
      </c>
      <c r="D110" s="414">
        <v>81</v>
      </c>
      <c r="E110" s="416">
        <v>64.88</v>
      </c>
      <c r="F110" s="417">
        <v>8</v>
      </c>
      <c r="G110" s="413">
        <v>5</v>
      </c>
      <c r="H110" s="414">
        <v>65</v>
      </c>
      <c r="I110" s="416">
        <v>66.37</v>
      </c>
      <c r="J110" s="417">
        <v>49</v>
      </c>
      <c r="K110" s="413">
        <v>12</v>
      </c>
      <c r="L110" s="414">
        <v>74.916666666666671</v>
      </c>
      <c r="M110" s="416">
        <v>64.44</v>
      </c>
      <c r="N110" s="417">
        <v>13</v>
      </c>
      <c r="O110" s="413">
        <v>7</v>
      </c>
      <c r="P110" s="414">
        <v>83.428571428571431</v>
      </c>
      <c r="Q110" s="416">
        <v>85.03</v>
      </c>
      <c r="R110" s="417">
        <v>10</v>
      </c>
      <c r="S110" s="72">
        <f t="shared" ref="S110:S117" si="3">R110+N110+J110+F110</f>
        <v>80</v>
      </c>
      <c r="T110" s="25"/>
    </row>
    <row r="111" spans="1:20" ht="15" customHeight="1" x14ac:dyDescent="0.25">
      <c r="A111" s="70">
        <v>2</v>
      </c>
      <c r="B111" s="127" t="s">
        <v>53</v>
      </c>
      <c r="C111" s="282">
        <v>6</v>
      </c>
      <c r="D111" s="287">
        <v>80.33</v>
      </c>
      <c r="E111" s="362">
        <v>64.88</v>
      </c>
      <c r="F111" s="226">
        <v>9</v>
      </c>
      <c r="G111" s="282">
        <v>6</v>
      </c>
      <c r="H111" s="287">
        <v>84.8</v>
      </c>
      <c r="I111" s="362">
        <v>66.37</v>
      </c>
      <c r="J111" s="226">
        <v>5</v>
      </c>
      <c r="K111" s="282">
        <v>8</v>
      </c>
      <c r="L111" s="287">
        <v>80.125</v>
      </c>
      <c r="M111" s="362">
        <v>64.44</v>
      </c>
      <c r="N111" s="226">
        <v>6</v>
      </c>
      <c r="O111" s="282">
        <v>3</v>
      </c>
      <c r="P111" s="287">
        <v>82</v>
      </c>
      <c r="Q111" s="362">
        <v>85.03</v>
      </c>
      <c r="R111" s="226">
        <v>13</v>
      </c>
      <c r="S111" s="66">
        <f t="shared" si="3"/>
        <v>33</v>
      </c>
      <c r="T111" s="25"/>
    </row>
    <row r="112" spans="1:20" ht="15" customHeight="1" x14ac:dyDescent="0.25">
      <c r="A112" s="70">
        <v>3</v>
      </c>
      <c r="B112" s="122" t="s">
        <v>54</v>
      </c>
      <c r="C112" s="279">
        <v>3</v>
      </c>
      <c r="D112" s="303">
        <v>79.7</v>
      </c>
      <c r="E112" s="374">
        <v>64.88</v>
      </c>
      <c r="F112" s="221">
        <v>12</v>
      </c>
      <c r="G112" s="279"/>
      <c r="H112" s="303"/>
      <c r="I112" s="374">
        <v>66.37</v>
      </c>
      <c r="J112" s="221">
        <v>85</v>
      </c>
      <c r="K112" s="279">
        <v>5</v>
      </c>
      <c r="L112" s="303">
        <v>68</v>
      </c>
      <c r="M112" s="374">
        <v>64.44</v>
      </c>
      <c r="N112" s="221">
        <v>32</v>
      </c>
      <c r="O112" s="279">
        <v>5</v>
      </c>
      <c r="P112" s="303">
        <v>71.400000000000006</v>
      </c>
      <c r="Q112" s="374">
        <v>85.03</v>
      </c>
      <c r="R112" s="221">
        <v>40</v>
      </c>
      <c r="S112" s="68">
        <f t="shared" si="3"/>
        <v>169</v>
      </c>
      <c r="T112" s="25"/>
    </row>
    <row r="113" spans="1:20" ht="15" customHeight="1" x14ac:dyDescent="0.25">
      <c r="A113" s="70">
        <v>4</v>
      </c>
      <c r="B113" s="122" t="s">
        <v>35</v>
      </c>
      <c r="C113" s="279">
        <v>1</v>
      </c>
      <c r="D113" s="303">
        <v>73</v>
      </c>
      <c r="E113" s="374">
        <v>64.88</v>
      </c>
      <c r="F113" s="221">
        <v>22</v>
      </c>
      <c r="G113" s="279">
        <v>2</v>
      </c>
      <c r="H113" s="303">
        <v>79.5</v>
      </c>
      <c r="I113" s="374">
        <v>66.37</v>
      </c>
      <c r="J113" s="221">
        <v>12</v>
      </c>
      <c r="K113" s="279">
        <v>5</v>
      </c>
      <c r="L113" s="303">
        <v>69</v>
      </c>
      <c r="M113" s="374">
        <v>64.44</v>
      </c>
      <c r="N113" s="221">
        <v>26</v>
      </c>
      <c r="O113" s="279">
        <v>3</v>
      </c>
      <c r="P113" s="303">
        <v>71</v>
      </c>
      <c r="Q113" s="374">
        <v>85.03</v>
      </c>
      <c r="R113" s="221">
        <v>41</v>
      </c>
      <c r="S113" s="68">
        <f t="shared" si="3"/>
        <v>101</v>
      </c>
      <c r="T113" s="25"/>
    </row>
    <row r="114" spans="1:20" ht="15" customHeight="1" x14ac:dyDescent="0.25">
      <c r="A114" s="70">
        <v>5</v>
      </c>
      <c r="B114" s="237" t="s">
        <v>58</v>
      </c>
      <c r="C114" s="301">
        <v>10</v>
      </c>
      <c r="D114" s="304">
        <v>69.8</v>
      </c>
      <c r="E114" s="375">
        <v>64.88</v>
      </c>
      <c r="F114" s="302">
        <v>28</v>
      </c>
      <c r="G114" s="301">
        <v>15</v>
      </c>
      <c r="H114" s="304">
        <v>73.7</v>
      </c>
      <c r="I114" s="375">
        <v>66.37</v>
      </c>
      <c r="J114" s="302">
        <v>24</v>
      </c>
      <c r="K114" s="301">
        <v>12</v>
      </c>
      <c r="L114" s="304">
        <v>76.333333333333329</v>
      </c>
      <c r="M114" s="375">
        <v>64.44</v>
      </c>
      <c r="N114" s="302">
        <v>8</v>
      </c>
      <c r="O114" s="301">
        <v>17</v>
      </c>
      <c r="P114" s="304">
        <v>67.82352941176471</v>
      </c>
      <c r="Q114" s="375">
        <v>85.03</v>
      </c>
      <c r="R114" s="302">
        <v>55</v>
      </c>
      <c r="S114" s="66">
        <f t="shared" si="3"/>
        <v>115</v>
      </c>
      <c r="T114" s="25"/>
    </row>
    <row r="115" spans="1:20" ht="15" customHeight="1" x14ac:dyDescent="0.25">
      <c r="A115" s="70">
        <v>6</v>
      </c>
      <c r="B115" s="127" t="s">
        <v>52</v>
      </c>
      <c r="C115" s="282">
        <v>10</v>
      </c>
      <c r="D115" s="287">
        <v>67.400000000000006</v>
      </c>
      <c r="E115" s="362">
        <v>64.88</v>
      </c>
      <c r="F115" s="226">
        <v>33</v>
      </c>
      <c r="G115" s="282">
        <v>5</v>
      </c>
      <c r="H115" s="287">
        <v>71</v>
      </c>
      <c r="I115" s="362">
        <v>66.37</v>
      </c>
      <c r="J115" s="226">
        <v>30</v>
      </c>
      <c r="K115" s="282">
        <v>5</v>
      </c>
      <c r="L115" s="287">
        <v>54.222222222222221</v>
      </c>
      <c r="M115" s="362">
        <v>64.44</v>
      </c>
      <c r="N115" s="226">
        <v>64</v>
      </c>
      <c r="O115" s="282">
        <v>10</v>
      </c>
      <c r="P115" s="287">
        <v>80.3</v>
      </c>
      <c r="Q115" s="362">
        <v>85.03</v>
      </c>
      <c r="R115" s="226">
        <v>18</v>
      </c>
      <c r="S115" s="66">
        <f t="shared" si="3"/>
        <v>145</v>
      </c>
      <c r="T115" s="25"/>
    </row>
    <row r="116" spans="1:20" ht="15" customHeight="1" x14ac:dyDescent="0.25">
      <c r="A116" s="70">
        <v>7</v>
      </c>
      <c r="B116" s="122" t="s">
        <v>108</v>
      </c>
      <c r="C116" s="279">
        <v>7</v>
      </c>
      <c r="D116" s="303">
        <v>62.71</v>
      </c>
      <c r="E116" s="374">
        <v>64.88</v>
      </c>
      <c r="F116" s="221">
        <v>48</v>
      </c>
      <c r="G116" s="279">
        <v>13</v>
      </c>
      <c r="H116" s="303">
        <v>69.5</v>
      </c>
      <c r="I116" s="374">
        <v>66.37</v>
      </c>
      <c r="J116" s="221">
        <v>36</v>
      </c>
      <c r="K116" s="279">
        <v>11</v>
      </c>
      <c r="L116" s="303">
        <v>52.363636363636367</v>
      </c>
      <c r="M116" s="374">
        <v>64.44</v>
      </c>
      <c r="N116" s="221">
        <v>70</v>
      </c>
      <c r="O116" s="279">
        <v>5</v>
      </c>
      <c r="P116" s="303">
        <v>78.599999999999994</v>
      </c>
      <c r="Q116" s="374">
        <v>85.03</v>
      </c>
      <c r="R116" s="221">
        <v>22</v>
      </c>
      <c r="S116" s="66">
        <f t="shared" si="3"/>
        <v>176</v>
      </c>
      <c r="T116" s="25"/>
    </row>
    <row r="117" spans="1:20" ht="15" customHeight="1" x14ac:dyDescent="0.25">
      <c r="A117" s="145">
        <v>8</v>
      </c>
      <c r="B117" s="124" t="s">
        <v>173</v>
      </c>
      <c r="C117" s="279">
        <v>6</v>
      </c>
      <c r="D117" s="303">
        <v>56.33</v>
      </c>
      <c r="E117" s="374">
        <v>64.88</v>
      </c>
      <c r="F117" s="221">
        <v>65</v>
      </c>
      <c r="G117" s="279">
        <v>3</v>
      </c>
      <c r="H117" s="303">
        <v>46</v>
      </c>
      <c r="I117" s="374">
        <v>66.37</v>
      </c>
      <c r="J117" s="221">
        <v>79</v>
      </c>
      <c r="K117" s="279">
        <v>4</v>
      </c>
      <c r="L117" s="303">
        <v>48</v>
      </c>
      <c r="M117" s="374">
        <v>64.44</v>
      </c>
      <c r="N117" s="221">
        <v>76</v>
      </c>
      <c r="O117" s="279">
        <v>3</v>
      </c>
      <c r="P117" s="303">
        <v>61</v>
      </c>
      <c r="Q117" s="374">
        <v>85.03</v>
      </c>
      <c r="R117" s="221">
        <v>72</v>
      </c>
      <c r="S117" s="80">
        <f t="shared" si="3"/>
        <v>292</v>
      </c>
      <c r="T117" s="25"/>
    </row>
    <row r="118" spans="1:20" s="181" customFormat="1" ht="15" customHeight="1" thickBot="1" x14ac:dyDescent="0.3">
      <c r="A118" s="71">
        <v>9</v>
      </c>
      <c r="B118" s="418" t="s">
        <v>140</v>
      </c>
      <c r="C118" s="398"/>
      <c r="D118" s="399"/>
      <c r="E118" s="419">
        <v>64.88</v>
      </c>
      <c r="F118" s="396">
        <v>92</v>
      </c>
      <c r="G118" s="398"/>
      <c r="H118" s="399"/>
      <c r="I118" s="419">
        <v>66.37</v>
      </c>
      <c r="J118" s="396">
        <v>85</v>
      </c>
      <c r="K118" s="398">
        <v>1</v>
      </c>
      <c r="L118" s="399">
        <v>73</v>
      </c>
      <c r="M118" s="419">
        <v>64.44</v>
      </c>
      <c r="N118" s="396">
        <v>15</v>
      </c>
      <c r="O118" s="398"/>
      <c r="P118" s="399"/>
      <c r="Q118" s="419">
        <v>85.03</v>
      </c>
      <c r="R118" s="396">
        <v>89</v>
      </c>
      <c r="S118" s="67">
        <f>R118+N118+J118+F118</f>
        <v>281</v>
      </c>
      <c r="T118" s="25"/>
    </row>
    <row r="119" spans="1:20" ht="15" customHeight="1" x14ac:dyDescent="0.25">
      <c r="A119" s="252" t="s">
        <v>106</v>
      </c>
      <c r="B119" s="165"/>
      <c r="C119" s="165"/>
      <c r="D119" s="250">
        <f>AVERAGE(D6:D13,D15:D26,D28:D42,D44:D63,D65:D77,D79:D108,D110:D118)</f>
        <v>63.113296703296704</v>
      </c>
      <c r="E119" s="165"/>
      <c r="F119" s="165"/>
      <c r="G119" s="165"/>
      <c r="H119" s="250">
        <f>AVERAGE(H6:H13,H15:H26,H28:H42,H44:H63,H65:H77,H79:H108,H110:H118)</f>
        <v>66.158934740562898</v>
      </c>
      <c r="I119" s="165"/>
      <c r="J119" s="165"/>
      <c r="K119" s="165"/>
      <c r="L119" s="250">
        <f>AVERAGE(L6:L13,L15:L26,L28:L42,L44:L63,L65:L77,L79:L108,L110:L118)</f>
        <v>60.599317644530423</v>
      </c>
      <c r="M119" s="165"/>
      <c r="N119" s="165"/>
      <c r="O119" s="165"/>
      <c r="P119" s="250">
        <f>AVERAGE(P6:P13,P15:P26,P28:P42,P44:P63,P65:P77,P79:P108,P110:P118)</f>
        <v>69.905602385582355</v>
      </c>
      <c r="Q119" s="165"/>
      <c r="R119" s="165"/>
      <c r="S119" s="73"/>
    </row>
    <row r="120" spans="1:20" ht="15" customHeight="1" x14ac:dyDescent="0.25">
      <c r="A120" s="800" t="s">
        <v>107</v>
      </c>
      <c r="B120" s="800"/>
      <c r="C120" s="800"/>
      <c r="D120" s="117">
        <v>64.88</v>
      </c>
      <c r="E120" s="166"/>
      <c r="F120" s="166"/>
      <c r="G120" s="166"/>
      <c r="H120" s="305">
        <v>66.37</v>
      </c>
      <c r="I120" s="166"/>
      <c r="J120" s="166"/>
      <c r="K120" s="166"/>
      <c r="L120" s="305">
        <v>64.44</v>
      </c>
      <c r="M120" s="166"/>
      <c r="N120" s="166"/>
      <c r="O120" s="166"/>
      <c r="P120" s="305">
        <v>85.03</v>
      </c>
      <c r="Q120" s="166"/>
      <c r="R120" s="166"/>
    </row>
    <row r="121" spans="1:20" ht="15" customHeight="1" x14ac:dyDescent="0.25"/>
    <row r="122" spans="1:20" ht="15" customHeight="1" x14ac:dyDescent="0.25"/>
    <row r="123" spans="1:20" ht="15" customHeight="1" x14ac:dyDescent="0.25"/>
    <row r="124" spans="1:20" ht="15" customHeight="1" x14ac:dyDescent="0.25"/>
    <row r="125" spans="1:20" ht="15" customHeight="1" x14ac:dyDescent="0.25"/>
    <row r="126" spans="1:20" ht="15" customHeight="1" x14ac:dyDescent="0.25"/>
    <row r="127" spans="1:20" ht="15" customHeight="1" x14ac:dyDescent="0.25"/>
    <row r="128" spans="1:20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0">
    <cfRule type="containsBlanks" dxfId="77" priority="1470">
      <formula>LEN(TRIM(P4))=0</formula>
    </cfRule>
    <cfRule type="cellIs" dxfId="76" priority="1471" operator="equal">
      <formula>$P$119</formula>
    </cfRule>
    <cfRule type="cellIs" dxfId="75" priority="1472" operator="lessThan">
      <formula>50</formula>
    </cfRule>
    <cfRule type="cellIs" dxfId="74" priority="1473" operator="between">
      <formula>$P$119</formula>
      <formula>50</formula>
    </cfRule>
    <cfRule type="cellIs" dxfId="73" priority="1474" operator="between">
      <formula>74.99</formula>
      <formula>$P$119</formula>
    </cfRule>
    <cfRule type="cellIs" dxfId="72" priority="1475" operator="greaterThanOrEqual">
      <formula>75</formula>
    </cfRule>
  </conditionalFormatting>
  <conditionalFormatting sqref="H4:H120">
    <cfRule type="containsBlanks" dxfId="71" priority="1482">
      <formula>LEN(TRIM(H4))=0</formula>
    </cfRule>
    <cfRule type="cellIs" dxfId="70" priority="1483" operator="equal">
      <formula>$H$119</formula>
    </cfRule>
    <cfRule type="cellIs" dxfId="69" priority="1484" operator="lessThan">
      <formula>50</formula>
    </cfRule>
    <cfRule type="cellIs" dxfId="68" priority="1485" operator="between">
      <formula>$H$119</formula>
      <formula>50</formula>
    </cfRule>
    <cfRule type="cellIs" dxfId="67" priority="1486" operator="between">
      <formula>74.99</formula>
      <formula>$H$119</formula>
    </cfRule>
    <cfRule type="cellIs" dxfId="66" priority="1487" operator="greaterThanOrEqual">
      <formula>75</formula>
    </cfRule>
  </conditionalFormatting>
  <conditionalFormatting sqref="L4:L120">
    <cfRule type="containsBlanks" dxfId="65" priority="1494">
      <formula>LEN(TRIM(L4))=0</formula>
    </cfRule>
    <cfRule type="cellIs" dxfId="64" priority="1495" operator="equal">
      <formula>$L$119</formula>
    </cfRule>
    <cfRule type="cellIs" dxfId="63" priority="1496" operator="lessThan">
      <formula>50</formula>
    </cfRule>
    <cfRule type="cellIs" dxfId="62" priority="1497" operator="between">
      <formula>$L$119</formula>
      <formula>50</formula>
    </cfRule>
    <cfRule type="cellIs" dxfId="61" priority="1498" operator="between">
      <formula>74.99</formula>
      <formula>$L$119</formula>
    </cfRule>
    <cfRule type="cellIs" dxfId="60" priority="1499" operator="greaterThanOrEqual">
      <formula>75</formula>
    </cfRule>
  </conditionalFormatting>
  <conditionalFormatting sqref="D4:D120">
    <cfRule type="containsBlanks" dxfId="59" priority="1">
      <formula>LEN(TRIM(D4))=0</formula>
    </cfRule>
    <cfRule type="cellIs" dxfId="58" priority="2" operator="equal">
      <formula>$D$119</formula>
    </cfRule>
    <cfRule type="cellIs" dxfId="57" priority="3" operator="lessThan">
      <formula>50</formula>
    </cfRule>
    <cfRule type="cellIs" dxfId="56" priority="4" operator="between">
      <formula>$D$119</formula>
      <formula>50</formula>
    </cfRule>
    <cfRule type="cellIs" dxfId="55" priority="5" operator="between">
      <formula>74.99</formula>
      <formula>$D$119</formula>
    </cfRule>
    <cfRule type="cellIs" dxfId="54" priority="6" operator="greaterThanOrEqual">
      <formula>75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1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7109375" customWidth="1"/>
    <col min="2" max="2" width="18.7109375" style="181" customWidth="1"/>
    <col min="3" max="3" width="31.7109375" style="181" customWidth="1"/>
    <col min="4" max="5" width="7.7109375" style="181" customWidth="1"/>
    <col min="6" max="6" width="18.7109375" style="181" customWidth="1"/>
    <col min="7" max="7" width="31.7109375" style="181" customWidth="1"/>
    <col min="8" max="9" width="7.7109375" style="181" customWidth="1"/>
    <col min="10" max="10" width="18.7109375" style="181" customWidth="1"/>
    <col min="11" max="11" width="31.7109375" style="181" customWidth="1"/>
    <col min="12" max="13" width="7.7109375" style="181" customWidth="1"/>
    <col min="14" max="14" width="18.7109375" style="181" customWidth="1"/>
    <col min="15" max="15" width="31.7109375" style="181" customWidth="1"/>
    <col min="16" max="17" width="7.7109375" style="181" customWidth="1"/>
    <col min="18" max="20" width="0" style="7" hidden="1" customWidth="1"/>
    <col min="21" max="21" width="8.85546875" style="7"/>
  </cols>
  <sheetData>
    <row r="1" spans="1:23" x14ac:dyDescent="0.25">
      <c r="V1" s="118"/>
      <c r="W1" s="31" t="s">
        <v>75</v>
      </c>
    </row>
    <row r="2" spans="1:23" ht="15.6" customHeight="1" x14ac:dyDescent="0.25">
      <c r="G2" s="269" t="s">
        <v>70</v>
      </c>
      <c r="O2" s="269"/>
      <c r="P2" s="134"/>
      <c r="Q2" s="134"/>
      <c r="V2" s="88"/>
      <c r="W2" s="31" t="s">
        <v>76</v>
      </c>
    </row>
    <row r="3" spans="1:23" s="1" customFormat="1" ht="15.75" thickBot="1" x14ac:dyDescent="0.3">
      <c r="R3" s="10"/>
      <c r="S3" s="10"/>
      <c r="T3" s="10"/>
      <c r="U3" s="10"/>
      <c r="V3" s="433"/>
      <c r="W3" s="31" t="s">
        <v>77</v>
      </c>
    </row>
    <row r="4" spans="1:23" s="1" customFormat="1" ht="16.5" customHeight="1" thickBot="1" x14ac:dyDescent="0.3">
      <c r="A4" s="585" t="s">
        <v>34</v>
      </c>
      <c r="B4" s="587">
        <v>2024</v>
      </c>
      <c r="C4" s="587"/>
      <c r="D4" s="587"/>
      <c r="E4" s="588"/>
      <c r="F4" s="587">
        <v>2023</v>
      </c>
      <c r="G4" s="587"/>
      <c r="H4" s="587"/>
      <c r="I4" s="588"/>
      <c r="J4" s="587">
        <v>2022</v>
      </c>
      <c r="K4" s="587"/>
      <c r="L4" s="587"/>
      <c r="M4" s="588"/>
      <c r="N4" s="587">
        <v>2021</v>
      </c>
      <c r="O4" s="587"/>
      <c r="P4" s="587"/>
      <c r="Q4" s="588"/>
      <c r="R4" s="10"/>
      <c r="S4" s="10"/>
      <c r="T4" s="10"/>
      <c r="U4" s="10"/>
      <c r="V4" s="89"/>
      <c r="W4" s="31" t="s">
        <v>78</v>
      </c>
    </row>
    <row r="5" spans="1:23" s="1" customFormat="1" ht="42" customHeight="1" thickBot="1" x14ac:dyDescent="0.3">
      <c r="A5" s="586"/>
      <c r="B5" s="57" t="s">
        <v>33</v>
      </c>
      <c r="C5" s="57" t="s">
        <v>80</v>
      </c>
      <c r="D5" s="58" t="s">
        <v>81</v>
      </c>
      <c r="E5" s="574" t="s">
        <v>82</v>
      </c>
      <c r="F5" s="57" t="s">
        <v>33</v>
      </c>
      <c r="G5" s="57" t="s">
        <v>80</v>
      </c>
      <c r="H5" s="58" t="s">
        <v>81</v>
      </c>
      <c r="I5" s="427" t="s">
        <v>82</v>
      </c>
      <c r="J5" s="57" t="s">
        <v>33</v>
      </c>
      <c r="K5" s="57" t="s">
        <v>80</v>
      </c>
      <c r="L5" s="58" t="s">
        <v>81</v>
      </c>
      <c r="M5" s="427" t="s">
        <v>82</v>
      </c>
      <c r="N5" s="57" t="s">
        <v>33</v>
      </c>
      <c r="O5" s="57" t="s">
        <v>80</v>
      </c>
      <c r="P5" s="58" t="s">
        <v>81</v>
      </c>
      <c r="Q5" s="270" t="s">
        <v>82</v>
      </c>
      <c r="R5" s="10"/>
      <c r="S5" s="10"/>
      <c r="T5" s="10"/>
      <c r="U5" s="10"/>
    </row>
    <row r="6" spans="1:23" ht="15" customHeight="1" x14ac:dyDescent="0.25">
      <c r="A6" s="37">
        <v>1</v>
      </c>
      <c r="B6" s="77" t="s">
        <v>31</v>
      </c>
      <c r="C6" s="77" t="s">
        <v>118</v>
      </c>
      <c r="D6" s="322">
        <v>64.88</v>
      </c>
      <c r="E6" s="327">
        <v>94.5</v>
      </c>
      <c r="F6" s="77" t="s">
        <v>12</v>
      </c>
      <c r="G6" s="77" t="s">
        <v>62</v>
      </c>
      <c r="H6" s="322">
        <v>66.37</v>
      </c>
      <c r="I6" s="327">
        <v>96</v>
      </c>
      <c r="J6" s="77" t="s">
        <v>1</v>
      </c>
      <c r="K6" s="77" t="s">
        <v>129</v>
      </c>
      <c r="L6" s="322">
        <v>64.44</v>
      </c>
      <c r="M6" s="327">
        <v>91</v>
      </c>
      <c r="N6" s="77" t="s">
        <v>1</v>
      </c>
      <c r="O6" s="77" t="s">
        <v>11</v>
      </c>
      <c r="P6" s="322">
        <v>85.03</v>
      </c>
      <c r="Q6" s="327">
        <v>97</v>
      </c>
      <c r="R6" s="7" t="e">
        <f>#REF!*#REF!</f>
        <v>#REF!</v>
      </c>
      <c r="S6" s="7" t="e">
        <f>SUM(R6:R13)</f>
        <v>#REF!</v>
      </c>
      <c r="T6" s="7" t="e">
        <f>S6/SUM(#REF!)</f>
        <v>#REF!</v>
      </c>
    </row>
    <row r="7" spans="1:23" ht="15" customHeight="1" x14ac:dyDescent="0.25">
      <c r="A7" s="15">
        <v>2</v>
      </c>
      <c r="B7" s="76" t="s">
        <v>25</v>
      </c>
      <c r="C7" s="76" t="s">
        <v>30</v>
      </c>
      <c r="D7" s="323">
        <v>64.88</v>
      </c>
      <c r="E7" s="328">
        <v>94.5</v>
      </c>
      <c r="F7" s="76" t="s">
        <v>1</v>
      </c>
      <c r="G7" s="76" t="s">
        <v>112</v>
      </c>
      <c r="H7" s="323">
        <v>66.37</v>
      </c>
      <c r="I7" s="328">
        <v>96</v>
      </c>
      <c r="J7" s="76" t="s">
        <v>14</v>
      </c>
      <c r="K7" s="76" t="s">
        <v>48</v>
      </c>
      <c r="L7" s="323">
        <v>64.44</v>
      </c>
      <c r="M7" s="328">
        <v>87.4</v>
      </c>
      <c r="N7" s="76" t="s">
        <v>1</v>
      </c>
      <c r="O7" s="76" t="s">
        <v>112</v>
      </c>
      <c r="P7" s="323">
        <v>85.03</v>
      </c>
      <c r="Q7" s="328">
        <v>97</v>
      </c>
      <c r="R7" s="7" t="e">
        <f>#REF!*#REF!</f>
        <v>#REF!</v>
      </c>
    </row>
    <row r="8" spans="1:23" ht="15" customHeight="1" x14ac:dyDescent="0.25">
      <c r="A8" s="15">
        <v>3</v>
      </c>
      <c r="B8" s="76" t="s">
        <v>25</v>
      </c>
      <c r="C8" s="76" t="s">
        <v>26</v>
      </c>
      <c r="D8" s="323">
        <v>64.88</v>
      </c>
      <c r="E8" s="328">
        <v>94</v>
      </c>
      <c r="F8" s="76" t="s">
        <v>14</v>
      </c>
      <c r="G8" s="76" t="s">
        <v>17</v>
      </c>
      <c r="H8" s="323">
        <v>66.37</v>
      </c>
      <c r="I8" s="328">
        <v>91</v>
      </c>
      <c r="J8" s="76" t="s">
        <v>1</v>
      </c>
      <c r="K8" s="76" t="s">
        <v>3</v>
      </c>
      <c r="L8" s="323">
        <v>64.44</v>
      </c>
      <c r="M8" s="328">
        <v>87</v>
      </c>
      <c r="N8" s="76" t="s">
        <v>12</v>
      </c>
      <c r="O8" s="76" t="s">
        <v>49</v>
      </c>
      <c r="P8" s="323">
        <v>85.03</v>
      </c>
      <c r="Q8" s="328">
        <v>94.4</v>
      </c>
      <c r="R8" s="7" t="e">
        <f>#REF!*#REF!</f>
        <v>#REF!</v>
      </c>
    </row>
    <row r="9" spans="1:23" ht="15" customHeight="1" x14ac:dyDescent="0.25">
      <c r="A9" s="15">
        <v>4</v>
      </c>
      <c r="B9" s="76" t="s">
        <v>14</v>
      </c>
      <c r="C9" s="76" t="s">
        <v>60</v>
      </c>
      <c r="D9" s="323">
        <v>64.88</v>
      </c>
      <c r="E9" s="328">
        <v>92</v>
      </c>
      <c r="F9" s="76" t="s">
        <v>1</v>
      </c>
      <c r="G9" s="76" t="s">
        <v>137</v>
      </c>
      <c r="H9" s="323">
        <v>66.37</v>
      </c>
      <c r="I9" s="328">
        <v>91</v>
      </c>
      <c r="J9" s="76" t="s">
        <v>12</v>
      </c>
      <c r="K9" s="76" t="s">
        <v>135</v>
      </c>
      <c r="L9" s="323">
        <v>64.44</v>
      </c>
      <c r="M9" s="328">
        <v>82</v>
      </c>
      <c r="N9" s="76" t="s">
        <v>14</v>
      </c>
      <c r="O9" s="76" t="s">
        <v>60</v>
      </c>
      <c r="P9" s="323">
        <v>85.03</v>
      </c>
      <c r="Q9" s="328">
        <v>91</v>
      </c>
      <c r="R9" s="7" t="e">
        <f>#REF!*#REF!</f>
        <v>#REF!</v>
      </c>
    </row>
    <row r="10" spans="1:23" ht="15" customHeight="1" x14ac:dyDescent="0.25">
      <c r="A10" s="15">
        <v>5</v>
      </c>
      <c r="B10" s="76" t="s">
        <v>12</v>
      </c>
      <c r="C10" s="76" t="s">
        <v>149</v>
      </c>
      <c r="D10" s="323">
        <v>64.88</v>
      </c>
      <c r="E10" s="328">
        <v>92</v>
      </c>
      <c r="F10" s="76" t="s">
        <v>0</v>
      </c>
      <c r="G10" s="76" t="s">
        <v>53</v>
      </c>
      <c r="H10" s="323">
        <v>66.37</v>
      </c>
      <c r="I10" s="328">
        <v>84.8</v>
      </c>
      <c r="J10" s="76" t="s">
        <v>1</v>
      </c>
      <c r="K10" s="76" t="s">
        <v>11</v>
      </c>
      <c r="L10" s="323">
        <v>64.44</v>
      </c>
      <c r="M10" s="328">
        <v>82</v>
      </c>
      <c r="N10" s="76" t="s">
        <v>1</v>
      </c>
      <c r="O10" s="76" t="s">
        <v>110</v>
      </c>
      <c r="P10" s="323">
        <v>85.03</v>
      </c>
      <c r="Q10" s="328">
        <v>89</v>
      </c>
      <c r="R10" s="7" t="e">
        <f>#REF!*#REF!</f>
        <v>#REF!</v>
      </c>
    </row>
    <row r="11" spans="1:23" ht="15" customHeight="1" x14ac:dyDescent="0.25">
      <c r="A11" s="15">
        <v>6</v>
      </c>
      <c r="B11" s="76" t="s">
        <v>25</v>
      </c>
      <c r="C11" s="76" t="s">
        <v>27</v>
      </c>
      <c r="D11" s="323">
        <v>64.88</v>
      </c>
      <c r="E11" s="328">
        <v>87.5</v>
      </c>
      <c r="F11" s="76" t="s">
        <v>14</v>
      </c>
      <c r="G11" s="76" t="s">
        <v>60</v>
      </c>
      <c r="H11" s="323">
        <v>66.37</v>
      </c>
      <c r="I11" s="328">
        <v>84</v>
      </c>
      <c r="J11" s="76" t="s">
        <v>0</v>
      </c>
      <c r="K11" s="76" t="s">
        <v>53</v>
      </c>
      <c r="L11" s="323">
        <v>64.44</v>
      </c>
      <c r="M11" s="328">
        <v>80.125</v>
      </c>
      <c r="N11" s="76" t="s">
        <v>14</v>
      </c>
      <c r="O11" s="76" t="s">
        <v>125</v>
      </c>
      <c r="P11" s="323">
        <v>85.03</v>
      </c>
      <c r="Q11" s="328">
        <v>87.7</v>
      </c>
      <c r="R11" s="7" t="e">
        <f>#REF!*#REF!</f>
        <v>#REF!</v>
      </c>
    </row>
    <row r="12" spans="1:23" ht="15" customHeight="1" x14ac:dyDescent="0.25">
      <c r="A12" s="15">
        <v>7</v>
      </c>
      <c r="B12" s="76" t="s">
        <v>1</v>
      </c>
      <c r="C12" s="76" t="s">
        <v>178</v>
      </c>
      <c r="D12" s="323">
        <v>64.88</v>
      </c>
      <c r="E12" s="328">
        <v>81</v>
      </c>
      <c r="F12" s="76" t="s">
        <v>31</v>
      </c>
      <c r="G12" s="76" t="s">
        <v>40</v>
      </c>
      <c r="H12" s="323">
        <v>66.37</v>
      </c>
      <c r="I12" s="328">
        <v>82</v>
      </c>
      <c r="J12" s="76" t="s">
        <v>1</v>
      </c>
      <c r="K12" s="76" t="s">
        <v>143</v>
      </c>
      <c r="L12" s="323">
        <v>64.44</v>
      </c>
      <c r="M12" s="328">
        <v>79</v>
      </c>
      <c r="N12" s="76" t="s">
        <v>1</v>
      </c>
      <c r="O12" s="76" t="s">
        <v>105</v>
      </c>
      <c r="P12" s="323">
        <v>85.03</v>
      </c>
      <c r="Q12" s="328">
        <v>85</v>
      </c>
      <c r="R12" s="7" t="e">
        <f>#REF!*#REF!</f>
        <v>#REF!</v>
      </c>
    </row>
    <row r="13" spans="1:23" ht="15" customHeight="1" x14ac:dyDescent="0.25">
      <c r="A13" s="15">
        <v>8</v>
      </c>
      <c r="B13" s="76" t="s">
        <v>0</v>
      </c>
      <c r="C13" s="76" t="s">
        <v>95</v>
      </c>
      <c r="D13" s="323">
        <v>64.88</v>
      </c>
      <c r="E13" s="328">
        <v>81</v>
      </c>
      <c r="F13" s="76" t="s">
        <v>25</v>
      </c>
      <c r="G13" s="76" t="s">
        <v>26</v>
      </c>
      <c r="H13" s="323">
        <v>66.37</v>
      </c>
      <c r="I13" s="328">
        <v>82</v>
      </c>
      <c r="J13" s="76" t="s">
        <v>0</v>
      </c>
      <c r="K13" s="76" t="s">
        <v>58</v>
      </c>
      <c r="L13" s="323">
        <v>64.44</v>
      </c>
      <c r="M13" s="328">
        <v>76.333333333333329</v>
      </c>
      <c r="N13" s="76" t="s">
        <v>20</v>
      </c>
      <c r="O13" s="76" t="s">
        <v>37</v>
      </c>
      <c r="P13" s="323">
        <v>85.03</v>
      </c>
      <c r="Q13" s="328">
        <v>84</v>
      </c>
      <c r="R13" s="7" t="e">
        <f>#REF!*#REF!</f>
        <v>#REF!</v>
      </c>
    </row>
    <row r="14" spans="1:23" ht="15" customHeight="1" x14ac:dyDescent="0.25">
      <c r="A14" s="15">
        <v>9</v>
      </c>
      <c r="B14" s="76" t="s">
        <v>0</v>
      </c>
      <c r="C14" s="76" t="s">
        <v>53</v>
      </c>
      <c r="D14" s="323">
        <v>64.88</v>
      </c>
      <c r="E14" s="328">
        <v>80.33</v>
      </c>
      <c r="F14" s="76" t="s">
        <v>25</v>
      </c>
      <c r="G14" s="76" t="s">
        <v>120</v>
      </c>
      <c r="H14" s="323">
        <v>66.37</v>
      </c>
      <c r="I14" s="328">
        <v>82</v>
      </c>
      <c r="J14" s="76" t="s">
        <v>1</v>
      </c>
      <c r="K14" s="76" t="s">
        <v>4</v>
      </c>
      <c r="L14" s="323">
        <v>64.44</v>
      </c>
      <c r="M14" s="328">
        <v>76</v>
      </c>
      <c r="N14" s="76" t="s">
        <v>14</v>
      </c>
      <c r="O14" s="76" t="s">
        <v>48</v>
      </c>
      <c r="P14" s="323">
        <v>85.03</v>
      </c>
      <c r="Q14" s="328">
        <v>84</v>
      </c>
    </row>
    <row r="15" spans="1:23" ht="15" customHeight="1" thickBot="1" x14ac:dyDescent="0.3">
      <c r="A15" s="17">
        <v>10</v>
      </c>
      <c r="B15" s="78" t="s">
        <v>14</v>
      </c>
      <c r="C15" s="78" t="s">
        <v>125</v>
      </c>
      <c r="D15" s="324">
        <v>64.88</v>
      </c>
      <c r="E15" s="329">
        <v>80.3</v>
      </c>
      <c r="F15" s="78" t="s">
        <v>20</v>
      </c>
      <c r="G15" s="78" t="s">
        <v>98</v>
      </c>
      <c r="H15" s="324">
        <v>66.37</v>
      </c>
      <c r="I15" s="329">
        <v>80.8</v>
      </c>
      <c r="J15" s="78" t="s">
        <v>25</v>
      </c>
      <c r="K15" s="78" t="s">
        <v>120</v>
      </c>
      <c r="L15" s="324">
        <v>64.44</v>
      </c>
      <c r="M15" s="329">
        <v>75.8</v>
      </c>
      <c r="N15" s="78" t="s">
        <v>0</v>
      </c>
      <c r="O15" s="78" t="s">
        <v>95</v>
      </c>
      <c r="P15" s="324">
        <v>85.03</v>
      </c>
      <c r="Q15" s="329">
        <v>83.428571428571431</v>
      </c>
      <c r="R15" s="7" t="e">
        <f>#REF!*#REF!</f>
        <v>#REF!</v>
      </c>
      <c r="S15" s="7" t="e">
        <f>SUM(R15:R28)</f>
        <v>#REF!</v>
      </c>
      <c r="T15" s="7" t="e">
        <f>S15/SUM(#REF!)</f>
        <v>#REF!</v>
      </c>
      <c r="U15" s="16"/>
    </row>
    <row r="16" spans="1:23" ht="15" customHeight="1" x14ac:dyDescent="0.25">
      <c r="A16" s="15">
        <v>11</v>
      </c>
      <c r="B16" s="76" t="s">
        <v>1</v>
      </c>
      <c r="C16" s="76" t="s">
        <v>164</v>
      </c>
      <c r="D16" s="323">
        <v>64.88</v>
      </c>
      <c r="E16" s="328">
        <v>80</v>
      </c>
      <c r="F16" s="76" t="s">
        <v>1</v>
      </c>
      <c r="G16" s="76" t="s">
        <v>110</v>
      </c>
      <c r="H16" s="323">
        <v>66.37</v>
      </c>
      <c r="I16" s="328">
        <v>79.5</v>
      </c>
      <c r="J16" s="76" t="s">
        <v>14</v>
      </c>
      <c r="K16" s="76" t="s">
        <v>15</v>
      </c>
      <c r="L16" s="323">
        <v>64.44</v>
      </c>
      <c r="M16" s="328">
        <v>75</v>
      </c>
      <c r="N16" s="76" t="s">
        <v>14</v>
      </c>
      <c r="O16" s="76" t="s">
        <v>15</v>
      </c>
      <c r="P16" s="323">
        <v>85.03</v>
      </c>
      <c r="Q16" s="328">
        <v>83</v>
      </c>
      <c r="R16" s="7" t="e">
        <f>#REF!*#REF!</f>
        <v>#REF!</v>
      </c>
    </row>
    <row r="17" spans="1:21" ht="15" customHeight="1" x14ac:dyDescent="0.25">
      <c r="A17" s="15">
        <v>12</v>
      </c>
      <c r="B17" s="76" t="s">
        <v>0</v>
      </c>
      <c r="C17" s="76" t="s">
        <v>54</v>
      </c>
      <c r="D17" s="323">
        <v>64.88</v>
      </c>
      <c r="E17" s="328">
        <v>79.7</v>
      </c>
      <c r="F17" s="76" t="s">
        <v>0</v>
      </c>
      <c r="G17" s="76" t="s">
        <v>35</v>
      </c>
      <c r="H17" s="323">
        <v>66.37</v>
      </c>
      <c r="I17" s="328">
        <v>79.5</v>
      </c>
      <c r="J17" s="76" t="s">
        <v>12</v>
      </c>
      <c r="K17" s="76" t="s">
        <v>126</v>
      </c>
      <c r="L17" s="323">
        <v>64.44</v>
      </c>
      <c r="M17" s="328">
        <v>75</v>
      </c>
      <c r="N17" s="76" t="s">
        <v>1</v>
      </c>
      <c r="O17" s="76" t="s">
        <v>3</v>
      </c>
      <c r="P17" s="323">
        <v>85.03</v>
      </c>
      <c r="Q17" s="328">
        <v>82</v>
      </c>
      <c r="R17" s="7" t="e">
        <f>#REF!*#REF!</f>
        <v>#REF!</v>
      </c>
    </row>
    <row r="18" spans="1:21" ht="15" customHeight="1" x14ac:dyDescent="0.25">
      <c r="A18" s="15">
        <v>13</v>
      </c>
      <c r="B18" s="76" t="s">
        <v>20</v>
      </c>
      <c r="C18" s="76" t="s">
        <v>181</v>
      </c>
      <c r="D18" s="323">
        <v>64.88</v>
      </c>
      <c r="E18" s="328">
        <v>78</v>
      </c>
      <c r="F18" s="76" t="s">
        <v>1</v>
      </c>
      <c r="G18" s="76" t="s">
        <v>3</v>
      </c>
      <c r="H18" s="323">
        <v>66.37</v>
      </c>
      <c r="I18" s="328">
        <v>79</v>
      </c>
      <c r="J18" s="76" t="s">
        <v>0</v>
      </c>
      <c r="K18" s="76" t="s">
        <v>95</v>
      </c>
      <c r="L18" s="323">
        <v>64.44</v>
      </c>
      <c r="M18" s="328">
        <v>74.916666666666671</v>
      </c>
      <c r="N18" s="76" t="s">
        <v>0</v>
      </c>
      <c r="O18" s="76" t="s">
        <v>53</v>
      </c>
      <c r="P18" s="323">
        <v>85.03</v>
      </c>
      <c r="Q18" s="328">
        <v>82</v>
      </c>
      <c r="R18" s="7" t="e">
        <f>#REF!*#REF!</f>
        <v>#REF!</v>
      </c>
    </row>
    <row r="19" spans="1:21" ht="15" customHeight="1" x14ac:dyDescent="0.25">
      <c r="A19" s="15">
        <v>14</v>
      </c>
      <c r="B19" s="76" t="s">
        <v>14</v>
      </c>
      <c r="C19" s="76" t="s">
        <v>46</v>
      </c>
      <c r="D19" s="323">
        <v>64.88</v>
      </c>
      <c r="E19" s="328">
        <v>78</v>
      </c>
      <c r="F19" s="76" t="s">
        <v>12</v>
      </c>
      <c r="G19" s="76" t="s">
        <v>61</v>
      </c>
      <c r="H19" s="323">
        <v>66.37</v>
      </c>
      <c r="I19" s="328">
        <v>78.3</v>
      </c>
      <c r="J19" s="76" t="s">
        <v>25</v>
      </c>
      <c r="K19" s="76" t="s">
        <v>27</v>
      </c>
      <c r="L19" s="323">
        <v>64.44</v>
      </c>
      <c r="M19" s="328">
        <v>73.7</v>
      </c>
      <c r="N19" s="76" t="s">
        <v>1</v>
      </c>
      <c r="O19" s="76" t="s">
        <v>92</v>
      </c>
      <c r="P19" s="323">
        <v>85.03</v>
      </c>
      <c r="Q19" s="328">
        <v>82</v>
      </c>
      <c r="R19" s="7" t="e">
        <f>#REF!*#REF!</f>
        <v>#REF!</v>
      </c>
    </row>
    <row r="20" spans="1:21" ht="15" customHeight="1" x14ac:dyDescent="0.25">
      <c r="A20" s="15">
        <v>15</v>
      </c>
      <c r="B20" s="76" t="s">
        <v>12</v>
      </c>
      <c r="C20" s="76" t="s">
        <v>127</v>
      </c>
      <c r="D20" s="323">
        <v>64.88</v>
      </c>
      <c r="E20" s="328">
        <v>76.3</v>
      </c>
      <c r="F20" s="76" t="s">
        <v>31</v>
      </c>
      <c r="G20" s="76" t="s">
        <v>118</v>
      </c>
      <c r="H20" s="323">
        <v>66.37</v>
      </c>
      <c r="I20" s="328">
        <v>77.5</v>
      </c>
      <c r="J20" s="76" t="s">
        <v>0</v>
      </c>
      <c r="K20" s="76" t="s">
        <v>140</v>
      </c>
      <c r="L20" s="323">
        <v>64.44</v>
      </c>
      <c r="M20" s="328">
        <v>73</v>
      </c>
      <c r="N20" s="76" t="s">
        <v>14</v>
      </c>
      <c r="O20" s="76" t="s">
        <v>59</v>
      </c>
      <c r="P20" s="323">
        <v>85.03</v>
      </c>
      <c r="Q20" s="328">
        <v>81.7</v>
      </c>
      <c r="R20" s="7" t="e">
        <f>#REF!*#REF!</f>
        <v>#REF!</v>
      </c>
    </row>
    <row r="21" spans="1:21" ht="15" customHeight="1" x14ac:dyDescent="0.25">
      <c r="A21" s="15">
        <v>16</v>
      </c>
      <c r="B21" s="76" t="s">
        <v>1</v>
      </c>
      <c r="C21" s="76" t="s">
        <v>129</v>
      </c>
      <c r="D21" s="323">
        <v>64.88</v>
      </c>
      <c r="E21" s="328">
        <v>76.3</v>
      </c>
      <c r="F21" s="76" t="s">
        <v>14</v>
      </c>
      <c r="G21" s="76" t="s">
        <v>16</v>
      </c>
      <c r="H21" s="323">
        <v>66.37</v>
      </c>
      <c r="I21" s="328">
        <v>77.3</v>
      </c>
      <c r="J21" s="76" t="s">
        <v>12</v>
      </c>
      <c r="K21" s="76" t="s">
        <v>13</v>
      </c>
      <c r="L21" s="323">
        <v>64.44</v>
      </c>
      <c r="M21" s="328">
        <v>72.599999999999994</v>
      </c>
      <c r="N21" s="76" t="s">
        <v>20</v>
      </c>
      <c r="O21" s="76" t="s">
        <v>39</v>
      </c>
      <c r="P21" s="323">
        <v>85.03</v>
      </c>
      <c r="Q21" s="328">
        <v>81.3</v>
      </c>
      <c r="R21" s="7" t="e">
        <f>#REF!*#REF!</f>
        <v>#REF!</v>
      </c>
    </row>
    <row r="22" spans="1:21" ht="15" customHeight="1" x14ac:dyDescent="0.25">
      <c r="A22" s="15">
        <v>17</v>
      </c>
      <c r="B22" s="76" t="s">
        <v>1</v>
      </c>
      <c r="C22" s="76" t="s">
        <v>94</v>
      </c>
      <c r="D22" s="323">
        <v>64.88</v>
      </c>
      <c r="E22" s="328">
        <v>76</v>
      </c>
      <c r="F22" s="76" t="s">
        <v>14</v>
      </c>
      <c r="G22" s="76" t="s">
        <v>101</v>
      </c>
      <c r="H22" s="323">
        <v>66.37</v>
      </c>
      <c r="I22" s="328">
        <v>77.3</v>
      </c>
      <c r="J22" s="76" t="s">
        <v>1</v>
      </c>
      <c r="K22" s="76" t="s">
        <v>10</v>
      </c>
      <c r="L22" s="323">
        <v>64.44</v>
      </c>
      <c r="M22" s="328">
        <v>72</v>
      </c>
      <c r="N22" s="76" t="s">
        <v>1</v>
      </c>
      <c r="O22" s="76" t="s">
        <v>93</v>
      </c>
      <c r="P22" s="323">
        <v>85.03</v>
      </c>
      <c r="Q22" s="328">
        <v>81</v>
      </c>
      <c r="R22" s="7" t="e">
        <f>#REF!*#REF!</f>
        <v>#REF!</v>
      </c>
    </row>
    <row r="23" spans="1:21" ht="15" customHeight="1" x14ac:dyDescent="0.25">
      <c r="A23" s="15">
        <v>18</v>
      </c>
      <c r="B23" s="76" t="s">
        <v>1</v>
      </c>
      <c r="C23" s="76" t="s">
        <v>112</v>
      </c>
      <c r="D23" s="323">
        <v>64.88</v>
      </c>
      <c r="E23" s="328">
        <v>75.8</v>
      </c>
      <c r="F23" s="76" t="s">
        <v>12</v>
      </c>
      <c r="G23" s="76" t="s">
        <v>127</v>
      </c>
      <c r="H23" s="323">
        <v>66.37</v>
      </c>
      <c r="I23" s="328">
        <v>77</v>
      </c>
      <c r="J23" s="76" t="s">
        <v>1</v>
      </c>
      <c r="K23" s="76" t="s">
        <v>138</v>
      </c>
      <c r="L23" s="323">
        <v>64.44</v>
      </c>
      <c r="M23" s="328">
        <v>72</v>
      </c>
      <c r="N23" s="76" t="s">
        <v>0</v>
      </c>
      <c r="O23" s="76" t="s">
        <v>52</v>
      </c>
      <c r="P23" s="323">
        <v>85.03</v>
      </c>
      <c r="Q23" s="328">
        <v>80.3</v>
      </c>
      <c r="R23" s="7" t="e">
        <f>#REF!*#REF!</f>
        <v>#REF!</v>
      </c>
    </row>
    <row r="24" spans="1:21" ht="15" customHeight="1" x14ac:dyDescent="0.25">
      <c r="A24" s="15">
        <v>19</v>
      </c>
      <c r="B24" s="76" t="s">
        <v>12</v>
      </c>
      <c r="C24" s="76" t="s">
        <v>62</v>
      </c>
      <c r="D24" s="323">
        <v>64.88</v>
      </c>
      <c r="E24" s="328">
        <v>75.7</v>
      </c>
      <c r="F24" s="76" t="s">
        <v>25</v>
      </c>
      <c r="G24" s="76" t="s">
        <v>29</v>
      </c>
      <c r="H24" s="323">
        <v>66.37</v>
      </c>
      <c r="I24" s="328">
        <v>75.7</v>
      </c>
      <c r="J24" s="76" t="s">
        <v>20</v>
      </c>
      <c r="K24" s="76" t="s">
        <v>44</v>
      </c>
      <c r="L24" s="323">
        <v>64.44</v>
      </c>
      <c r="M24" s="328">
        <v>71.599999999999994</v>
      </c>
      <c r="N24" s="76" t="s">
        <v>14</v>
      </c>
      <c r="O24" s="76" t="s">
        <v>17</v>
      </c>
      <c r="P24" s="323">
        <v>85.03</v>
      </c>
      <c r="Q24" s="328">
        <v>80</v>
      </c>
      <c r="R24" s="7" t="e">
        <f>#REF!*#REF!</f>
        <v>#REF!</v>
      </c>
    </row>
    <row r="25" spans="1:21" ht="15" customHeight="1" thickBot="1" x14ac:dyDescent="0.3">
      <c r="A25" s="39">
        <v>20</v>
      </c>
      <c r="B25" s="133" t="s">
        <v>14</v>
      </c>
      <c r="C25" s="133" t="s">
        <v>48</v>
      </c>
      <c r="D25" s="325">
        <v>64.88</v>
      </c>
      <c r="E25" s="330">
        <v>74.900000000000006</v>
      </c>
      <c r="F25" s="133" t="s">
        <v>14</v>
      </c>
      <c r="G25" s="133" t="s">
        <v>48</v>
      </c>
      <c r="H25" s="325">
        <v>66.37</v>
      </c>
      <c r="I25" s="330">
        <v>75.7</v>
      </c>
      <c r="J25" s="133" t="s">
        <v>12</v>
      </c>
      <c r="K25" s="133" t="s">
        <v>62</v>
      </c>
      <c r="L25" s="325">
        <v>64.44</v>
      </c>
      <c r="M25" s="330">
        <v>71.2</v>
      </c>
      <c r="N25" s="133" t="s">
        <v>31</v>
      </c>
      <c r="O25" s="133" t="s">
        <v>42</v>
      </c>
      <c r="P25" s="325">
        <v>85.03</v>
      </c>
      <c r="Q25" s="330">
        <v>79</v>
      </c>
      <c r="R25" s="7" t="e">
        <f>#REF!*#REF!</f>
        <v>#REF!</v>
      </c>
    </row>
    <row r="26" spans="1:21" ht="15" customHeight="1" x14ac:dyDescent="0.25">
      <c r="A26" s="37">
        <v>21</v>
      </c>
      <c r="B26" s="77" t="s">
        <v>1</v>
      </c>
      <c r="C26" s="77" t="s">
        <v>137</v>
      </c>
      <c r="D26" s="322">
        <v>64.88</v>
      </c>
      <c r="E26" s="327">
        <v>74.5</v>
      </c>
      <c r="F26" s="77" t="s">
        <v>1</v>
      </c>
      <c r="G26" s="77" t="s">
        <v>138</v>
      </c>
      <c r="H26" s="322">
        <v>66.37</v>
      </c>
      <c r="I26" s="327">
        <v>75.333333333333329</v>
      </c>
      <c r="J26" s="77" t="s">
        <v>31</v>
      </c>
      <c r="K26" s="77" t="s">
        <v>116</v>
      </c>
      <c r="L26" s="322">
        <v>64.44</v>
      </c>
      <c r="M26" s="327">
        <v>71.125</v>
      </c>
      <c r="N26" s="77" t="s">
        <v>14</v>
      </c>
      <c r="O26" s="77" t="s">
        <v>47</v>
      </c>
      <c r="P26" s="322">
        <v>85.03</v>
      </c>
      <c r="Q26" s="327">
        <v>79</v>
      </c>
    </row>
    <row r="27" spans="1:21" ht="15" customHeight="1" x14ac:dyDescent="0.25">
      <c r="A27" s="15">
        <v>22</v>
      </c>
      <c r="B27" s="76" t="s">
        <v>0</v>
      </c>
      <c r="C27" s="76" t="s">
        <v>35</v>
      </c>
      <c r="D27" s="323">
        <v>64.88</v>
      </c>
      <c r="E27" s="328">
        <v>73</v>
      </c>
      <c r="F27" s="76" t="s">
        <v>25</v>
      </c>
      <c r="G27" s="76" t="s">
        <v>145</v>
      </c>
      <c r="H27" s="323">
        <v>66.37</v>
      </c>
      <c r="I27" s="328">
        <v>75</v>
      </c>
      <c r="J27" s="76" t="s">
        <v>12</v>
      </c>
      <c r="K27" s="76" t="s">
        <v>142</v>
      </c>
      <c r="L27" s="323">
        <v>64.44</v>
      </c>
      <c r="M27" s="328">
        <v>71</v>
      </c>
      <c r="N27" s="76" t="s">
        <v>0</v>
      </c>
      <c r="O27" s="76" t="s">
        <v>108</v>
      </c>
      <c r="P27" s="323">
        <v>85.03</v>
      </c>
      <c r="Q27" s="328">
        <v>78.599999999999994</v>
      </c>
      <c r="R27" s="7" t="e">
        <f>#REF!*#REF!</f>
        <v>#REF!</v>
      </c>
    </row>
    <row r="28" spans="1:21" ht="15" customHeight="1" x14ac:dyDescent="0.25">
      <c r="A28" s="15">
        <v>23</v>
      </c>
      <c r="B28" s="76" t="s">
        <v>20</v>
      </c>
      <c r="C28" s="76" t="s">
        <v>98</v>
      </c>
      <c r="D28" s="323">
        <v>64.88</v>
      </c>
      <c r="E28" s="328">
        <v>72</v>
      </c>
      <c r="F28" s="76" t="s">
        <v>20</v>
      </c>
      <c r="G28" s="76" t="s">
        <v>153</v>
      </c>
      <c r="H28" s="323">
        <v>66.37</v>
      </c>
      <c r="I28" s="328">
        <v>74.3</v>
      </c>
      <c r="J28" s="76" t="s">
        <v>14</v>
      </c>
      <c r="K28" s="76" t="s">
        <v>16</v>
      </c>
      <c r="L28" s="323">
        <v>64.44</v>
      </c>
      <c r="M28" s="328">
        <v>70.5</v>
      </c>
      <c r="N28" s="76" t="s">
        <v>14</v>
      </c>
      <c r="O28" s="76" t="s">
        <v>101</v>
      </c>
      <c r="P28" s="323">
        <v>85.03</v>
      </c>
      <c r="Q28" s="328">
        <v>78.5</v>
      </c>
      <c r="R28" s="7" t="e">
        <f>#REF!*#REF!</f>
        <v>#REF!</v>
      </c>
    </row>
    <row r="29" spans="1:21" ht="15" customHeight="1" x14ac:dyDescent="0.25">
      <c r="A29" s="15">
        <v>24</v>
      </c>
      <c r="B29" s="76" t="s">
        <v>25</v>
      </c>
      <c r="C29" s="76" t="s">
        <v>28</v>
      </c>
      <c r="D29" s="323">
        <v>64.88</v>
      </c>
      <c r="E29" s="328">
        <v>71</v>
      </c>
      <c r="F29" s="76" t="s">
        <v>0</v>
      </c>
      <c r="G29" s="76" t="s">
        <v>58</v>
      </c>
      <c r="H29" s="323">
        <v>66.37</v>
      </c>
      <c r="I29" s="328">
        <v>73.7</v>
      </c>
      <c r="J29" s="76" t="s">
        <v>31</v>
      </c>
      <c r="K29" s="76" t="s">
        <v>41</v>
      </c>
      <c r="L29" s="323">
        <v>64.44</v>
      </c>
      <c r="M29" s="328">
        <v>69.25</v>
      </c>
      <c r="N29" s="76" t="s">
        <v>25</v>
      </c>
      <c r="O29" s="76" t="s">
        <v>26</v>
      </c>
      <c r="P29" s="323">
        <v>85.03</v>
      </c>
      <c r="Q29" s="328">
        <v>78.3</v>
      </c>
      <c r="R29" s="7" t="e">
        <f>#REF!*#REF!</f>
        <v>#REF!</v>
      </c>
      <c r="S29" s="7" t="e">
        <f>SUM(R29:R47)</f>
        <v>#REF!</v>
      </c>
      <c r="T29" s="7" t="e">
        <f>S29/SUM(#REF!)</f>
        <v>#REF!</v>
      </c>
      <c r="U29" s="16"/>
    </row>
    <row r="30" spans="1:21" ht="15" customHeight="1" x14ac:dyDescent="0.25">
      <c r="A30" s="15">
        <v>25</v>
      </c>
      <c r="B30" s="76" t="s">
        <v>20</v>
      </c>
      <c r="C30" s="76" t="s">
        <v>44</v>
      </c>
      <c r="D30" s="323">
        <v>64.88</v>
      </c>
      <c r="E30" s="328">
        <v>70.3</v>
      </c>
      <c r="F30" s="76" t="s">
        <v>31</v>
      </c>
      <c r="G30" s="76" t="s">
        <v>41</v>
      </c>
      <c r="H30" s="323">
        <v>66.37</v>
      </c>
      <c r="I30" s="328">
        <v>72.7</v>
      </c>
      <c r="J30" s="76" t="s">
        <v>1</v>
      </c>
      <c r="K30" s="76" t="s">
        <v>9</v>
      </c>
      <c r="L30" s="323">
        <v>64.44</v>
      </c>
      <c r="M30" s="328">
        <v>69</v>
      </c>
      <c r="N30" s="76" t="s">
        <v>20</v>
      </c>
      <c r="O30" s="76" t="s">
        <v>22</v>
      </c>
      <c r="P30" s="323">
        <v>85.03</v>
      </c>
      <c r="Q30" s="328">
        <v>77</v>
      </c>
      <c r="R30" s="7" t="e">
        <f>#REF!*#REF!</f>
        <v>#REF!</v>
      </c>
    </row>
    <row r="31" spans="1:21" ht="15" customHeight="1" x14ac:dyDescent="0.25">
      <c r="A31" s="15">
        <v>26</v>
      </c>
      <c r="B31" s="76" t="s">
        <v>1</v>
      </c>
      <c r="C31" s="76" t="s">
        <v>93</v>
      </c>
      <c r="D31" s="323">
        <v>64.88</v>
      </c>
      <c r="E31" s="328">
        <v>70.099999999999994</v>
      </c>
      <c r="F31" s="76" t="s">
        <v>1</v>
      </c>
      <c r="G31" s="76" t="s">
        <v>160</v>
      </c>
      <c r="H31" s="323">
        <v>66.37</v>
      </c>
      <c r="I31" s="328">
        <v>72.5</v>
      </c>
      <c r="J31" s="76" t="s">
        <v>0</v>
      </c>
      <c r="K31" s="76" t="s">
        <v>35</v>
      </c>
      <c r="L31" s="323">
        <v>64.44</v>
      </c>
      <c r="M31" s="328">
        <v>69</v>
      </c>
      <c r="N31" s="76" t="s">
        <v>1</v>
      </c>
      <c r="O31" s="76" t="s">
        <v>5</v>
      </c>
      <c r="P31" s="323">
        <v>85.03</v>
      </c>
      <c r="Q31" s="328">
        <v>76.3</v>
      </c>
      <c r="R31" s="7" t="e">
        <f>#REF!*#REF!</f>
        <v>#REF!</v>
      </c>
    </row>
    <row r="32" spans="1:21" ht="15" customHeight="1" x14ac:dyDescent="0.25">
      <c r="A32" s="15">
        <v>27</v>
      </c>
      <c r="B32" s="76" t="s">
        <v>1</v>
      </c>
      <c r="C32" s="76" t="s">
        <v>96</v>
      </c>
      <c r="D32" s="323">
        <v>64.88</v>
      </c>
      <c r="E32" s="328">
        <v>69.8</v>
      </c>
      <c r="F32" s="76" t="s">
        <v>20</v>
      </c>
      <c r="G32" s="76" t="s">
        <v>121</v>
      </c>
      <c r="H32" s="323">
        <v>66.37</v>
      </c>
      <c r="I32" s="328">
        <v>72</v>
      </c>
      <c r="J32" s="76" t="s">
        <v>31</v>
      </c>
      <c r="K32" s="76" t="s">
        <v>117</v>
      </c>
      <c r="L32" s="323">
        <v>64.44</v>
      </c>
      <c r="M32" s="328">
        <v>68</v>
      </c>
      <c r="N32" s="76" t="s">
        <v>12</v>
      </c>
      <c r="O32" s="76" t="s">
        <v>128</v>
      </c>
      <c r="P32" s="323">
        <v>85.03</v>
      </c>
      <c r="Q32" s="328">
        <v>75.7</v>
      </c>
      <c r="R32" s="7" t="e">
        <f>#REF!*#REF!</f>
        <v>#REF!</v>
      </c>
    </row>
    <row r="33" spans="1:21" ht="15" customHeight="1" x14ac:dyDescent="0.25">
      <c r="A33" s="15">
        <v>28</v>
      </c>
      <c r="B33" s="76" t="s">
        <v>0</v>
      </c>
      <c r="C33" s="76" t="s">
        <v>58</v>
      </c>
      <c r="D33" s="323">
        <v>64.88</v>
      </c>
      <c r="E33" s="328">
        <v>69.8</v>
      </c>
      <c r="F33" s="76" t="s">
        <v>12</v>
      </c>
      <c r="G33" s="76" t="s">
        <v>135</v>
      </c>
      <c r="H33" s="323">
        <v>66.37</v>
      </c>
      <c r="I33" s="328">
        <v>72</v>
      </c>
      <c r="J33" s="76" t="s">
        <v>20</v>
      </c>
      <c r="K33" s="76" t="s">
        <v>38</v>
      </c>
      <c r="L33" s="323">
        <v>64.44</v>
      </c>
      <c r="M33" s="328">
        <v>68</v>
      </c>
      <c r="N33" s="76" t="s">
        <v>20</v>
      </c>
      <c r="O33" s="76" t="s">
        <v>23</v>
      </c>
      <c r="P33" s="323">
        <v>85.03</v>
      </c>
      <c r="Q33" s="328">
        <v>75.3</v>
      </c>
      <c r="R33" s="7" t="e">
        <f>#REF!*#REF!</f>
        <v>#REF!</v>
      </c>
    </row>
    <row r="34" spans="1:21" ht="15" customHeight="1" x14ac:dyDescent="0.25">
      <c r="A34" s="15">
        <v>29</v>
      </c>
      <c r="B34" s="76" t="s">
        <v>1</v>
      </c>
      <c r="C34" s="76" t="s">
        <v>10</v>
      </c>
      <c r="D34" s="323">
        <v>64.88</v>
      </c>
      <c r="E34" s="328">
        <v>69.7</v>
      </c>
      <c r="F34" s="76" t="s">
        <v>1</v>
      </c>
      <c r="G34" s="76" t="s">
        <v>161</v>
      </c>
      <c r="H34" s="323">
        <v>66.37</v>
      </c>
      <c r="I34" s="328">
        <v>71.8</v>
      </c>
      <c r="J34" s="76" t="s">
        <v>14</v>
      </c>
      <c r="K34" s="76" t="s">
        <v>124</v>
      </c>
      <c r="L34" s="323">
        <v>64.44</v>
      </c>
      <c r="M34" s="328">
        <v>68</v>
      </c>
      <c r="N34" s="76" t="s">
        <v>25</v>
      </c>
      <c r="O34" s="76" t="s">
        <v>32</v>
      </c>
      <c r="P34" s="323">
        <v>85.03</v>
      </c>
      <c r="Q34" s="328">
        <v>75.3</v>
      </c>
      <c r="R34" s="7" t="e">
        <f>#REF!*#REF!</f>
        <v>#REF!</v>
      </c>
    </row>
    <row r="35" spans="1:21" ht="15" customHeight="1" thickBot="1" x14ac:dyDescent="0.3">
      <c r="A35" s="17">
        <v>30</v>
      </c>
      <c r="B35" s="78" t="s">
        <v>14</v>
      </c>
      <c r="C35" s="78" t="s">
        <v>16</v>
      </c>
      <c r="D35" s="324">
        <v>64.88</v>
      </c>
      <c r="E35" s="329">
        <v>69</v>
      </c>
      <c r="F35" s="78" t="s">
        <v>0</v>
      </c>
      <c r="G35" s="78" t="s">
        <v>52</v>
      </c>
      <c r="H35" s="324">
        <v>66.37</v>
      </c>
      <c r="I35" s="329">
        <v>71</v>
      </c>
      <c r="J35" s="78" t="s">
        <v>12</v>
      </c>
      <c r="K35" s="78" t="s">
        <v>49</v>
      </c>
      <c r="L35" s="324">
        <v>64.44</v>
      </c>
      <c r="M35" s="329">
        <v>68</v>
      </c>
      <c r="N35" s="78" t="s">
        <v>12</v>
      </c>
      <c r="O35" s="78" t="s">
        <v>135</v>
      </c>
      <c r="P35" s="324">
        <v>85.03</v>
      </c>
      <c r="Q35" s="329">
        <v>75</v>
      </c>
      <c r="R35" s="7" t="e">
        <f>#REF!*#REF!</f>
        <v>#REF!</v>
      </c>
    </row>
    <row r="36" spans="1:21" ht="15" customHeight="1" x14ac:dyDescent="0.25">
      <c r="A36" s="15">
        <v>31</v>
      </c>
      <c r="B36" s="76" t="s">
        <v>14</v>
      </c>
      <c r="C36" s="76" t="s">
        <v>59</v>
      </c>
      <c r="D36" s="323">
        <v>64.88</v>
      </c>
      <c r="E36" s="328">
        <v>68</v>
      </c>
      <c r="F36" s="76" t="s">
        <v>20</v>
      </c>
      <c r="G36" s="76" t="s">
        <v>152</v>
      </c>
      <c r="H36" s="323">
        <v>66.37</v>
      </c>
      <c r="I36" s="328">
        <v>70.5</v>
      </c>
      <c r="J36" s="76" t="s">
        <v>1</v>
      </c>
      <c r="K36" s="76" t="s">
        <v>7</v>
      </c>
      <c r="L36" s="323">
        <v>64.44</v>
      </c>
      <c r="M36" s="328">
        <v>68</v>
      </c>
      <c r="N36" s="76" t="s">
        <v>14</v>
      </c>
      <c r="O36" s="76" t="s">
        <v>18</v>
      </c>
      <c r="P36" s="323">
        <v>85.03</v>
      </c>
      <c r="Q36" s="328">
        <v>74.8</v>
      </c>
      <c r="R36" s="7" t="e">
        <f>#REF!*#REF!</f>
        <v>#REF!</v>
      </c>
    </row>
    <row r="37" spans="1:21" ht="15" customHeight="1" x14ac:dyDescent="0.25">
      <c r="A37" s="15">
        <v>32</v>
      </c>
      <c r="B37" s="76" t="s">
        <v>1</v>
      </c>
      <c r="C37" s="76" t="s">
        <v>138</v>
      </c>
      <c r="D37" s="323">
        <v>64.88</v>
      </c>
      <c r="E37" s="328">
        <v>68</v>
      </c>
      <c r="F37" s="76" t="s">
        <v>1</v>
      </c>
      <c r="G37" s="76" t="s">
        <v>10</v>
      </c>
      <c r="H37" s="323">
        <v>66.37</v>
      </c>
      <c r="I37" s="328">
        <v>70.285714285714292</v>
      </c>
      <c r="J37" s="76" t="s">
        <v>0</v>
      </c>
      <c r="K37" s="76" t="s">
        <v>54</v>
      </c>
      <c r="L37" s="323">
        <v>64.44</v>
      </c>
      <c r="M37" s="328">
        <v>68</v>
      </c>
      <c r="N37" s="76" t="s">
        <v>1</v>
      </c>
      <c r="O37" s="76" t="s">
        <v>94</v>
      </c>
      <c r="P37" s="323">
        <v>85.03</v>
      </c>
      <c r="Q37" s="328">
        <v>74.8</v>
      </c>
      <c r="R37" s="7" t="e">
        <f>#REF!*#REF!</f>
        <v>#REF!</v>
      </c>
    </row>
    <row r="38" spans="1:21" ht="15" customHeight="1" x14ac:dyDescent="0.25">
      <c r="A38" s="15">
        <v>33</v>
      </c>
      <c r="B38" s="76" t="s">
        <v>0</v>
      </c>
      <c r="C38" s="76" t="s">
        <v>52</v>
      </c>
      <c r="D38" s="323">
        <v>64.88</v>
      </c>
      <c r="E38" s="328">
        <v>67.400000000000006</v>
      </c>
      <c r="F38" s="76" t="s">
        <v>20</v>
      </c>
      <c r="G38" s="76" t="s">
        <v>44</v>
      </c>
      <c r="H38" s="323">
        <v>66.37</v>
      </c>
      <c r="I38" s="328">
        <v>70.2</v>
      </c>
      <c r="J38" s="76" t="s">
        <v>25</v>
      </c>
      <c r="K38" s="76" t="s">
        <v>30</v>
      </c>
      <c r="L38" s="323">
        <v>64.44</v>
      </c>
      <c r="M38" s="328">
        <v>67.3</v>
      </c>
      <c r="N38" s="76" t="s">
        <v>31</v>
      </c>
      <c r="O38" s="76" t="s">
        <v>116</v>
      </c>
      <c r="P38" s="323">
        <v>85.03</v>
      </c>
      <c r="Q38" s="328">
        <v>74.090909090909093</v>
      </c>
      <c r="R38" s="7" t="e">
        <f>#REF!*#REF!</f>
        <v>#REF!</v>
      </c>
    </row>
    <row r="39" spans="1:21" ht="15" customHeight="1" x14ac:dyDescent="0.25">
      <c r="A39" s="15">
        <v>34</v>
      </c>
      <c r="B39" s="76" t="s">
        <v>20</v>
      </c>
      <c r="C39" s="76" t="s">
        <v>122</v>
      </c>
      <c r="D39" s="323">
        <v>64.88</v>
      </c>
      <c r="E39" s="328">
        <v>67</v>
      </c>
      <c r="F39" s="76" t="s">
        <v>14</v>
      </c>
      <c r="G39" s="76" t="s">
        <v>47</v>
      </c>
      <c r="H39" s="323">
        <v>66.37</v>
      </c>
      <c r="I39" s="328">
        <v>69.900000000000006</v>
      </c>
      <c r="J39" s="76" t="s">
        <v>14</v>
      </c>
      <c r="K39" s="76" t="s">
        <v>141</v>
      </c>
      <c r="L39" s="323">
        <v>64.44</v>
      </c>
      <c r="M39" s="328">
        <v>67</v>
      </c>
      <c r="N39" s="76" t="s">
        <v>20</v>
      </c>
      <c r="O39" s="76" t="s">
        <v>123</v>
      </c>
      <c r="P39" s="323">
        <v>85.03</v>
      </c>
      <c r="Q39" s="328">
        <v>74</v>
      </c>
      <c r="R39" s="7" t="e">
        <f>#REF!*#REF!</f>
        <v>#REF!</v>
      </c>
    </row>
    <row r="40" spans="1:21" ht="15" customHeight="1" x14ac:dyDescent="0.25">
      <c r="A40" s="15">
        <v>35</v>
      </c>
      <c r="B40" s="76" t="s">
        <v>12</v>
      </c>
      <c r="C40" s="76" t="s">
        <v>151</v>
      </c>
      <c r="D40" s="323">
        <v>64.88</v>
      </c>
      <c r="E40" s="328">
        <v>67</v>
      </c>
      <c r="F40" s="76" t="s">
        <v>1</v>
      </c>
      <c r="G40" s="76" t="s">
        <v>105</v>
      </c>
      <c r="H40" s="323">
        <v>66.37</v>
      </c>
      <c r="I40" s="328">
        <v>69.5</v>
      </c>
      <c r="J40" s="76" t="s">
        <v>1</v>
      </c>
      <c r="K40" s="76" t="s">
        <v>6</v>
      </c>
      <c r="L40" s="323">
        <v>64.44</v>
      </c>
      <c r="M40" s="328">
        <v>67</v>
      </c>
      <c r="N40" s="76" t="s">
        <v>1</v>
      </c>
      <c r="O40" s="76" t="s">
        <v>96</v>
      </c>
      <c r="P40" s="323">
        <v>85.03</v>
      </c>
      <c r="Q40" s="328">
        <v>73.5</v>
      </c>
      <c r="R40" s="7" t="e">
        <f>#REF!*#REF!</f>
        <v>#REF!</v>
      </c>
    </row>
    <row r="41" spans="1:21" ht="15" customHeight="1" x14ac:dyDescent="0.25">
      <c r="A41" s="15">
        <v>36</v>
      </c>
      <c r="B41" s="76" t="s">
        <v>1</v>
      </c>
      <c r="C41" s="76" t="s">
        <v>162</v>
      </c>
      <c r="D41" s="323">
        <v>64.88</v>
      </c>
      <c r="E41" s="328">
        <v>67</v>
      </c>
      <c r="F41" s="76" t="s">
        <v>0</v>
      </c>
      <c r="G41" s="76" t="s">
        <v>108</v>
      </c>
      <c r="H41" s="323">
        <v>66.37</v>
      </c>
      <c r="I41" s="328">
        <v>69.5</v>
      </c>
      <c r="J41" s="76" t="s">
        <v>14</v>
      </c>
      <c r="K41" s="76" t="s">
        <v>47</v>
      </c>
      <c r="L41" s="323">
        <v>64.44</v>
      </c>
      <c r="M41" s="328">
        <v>66.7</v>
      </c>
      <c r="N41" s="76" t="s">
        <v>1</v>
      </c>
      <c r="O41" s="76" t="s">
        <v>2</v>
      </c>
      <c r="P41" s="323">
        <v>85.03</v>
      </c>
      <c r="Q41" s="328">
        <v>72.25</v>
      </c>
      <c r="R41" s="7" t="e">
        <f>#REF!*#REF!</f>
        <v>#REF!</v>
      </c>
    </row>
    <row r="42" spans="1:21" ht="15" customHeight="1" x14ac:dyDescent="0.25">
      <c r="A42" s="15">
        <v>37</v>
      </c>
      <c r="B42" s="76" t="s">
        <v>14</v>
      </c>
      <c r="C42" s="76" t="s">
        <v>146</v>
      </c>
      <c r="D42" s="323">
        <v>64.88</v>
      </c>
      <c r="E42" s="328">
        <v>66.5</v>
      </c>
      <c r="F42" s="76" t="s">
        <v>14</v>
      </c>
      <c r="G42" s="76" t="s">
        <v>100</v>
      </c>
      <c r="H42" s="323">
        <v>66.37</v>
      </c>
      <c r="I42" s="328">
        <v>68.5</v>
      </c>
      <c r="J42" s="76" t="s">
        <v>14</v>
      </c>
      <c r="K42" s="76" t="s">
        <v>60</v>
      </c>
      <c r="L42" s="323">
        <v>64.44</v>
      </c>
      <c r="M42" s="328">
        <v>65</v>
      </c>
      <c r="N42" s="76" t="s">
        <v>25</v>
      </c>
      <c r="O42" s="76" t="s">
        <v>30</v>
      </c>
      <c r="P42" s="323">
        <v>85.03</v>
      </c>
      <c r="Q42" s="328">
        <v>72.2</v>
      </c>
      <c r="R42" s="7" t="e">
        <f>#REF!*#REF!</f>
        <v>#REF!</v>
      </c>
    </row>
    <row r="43" spans="1:21" ht="15" customHeight="1" x14ac:dyDescent="0.25">
      <c r="A43" s="15">
        <v>38</v>
      </c>
      <c r="B43" s="76" t="s">
        <v>31</v>
      </c>
      <c r="C43" s="76" t="s">
        <v>40</v>
      </c>
      <c r="D43" s="323">
        <v>64.88</v>
      </c>
      <c r="E43" s="328">
        <v>66.400000000000006</v>
      </c>
      <c r="F43" s="76" t="s">
        <v>14</v>
      </c>
      <c r="G43" s="76" t="s">
        <v>59</v>
      </c>
      <c r="H43" s="323">
        <v>66.37</v>
      </c>
      <c r="I43" s="328">
        <v>68.400000000000006</v>
      </c>
      <c r="J43" s="76" t="s">
        <v>1</v>
      </c>
      <c r="K43" s="76" t="s">
        <v>96</v>
      </c>
      <c r="L43" s="323">
        <v>64.44</v>
      </c>
      <c r="M43" s="328">
        <v>64.8</v>
      </c>
      <c r="N43" s="76" t="s">
        <v>25</v>
      </c>
      <c r="O43" s="76" t="s">
        <v>28</v>
      </c>
      <c r="P43" s="323">
        <v>85.03</v>
      </c>
      <c r="Q43" s="328">
        <v>72</v>
      </c>
      <c r="R43" s="7" t="e">
        <f>#REF!*#REF!</f>
        <v>#REF!</v>
      </c>
    </row>
    <row r="44" spans="1:21" ht="15" customHeight="1" x14ac:dyDescent="0.25">
      <c r="A44" s="15">
        <v>39</v>
      </c>
      <c r="B44" s="76" t="s">
        <v>25</v>
      </c>
      <c r="C44" s="76" t="s">
        <v>155</v>
      </c>
      <c r="D44" s="323">
        <v>64.88</v>
      </c>
      <c r="E44" s="328">
        <v>65</v>
      </c>
      <c r="F44" s="76" t="s">
        <v>12</v>
      </c>
      <c r="G44" s="76" t="s">
        <v>126</v>
      </c>
      <c r="H44" s="323">
        <v>66.37</v>
      </c>
      <c r="I44" s="328">
        <v>68.2</v>
      </c>
      <c r="J44" s="76" t="s">
        <v>20</v>
      </c>
      <c r="K44" s="76" t="s">
        <v>39</v>
      </c>
      <c r="L44" s="323">
        <v>64.44</v>
      </c>
      <c r="M44" s="328">
        <v>64.3</v>
      </c>
      <c r="N44" s="76" t="s">
        <v>20</v>
      </c>
      <c r="O44" s="76" t="s">
        <v>166</v>
      </c>
      <c r="P44" s="323">
        <v>85.03</v>
      </c>
      <c r="Q44" s="328">
        <v>71.8</v>
      </c>
      <c r="R44" s="7" t="e">
        <f>#REF!*#REF!</f>
        <v>#REF!</v>
      </c>
    </row>
    <row r="45" spans="1:21" ht="15" customHeight="1" thickBot="1" x14ac:dyDescent="0.3">
      <c r="A45" s="39">
        <v>40</v>
      </c>
      <c r="B45" s="133" t="s">
        <v>14</v>
      </c>
      <c r="C45" s="133" t="s">
        <v>47</v>
      </c>
      <c r="D45" s="325">
        <v>64.88</v>
      </c>
      <c r="E45" s="330">
        <v>64.8</v>
      </c>
      <c r="F45" s="133" t="s">
        <v>12</v>
      </c>
      <c r="G45" s="133" t="s">
        <v>151</v>
      </c>
      <c r="H45" s="325">
        <v>66.37</v>
      </c>
      <c r="I45" s="330">
        <v>68</v>
      </c>
      <c r="J45" s="133" t="s">
        <v>20</v>
      </c>
      <c r="K45" s="133" t="s">
        <v>22</v>
      </c>
      <c r="L45" s="325">
        <v>64.44</v>
      </c>
      <c r="M45" s="330">
        <v>64.3</v>
      </c>
      <c r="N45" s="133" t="s">
        <v>0</v>
      </c>
      <c r="O45" s="133" t="s">
        <v>54</v>
      </c>
      <c r="P45" s="325">
        <v>85.03</v>
      </c>
      <c r="Q45" s="330">
        <v>71.400000000000006</v>
      </c>
      <c r="R45" s="7" t="e">
        <f>#REF!*#REF!</f>
        <v>#REF!</v>
      </c>
    </row>
    <row r="46" spans="1:21" ht="15" customHeight="1" x14ac:dyDescent="0.25">
      <c r="A46" s="37">
        <v>41</v>
      </c>
      <c r="B46" s="77" t="s">
        <v>31</v>
      </c>
      <c r="C46" s="77" t="s">
        <v>42</v>
      </c>
      <c r="D46" s="322">
        <v>64.88</v>
      </c>
      <c r="E46" s="327">
        <v>64.069999999999993</v>
      </c>
      <c r="F46" s="77" t="s">
        <v>12</v>
      </c>
      <c r="G46" s="77" t="s">
        <v>147</v>
      </c>
      <c r="H46" s="322">
        <v>66.37</v>
      </c>
      <c r="I46" s="327">
        <v>68</v>
      </c>
      <c r="J46" s="77" t="s">
        <v>1</v>
      </c>
      <c r="K46" s="77" t="s">
        <v>94</v>
      </c>
      <c r="L46" s="322">
        <v>64.44</v>
      </c>
      <c r="M46" s="327">
        <v>64</v>
      </c>
      <c r="N46" s="77" t="s">
        <v>0</v>
      </c>
      <c r="O46" s="77" t="s">
        <v>35</v>
      </c>
      <c r="P46" s="322">
        <v>85.03</v>
      </c>
      <c r="Q46" s="327">
        <v>71</v>
      </c>
      <c r="R46" s="7" t="e">
        <f>#REF!*#REF!</f>
        <v>#REF!</v>
      </c>
    </row>
    <row r="47" spans="1:21" ht="15" customHeight="1" x14ac:dyDescent="0.25">
      <c r="A47" s="15">
        <v>42</v>
      </c>
      <c r="B47" s="76" t="s">
        <v>25</v>
      </c>
      <c r="C47" s="76" t="s">
        <v>157</v>
      </c>
      <c r="D47" s="323">
        <v>64.88</v>
      </c>
      <c r="E47" s="328">
        <v>64</v>
      </c>
      <c r="F47" s="76" t="s">
        <v>1</v>
      </c>
      <c r="G47" s="76" t="s">
        <v>162</v>
      </c>
      <c r="H47" s="323">
        <v>66.37</v>
      </c>
      <c r="I47" s="328">
        <v>67.625</v>
      </c>
      <c r="J47" s="76" t="s">
        <v>1</v>
      </c>
      <c r="K47" s="76" t="s">
        <v>92</v>
      </c>
      <c r="L47" s="323">
        <v>64.44</v>
      </c>
      <c r="M47" s="328">
        <v>64</v>
      </c>
      <c r="N47" s="76" t="s">
        <v>31</v>
      </c>
      <c r="O47" s="76" t="s">
        <v>43</v>
      </c>
      <c r="P47" s="323">
        <v>85.03</v>
      </c>
      <c r="Q47" s="328">
        <v>70.7</v>
      </c>
      <c r="R47" s="7" t="e">
        <f>#REF!*#REF!</f>
        <v>#REF!</v>
      </c>
    </row>
    <row r="48" spans="1:21" ht="15" customHeight="1" x14ac:dyDescent="0.25">
      <c r="A48" s="15">
        <v>43</v>
      </c>
      <c r="B48" s="76" t="s">
        <v>12</v>
      </c>
      <c r="C48" s="76" t="s">
        <v>126</v>
      </c>
      <c r="D48" s="323">
        <v>64.88</v>
      </c>
      <c r="E48" s="328">
        <v>64</v>
      </c>
      <c r="F48" s="76" t="s">
        <v>14</v>
      </c>
      <c r="G48" s="76" t="s">
        <v>18</v>
      </c>
      <c r="H48" s="323">
        <v>66.37</v>
      </c>
      <c r="I48" s="328">
        <v>67.5</v>
      </c>
      <c r="J48" s="76" t="s">
        <v>1</v>
      </c>
      <c r="K48" s="76" t="s">
        <v>8</v>
      </c>
      <c r="L48" s="323">
        <v>64.44</v>
      </c>
      <c r="M48" s="328">
        <v>63.6</v>
      </c>
      <c r="N48" s="76" t="s">
        <v>1</v>
      </c>
      <c r="O48" s="76" t="s">
        <v>132</v>
      </c>
      <c r="P48" s="323">
        <v>85.03</v>
      </c>
      <c r="Q48" s="328">
        <v>70.5</v>
      </c>
      <c r="R48" s="7" t="e">
        <f>#REF!*#REF!</f>
        <v>#REF!</v>
      </c>
      <c r="S48" s="7" t="e">
        <f>SUM(R48:R66)</f>
        <v>#REF!</v>
      </c>
      <c r="T48" s="7" t="e">
        <f>S48/SUM(#REF!)</f>
        <v>#REF!</v>
      </c>
      <c r="U48" s="16"/>
    </row>
    <row r="49" spans="1:18" ht="15" customHeight="1" x14ac:dyDescent="0.25">
      <c r="A49" s="15">
        <v>44</v>
      </c>
      <c r="B49" s="76" t="s">
        <v>31</v>
      </c>
      <c r="C49" s="76" t="s">
        <v>43</v>
      </c>
      <c r="D49" s="323">
        <v>64.88</v>
      </c>
      <c r="E49" s="328">
        <v>63.25</v>
      </c>
      <c r="F49" s="76" t="s">
        <v>1</v>
      </c>
      <c r="G49" s="76" t="s">
        <v>92</v>
      </c>
      <c r="H49" s="323">
        <v>66.37</v>
      </c>
      <c r="I49" s="328">
        <v>67</v>
      </c>
      <c r="J49" s="76" t="s">
        <v>14</v>
      </c>
      <c r="K49" s="76" t="s">
        <v>125</v>
      </c>
      <c r="L49" s="323">
        <v>64.44</v>
      </c>
      <c r="M49" s="328">
        <v>63.5</v>
      </c>
      <c r="N49" s="76" t="s">
        <v>1</v>
      </c>
      <c r="O49" s="76" t="s">
        <v>133</v>
      </c>
      <c r="P49" s="323">
        <v>85.03</v>
      </c>
      <c r="Q49" s="328">
        <v>70.3</v>
      </c>
      <c r="R49" s="7" t="e">
        <f>#REF!*#REF!</f>
        <v>#REF!</v>
      </c>
    </row>
    <row r="50" spans="1:18" ht="15" customHeight="1" x14ac:dyDescent="0.25">
      <c r="A50" s="15">
        <v>45</v>
      </c>
      <c r="B50" s="76" t="s">
        <v>20</v>
      </c>
      <c r="C50" s="76" t="s">
        <v>37</v>
      </c>
      <c r="D50" s="323">
        <v>64.88</v>
      </c>
      <c r="E50" s="328">
        <v>63</v>
      </c>
      <c r="F50" s="76" t="s">
        <v>14</v>
      </c>
      <c r="G50" s="76" t="s">
        <v>146</v>
      </c>
      <c r="H50" s="323">
        <v>66.37</v>
      </c>
      <c r="I50" s="328">
        <v>66</v>
      </c>
      <c r="J50" s="76" t="s">
        <v>31</v>
      </c>
      <c r="K50" s="76" t="s">
        <v>42</v>
      </c>
      <c r="L50" s="323">
        <v>64.44</v>
      </c>
      <c r="M50" s="328">
        <v>63</v>
      </c>
      <c r="N50" s="76" t="s">
        <v>20</v>
      </c>
      <c r="O50" s="76" t="s">
        <v>121</v>
      </c>
      <c r="P50" s="323">
        <v>85.03</v>
      </c>
      <c r="Q50" s="328">
        <v>70.3</v>
      </c>
      <c r="R50" s="7" t="e">
        <f>#REF!*#REF!</f>
        <v>#REF!</v>
      </c>
    </row>
    <row r="51" spans="1:18" ht="15" customHeight="1" x14ac:dyDescent="0.25">
      <c r="A51" s="15">
        <v>46</v>
      </c>
      <c r="B51" s="76" t="s">
        <v>1</v>
      </c>
      <c r="C51" s="76" t="s">
        <v>92</v>
      </c>
      <c r="D51" s="323">
        <v>64.88</v>
      </c>
      <c r="E51" s="328">
        <v>63</v>
      </c>
      <c r="F51" s="76" t="s">
        <v>14</v>
      </c>
      <c r="G51" s="76" t="s">
        <v>46</v>
      </c>
      <c r="H51" s="323">
        <v>66.37</v>
      </c>
      <c r="I51" s="328">
        <v>66</v>
      </c>
      <c r="J51" s="76" t="s">
        <v>31</v>
      </c>
      <c r="K51" s="76" t="s">
        <v>97</v>
      </c>
      <c r="L51" s="323">
        <v>64.44</v>
      </c>
      <c r="M51" s="328">
        <v>62</v>
      </c>
      <c r="N51" s="76" t="s">
        <v>1</v>
      </c>
      <c r="O51" s="76" t="s">
        <v>138</v>
      </c>
      <c r="P51" s="323">
        <v>85.03</v>
      </c>
      <c r="Q51" s="328">
        <v>70</v>
      </c>
      <c r="R51" s="7" t="e">
        <f>#REF!*#REF!</f>
        <v>#REF!</v>
      </c>
    </row>
    <row r="52" spans="1:18" ht="15" customHeight="1" x14ac:dyDescent="0.25">
      <c r="A52" s="15">
        <v>47</v>
      </c>
      <c r="B52" s="76" t="s">
        <v>1</v>
      </c>
      <c r="C52" s="76" t="s">
        <v>105</v>
      </c>
      <c r="D52" s="323">
        <v>64.88</v>
      </c>
      <c r="E52" s="328">
        <v>63</v>
      </c>
      <c r="F52" s="76" t="s">
        <v>31</v>
      </c>
      <c r="G52" s="76" t="s">
        <v>116</v>
      </c>
      <c r="H52" s="323">
        <v>66.37</v>
      </c>
      <c r="I52" s="328">
        <v>65.25</v>
      </c>
      <c r="J52" s="76" t="s">
        <v>14</v>
      </c>
      <c r="K52" s="76" t="s">
        <v>18</v>
      </c>
      <c r="L52" s="323">
        <v>64.44</v>
      </c>
      <c r="M52" s="328">
        <v>62</v>
      </c>
      <c r="N52" s="76" t="s">
        <v>1</v>
      </c>
      <c r="O52" s="76" t="s">
        <v>8</v>
      </c>
      <c r="P52" s="323">
        <v>85.03</v>
      </c>
      <c r="Q52" s="328">
        <v>70</v>
      </c>
      <c r="R52" s="7" t="e">
        <f>#REF!*#REF!</f>
        <v>#REF!</v>
      </c>
    </row>
    <row r="53" spans="1:18" ht="15" customHeight="1" x14ac:dyDescent="0.25">
      <c r="A53" s="15">
        <v>48</v>
      </c>
      <c r="B53" s="76" t="s">
        <v>0</v>
      </c>
      <c r="C53" s="76" t="s">
        <v>108</v>
      </c>
      <c r="D53" s="323">
        <v>64.88</v>
      </c>
      <c r="E53" s="328">
        <v>62.71</v>
      </c>
      <c r="F53" s="76" t="s">
        <v>12</v>
      </c>
      <c r="G53" s="76" t="s">
        <v>49</v>
      </c>
      <c r="H53" s="323">
        <v>66.37</v>
      </c>
      <c r="I53" s="328">
        <v>65</v>
      </c>
      <c r="J53" s="76" t="s">
        <v>1</v>
      </c>
      <c r="K53" s="76" t="s">
        <v>105</v>
      </c>
      <c r="L53" s="323">
        <v>64.44</v>
      </c>
      <c r="M53" s="328">
        <v>62</v>
      </c>
      <c r="N53" s="76" t="s">
        <v>25</v>
      </c>
      <c r="O53" s="76" t="s">
        <v>29</v>
      </c>
      <c r="P53" s="323">
        <v>85.03</v>
      </c>
      <c r="Q53" s="328">
        <v>69.5</v>
      </c>
      <c r="R53" s="7" t="e">
        <f>#REF!*#REF!</f>
        <v>#REF!</v>
      </c>
    </row>
    <row r="54" spans="1:18" ht="15" customHeight="1" x14ac:dyDescent="0.25">
      <c r="A54" s="15">
        <v>49</v>
      </c>
      <c r="B54" s="76" t="s">
        <v>1</v>
      </c>
      <c r="C54" s="76" t="s">
        <v>180</v>
      </c>
      <c r="D54" s="323">
        <v>64.88</v>
      </c>
      <c r="E54" s="328">
        <v>62.5</v>
      </c>
      <c r="F54" s="76" t="s">
        <v>0</v>
      </c>
      <c r="G54" s="76" t="s">
        <v>95</v>
      </c>
      <c r="H54" s="323">
        <v>66.37</v>
      </c>
      <c r="I54" s="328">
        <v>65</v>
      </c>
      <c r="J54" s="76" t="s">
        <v>1</v>
      </c>
      <c r="K54" s="76" t="s">
        <v>5</v>
      </c>
      <c r="L54" s="323">
        <v>64.44</v>
      </c>
      <c r="M54" s="328">
        <v>61.5</v>
      </c>
      <c r="N54" s="76" t="s">
        <v>12</v>
      </c>
      <c r="O54" s="76" t="s">
        <v>62</v>
      </c>
      <c r="P54" s="323">
        <v>85.03</v>
      </c>
      <c r="Q54" s="328">
        <v>69.3</v>
      </c>
      <c r="R54" s="7" t="e">
        <f>#REF!*#REF!</f>
        <v>#REF!</v>
      </c>
    </row>
    <row r="55" spans="1:18" ht="15" customHeight="1" thickBot="1" x14ac:dyDescent="0.3">
      <c r="A55" s="17">
        <v>50</v>
      </c>
      <c r="B55" s="78" t="s">
        <v>25</v>
      </c>
      <c r="C55" s="78" t="s">
        <v>29</v>
      </c>
      <c r="D55" s="324">
        <v>64.88</v>
      </c>
      <c r="E55" s="329">
        <v>62.4</v>
      </c>
      <c r="F55" s="78" t="s">
        <v>25</v>
      </c>
      <c r="G55" s="78" t="s">
        <v>157</v>
      </c>
      <c r="H55" s="324">
        <v>66.37</v>
      </c>
      <c r="I55" s="329">
        <v>64.2</v>
      </c>
      <c r="J55" s="78" t="s">
        <v>25</v>
      </c>
      <c r="K55" s="78" t="s">
        <v>26</v>
      </c>
      <c r="L55" s="324">
        <v>64.44</v>
      </c>
      <c r="M55" s="329">
        <v>60.8</v>
      </c>
      <c r="N55" s="78" t="s">
        <v>14</v>
      </c>
      <c r="O55" s="78" t="s">
        <v>168</v>
      </c>
      <c r="P55" s="324">
        <v>85.03</v>
      </c>
      <c r="Q55" s="329">
        <v>69</v>
      </c>
      <c r="R55" s="7" t="e">
        <f>#REF!*#REF!</f>
        <v>#REF!</v>
      </c>
    </row>
    <row r="56" spans="1:18" ht="15" customHeight="1" x14ac:dyDescent="0.25">
      <c r="A56" s="15">
        <v>51</v>
      </c>
      <c r="B56" s="76" t="s">
        <v>1</v>
      </c>
      <c r="C56" s="76" t="s">
        <v>179</v>
      </c>
      <c r="D56" s="323">
        <v>64.88</v>
      </c>
      <c r="E56" s="328">
        <v>62.33</v>
      </c>
      <c r="F56" s="76" t="s">
        <v>31</v>
      </c>
      <c r="G56" s="76" t="s">
        <v>42</v>
      </c>
      <c r="H56" s="323">
        <v>66.37</v>
      </c>
      <c r="I56" s="328">
        <v>64</v>
      </c>
      <c r="J56" s="76" t="s">
        <v>14</v>
      </c>
      <c r="K56" s="76" t="s">
        <v>17</v>
      </c>
      <c r="L56" s="323">
        <v>64.44</v>
      </c>
      <c r="M56" s="328">
        <v>60.3</v>
      </c>
      <c r="N56" s="76" t="s">
        <v>14</v>
      </c>
      <c r="O56" s="76" t="s">
        <v>124</v>
      </c>
      <c r="P56" s="323">
        <v>85.03</v>
      </c>
      <c r="Q56" s="328">
        <v>68</v>
      </c>
      <c r="R56" s="7" t="e">
        <f>#REF!*#REF!</f>
        <v>#REF!</v>
      </c>
    </row>
    <row r="57" spans="1:18" ht="15" customHeight="1" x14ac:dyDescent="0.25">
      <c r="A57" s="15">
        <v>52</v>
      </c>
      <c r="B57" s="76" t="s">
        <v>12</v>
      </c>
      <c r="C57" s="76" t="s">
        <v>174</v>
      </c>
      <c r="D57" s="323">
        <v>64.88</v>
      </c>
      <c r="E57" s="328">
        <v>62</v>
      </c>
      <c r="F57" s="76" t="s">
        <v>1</v>
      </c>
      <c r="G57" s="76" t="s">
        <v>131</v>
      </c>
      <c r="H57" s="323">
        <v>66.37</v>
      </c>
      <c r="I57" s="328">
        <v>64</v>
      </c>
      <c r="J57" s="76" t="s">
        <v>14</v>
      </c>
      <c r="K57" s="76" t="s">
        <v>101</v>
      </c>
      <c r="L57" s="323">
        <v>64.44</v>
      </c>
      <c r="M57" s="328">
        <v>60</v>
      </c>
      <c r="N57" s="76" t="s">
        <v>25</v>
      </c>
      <c r="O57" s="76" t="s">
        <v>27</v>
      </c>
      <c r="P57" s="323">
        <v>85.03</v>
      </c>
      <c r="Q57" s="328">
        <v>68</v>
      </c>
      <c r="R57" s="7" t="e">
        <f>#REF!*#REF!</f>
        <v>#REF!</v>
      </c>
    </row>
    <row r="58" spans="1:18" ht="15" customHeight="1" x14ac:dyDescent="0.25">
      <c r="A58" s="15">
        <v>53</v>
      </c>
      <c r="B58" s="76" t="s">
        <v>31</v>
      </c>
      <c r="C58" s="76" t="s">
        <v>116</v>
      </c>
      <c r="D58" s="323">
        <v>64.88</v>
      </c>
      <c r="E58" s="328">
        <v>61.09</v>
      </c>
      <c r="F58" s="76" t="s">
        <v>1</v>
      </c>
      <c r="G58" s="76" t="s">
        <v>136</v>
      </c>
      <c r="H58" s="323">
        <v>66.37</v>
      </c>
      <c r="I58" s="328">
        <v>62.5</v>
      </c>
      <c r="J58" s="76" t="s">
        <v>12</v>
      </c>
      <c r="K58" s="76" t="s">
        <v>61</v>
      </c>
      <c r="L58" s="323">
        <v>64.44</v>
      </c>
      <c r="M58" s="328">
        <v>60</v>
      </c>
      <c r="N58" s="76" t="s">
        <v>14</v>
      </c>
      <c r="O58" s="76" t="s">
        <v>16</v>
      </c>
      <c r="P58" s="323">
        <v>85.03</v>
      </c>
      <c r="Q58" s="328">
        <v>68</v>
      </c>
    </row>
    <row r="59" spans="1:18" ht="15" customHeight="1" x14ac:dyDescent="0.25">
      <c r="A59" s="15">
        <v>54</v>
      </c>
      <c r="B59" s="76" t="s">
        <v>20</v>
      </c>
      <c r="C59" s="76" t="s">
        <v>154</v>
      </c>
      <c r="D59" s="323">
        <v>64.88</v>
      </c>
      <c r="E59" s="328">
        <v>61</v>
      </c>
      <c r="F59" s="76" t="s">
        <v>25</v>
      </c>
      <c r="G59" s="76" t="s">
        <v>155</v>
      </c>
      <c r="H59" s="323">
        <v>66.37</v>
      </c>
      <c r="I59" s="328">
        <v>61.33</v>
      </c>
      <c r="J59" s="76" t="s">
        <v>1</v>
      </c>
      <c r="K59" s="76" t="s">
        <v>130</v>
      </c>
      <c r="L59" s="323">
        <v>64.44</v>
      </c>
      <c r="M59" s="328">
        <v>60</v>
      </c>
      <c r="N59" s="76" t="s">
        <v>20</v>
      </c>
      <c r="O59" s="76" t="s">
        <v>98</v>
      </c>
      <c r="P59" s="323">
        <v>85.03</v>
      </c>
      <c r="Q59" s="328">
        <v>68</v>
      </c>
    </row>
    <row r="60" spans="1:18" ht="15" customHeight="1" x14ac:dyDescent="0.25">
      <c r="A60" s="15">
        <v>55</v>
      </c>
      <c r="B60" s="76" t="s">
        <v>20</v>
      </c>
      <c r="C60" s="76" t="s">
        <v>121</v>
      </c>
      <c r="D60" s="323">
        <v>64.88</v>
      </c>
      <c r="E60" s="328">
        <v>60.5</v>
      </c>
      <c r="F60" s="76" t="s">
        <v>31</v>
      </c>
      <c r="G60" s="76" t="s">
        <v>117</v>
      </c>
      <c r="H60" s="323">
        <v>66.37</v>
      </c>
      <c r="I60" s="328">
        <v>60</v>
      </c>
      <c r="J60" s="76" t="s">
        <v>1</v>
      </c>
      <c r="K60" s="76" t="s">
        <v>93</v>
      </c>
      <c r="L60" s="323">
        <v>64.44</v>
      </c>
      <c r="M60" s="328">
        <v>60</v>
      </c>
      <c r="N60" s="76" t="s">
        <v>0</v>
      </c>
      <c r="O60" s="76" t="s">
        <v>58</v>
      </c>
      <c r="P60" s="323">
        <v>85.03</v>
      </c>
      <c r="Q60" s="328">
        <v>67.82352941176471</v>
      </c>
      <c r="R60" s="7" t="e">
        <f>#REF!*#REF!</f>
        <v>#REF!</v>
      </c>
    </row>
    <row r="61" spans="1:18" ht="15" customHeight="1" x14ac:dyDescent="0.25">
      <c r="A61" s="15">
        <v>56</v>
      </c>
      <c r="B61" s="76" t="s">
        <v>12</v>
      </c>
      <c r="C61" s="76" t="s">
        <v>128</v>
      </c>
      <c r="D61" s="323">
        <v>64.88</v>
      </c>
      <c r="E61" s="328">
        <v>60</v>
      </c>
      <c r="F61" s="76" t="s">
        <v>20</v>
      </c>
      <c r="G61" s="76" t="s">
        <v>154</v>
      </c>
      <c r="H61" s="323">
        <v>66.37</v>
      </c>
      <c r="I61" s="328">
        <v>60</v>
      </c>
      <c r="J61" s="76" t="s">
        <v>14</v>
      </c>
      <c r="K61" s="76" t="s">
        <v>59</v>
      </c>
      <c r="L61" s="323">
        <v>64.44</v>
      </c>
      <c r="M61" s="328">
        <v>59.9</v>
      </c>
      <c r="N61" s="76" t="s">
        <v>31</v>
      </c>
      <c r="O61" s="76" t="s">
        <v>97</v>
      </c>
      <c r="P61" s="323">
        <v>85.03</v>
      </c>
      <c r="Q61" s="328">
        <v>67</v>
      </c>
      <c r="R61" s="7" t="e">
        <f>#REF!*#REF!</f>
        <v>#REF!</v>
      </c>
    </row>
    <row r="62" spans="1:18" ht="15" customHeight="1" x14ac:dyDescent="0.25">
      <c r="A62" s="15">
        <v>57</v>
      </c>
      <c r="B62" s="76" t="s">
        <v>12</v>
      </c>
      <c r="C62" s="76" t="s">
        <v>144</v>
      </c>
      <c r="D62" s="323">
        <v>64.88</v>
      </c>
      <c r="E62" s="328">
        <v>60</v>
      </c>
      <c r="F62" s="76" t="s">
        <v>20</v>
      </c>
      <c r="G62" s="76" t="s">
        <v>38</v>
      </c>
      <c r="H62" s="323">
        <v>66.37</v>
      </c>
      <c r="I62" s="328">
        <v>59</v>
      </c>
      <c r="J62" s="76" t="s">
        <v>20</v>
      </c>
      <c r="K62" s="76" t="s">
        <v>19</v>
      </c>
      <c r="L62" s="323">
        <v>64.44</v>
      </c>
      <c r="M62" s="328">
        <v>58.6</v>
      </c>
      <c r="N62" s="76" t="s">
        <v>12</v>
      </c>
      <c r="O62" s="76" t="s">
        <v>61</v>
      </c>
      <c r="P62" s="323">
        <v>85.03</v>
      </c>
      <c r="Q62" s="328">
        <v>67</v>
      </c>
      <c r="R62" s="7" t="e">
        <f>#REF!*#REF!</f>
        <v>#REF!</v>
      </c>
    </row>
    <row r="63" spans="1:18" ht="15" customHeight="1" x14ac:dyDescent="0.25">
      <c r="A63" s="15">
        <v>58</v>
      </c>
      <c r="B63" s="76" t="s">
        <v>31</v>
      </c>
      <c r="C63" s="76" t="s">
        <v>117</v>
      </c>
      <c r="D63" s="323">
        <v>64.88</v>
      </c>
      <c r="E63" s="328">
        <v>59.4</v>
      </c>
      <c r="F63" s="76" t="s">
        <v>1</v>
      </c>
      <c r="G63" s="76" t="s">
        <v>9</v>
      </c>
      <c r="H63" s="323">
        <v>66.37</v>
      </c>
      <c r="I63" s="328">
        <v>57.25</v>
      </c>
      <c r="J63" s="76" t="s">
        <v>1</v>
      </c>
      <c r="K63" s="76" t="s">
        <v>131</v>
      </c>
      <c r="L63" s="323">
        <v>64.44</v>
      </c>
      <c r="M63" s="328">
        <v>58</v>
      </c>
      <c r="N63" s="76" t="s">
        <v>1</v>
      </c>
      <c r="O63" s="76" t="s">
        <v>10</v>
      </c>
      <c r="P63" s="323">
        <v>85.03</v>
      </c>
      <c r="Q63" s="328">
        <v>67</v>
      </c>
      <c r="R63" s="7" t="e">
        <f>#REF!*#REF!</f>
        <v>#REF!</v>
      </c>
    </row>
    <row r="64" spans="1:18" ht="15" customHeight="1" x14ac:dyDescent="0.25">
      <c r="A64" s="15">
        <v>59</v>
      </c>
      <c r="B64" s="76" t="s">
        <v>25</v>
      </c>
      <c r="C64" s="76" t="s">
        <v>119</v>
      </c>
      <c r="D64" s="323">
        <v>64.88</v>
      </c>
      <c r="E64" s="328">
        <v>59</v>
      </c>
      <c r="F64" s="76" t="s">
        <v>14</v>
      </c>
      <c r="G64" s="76" t="s">
        <v>124</v>
      </c>
      <c r="H64" s="323">
        <v>66.37</v>
      </c>
      <c r="I64" s="328">
        <v>57.2</v>
      </c>
      <c r="J64" s="76" t="s">
        <v>1</v>
      </c>
      <c r="K64" s="76" t="s">
        <v>132</v>
      </c>
      <c r="L64" s="323">
        <v>64.44</v>
      </c>
      <c r="M64" s="328">
        <v>58</v>
      </c>
      <c r="N64" s="76" t="s">
        <v>25</v>
      </c>
      <c r="O64" s="76" t="s">
        <v>120</v>
      </c>
      <c r="P64" s="323">
        <v>85.03</v>
      </c>
      <c r="Q64" s="328">
        <v>66</v>
      </c>
      <c r="R64" s="7" t="e">
        <f>#REF!*#REF!</f>
        <v>#REF!</v>
      </c>
    </row>
    <row r="65" spans="1:21" ht="15" customHeight="1" thickBot="1" x14ac:dyDescent="0.3">
      <c r="A65" s="39">
        <v>60</v>
      </c>
      <c r="B65" s="133" t="s">
        <v>1</v>
      </c>
      <c r="C65" s="133" t="s">
        <v>132</v>
      </c>
      <c r="D65" s="325">
        <v>64.88</v>
      </c>
      <c r="E65" s="330">
        <v>59</v>
      </c>
      <c r="F65" s="133" t="s">
        <v>1</v>
      </c>
      <c r="G65" s="133" t="s">
        <v>129</v>
      </c>
      <c r="H65" s="325">
        <v>66.37</v>
      </c>
      <c r="I65" s="330">
        <v>57.2</v>
      </c>
      <c r="J65" s="133" t="s">
        <v>12</v>
      </c>
      <c r="K65" s="133" t="s">
        <v>50</v>
      </c>
      <c r="L65" s="325">
        <v>64.44</v>
      </c>
      <c r="M65" s="330">
        <v>57</v>
      </c>
      <c r="N65" s="133" t="s">
        <v>12</v>
      </c>
      <c r="O65" s="133" t="s">
        <v>127</v>
      </c>
      <c r="P65" s="325">
        <v>85.03</v>
      </c>
      <c r="Q65" s="330">
        <v>65.5</v>
      </c>
      <c r="R65" s="7" t="e">
        <f>#REF!*#REF!</f>
        <v>#REF!</v>
      </c>
    </row>
    <row r="66" spans="1:21" ht="15" customHeight="1" x14ac:dyDescent="0.25">
      <c r="A66" s="37">
        <v>61</v>
      </c>
      <c r="B66" s="77" t="s">
        <v>1</v>
      </c>
      <c r="C66" s="77" t="s">
        <v>133</v>
      </c>
      <c r="D66" s="322">
        <v>64.88</v>
      </c>
      <c r="E66" s="327">
        <v>57.2</v>
      </c>
      <c r="F66" s="77" t="s">
        <v>25</v>
      </c>
      <c r="G66" s="77" t="s">
        <v>119</v>
      </c>
      <c r="H66" s="322">
        <v>66.37</v>
      </c>
      <c r="I66" s="327">
        <v>57</v>
      </c>
      <c r="J66" s="77" t="s">
        <v>20</v>
      </c>
      <c r="K66" s="77" t="s">
        <v>98</v>
      </c>
      <c r="L66" s="322">
        <v>64.44</v>
      </c>
      <c r="M66" s="327">
        <v>56</v>
      </c>
      <c r="N66" s="77" t="s">
        <v>20</v>
      </c>
      <c r="O66" s="77" t="s">
        <v>44</v>
      </c>
      <c r="P66" s="322">
        <v>85.03</v>
      </c>
      <c r="Q66" s="327">
        <v>65.2</v>
      </c>
      <c r="R66" s="7" t="e">
        <f>#REF!*#REF!</f>
        <v>#REF!</v>
      </c>
      <c r="U66" s="16"/>
    </row>
    <row r="67" spans="1:21" ht="15" customHeight="1" x14ac:dyDescent="0.25">
      <c r="A67" s="15">
        <v>62</v>
      </c>
      <c r="B67" s="76" t="s">
        <v>31</v>
      </c>
      <c r="C67" s="76" t="s">
        <v>175</v>
      </c>
      <c r="D67" s="323">
        <v>64.88</v>
      </c>
      <c r="E67" s="328">
        <v>57</v>
      </c>
      <c r="F67" s="76" t="s">
        <v>20</v>
      </c>
      <c r="G67" s="76" t="s">
        <v>39</v>
      </c>
      <c r="H67" s="323">
        <v>66.37</v>
      </c>
      <c r="I67" s="328">
        <v>57</v>
      </c>
      <c r="J67" s="76" t="s">
        <v>1</v>
      </c>
      <c r="K67" s="76" t="s">
        <v>2</v>
      </c>
      <c r="L67" s="323">
        <v>64.44</v>
      </c>
      <c r="M67" s="328">
        <v>56</v>
      </c>
      <c r="N67" s="76" t="s">
        <v>20</v>
      </c>
      <c r="O67" s="76" t="s">
        <v>165</v>
      </c>
      <c r="P67" s="323">
        <v>85.03</v>
      </c>
      <c r="Q67" s="328">
        <v>65</v>
      </c>
      <c r="R67" s="7" t="e">
        <f>#REF!*#REF!</f>
        <v>#REF!</v>
      </c>
      <c r="S67" s="7" t="e">
        <f>SUM(R67:R82)</f>
        <v>#REF!</v>
      </c>
      <c r="T67" s="7" t="e">
        <f>S67/SUM(#REF!)</f>
        <v>#REF!</v>
      </c>
    </row>
    <row r="68" spans="1:21" ht="15" customHeight="1" x14ac:dyDescent="0.25">
      <c r="A68" s="15">
        <v>63</v>
      </c>
      <c r="B68" s="76" t="s">
        <v>12</v>
      </c>
      <c r="C68" s="76" t="s">
        <v>49</v>
      </c>
      <c r="D68" s="323">
        <v>64.88</v>
      </c>
      <c r="E68" s="328">
        <v>57</v>
      </c>
      <c r="F68" s="76" t="s">
        <v>1</v>
      </c>
      <c r="G68" s="76" t="s">
        <v>159</v>
      </c>
      <c r="H68" s="323">
        <v>66.37</v>
      </c>
      <c r="I68" s="328">
        <v>57</v>
      </c>
      <c r="J68" s="76" t="s">
        <v>1</v>
      </c>
      <c r="K68" s="76" t="s">
        <v>134</v>
      </c>
      <c r="L68" s="323">
        <v>64.44</v>
      </c>
      <c r="M68" s="328">
        <v>55.8</v>
      </c>
      <c r="N68" s="76" t="s">
        <v>20</v>
      </c>
      <c r="O68" s="76" t="s">
        <v>122</v>
      </c>
      <c r="P68" s="323">
        <v>85.03</v>
      </c>
      <c r="Q68" s="328">
        <v>64.7</v>
      </c>
      <c r="R68" s="7" t="e">
        <f>#REF!*#REF!</f>
        <v>#REF!</v>
      </c>
    </row>
    <row r="69" spans="1:21" ht="15" customHeight="1" x14ac:dyDescent="0.25">
      <c r="A69" s="15">
        <v>64</v>
      </c>
      <c r="B69" s="76" t="s">
        <v>1</v>
      </c>
      <c r="C69" s="76" t="s">
        <v>158</v>
      </c>
      <c r="D69" s="323">
        <v>64.88</v>
      </c>
      <c r="E69" s="328">
        <v>57</v>
      </c>
      <c r="F69" s="76" t="s">
        <v>1</v>
      </c>
      <c r="G69" s="76" t="s">
        <v>5</v>
      </c>
      <c r="H69" s="323">
        <v>66.37</v>
      </c>
      <c r="I69" s="328">
        <v>56.333333333333336</v>
      </c>
      <c r="J69" s="76" t="s">
        <v>0</v>
      </c>
      <c r="K69" s="76" t="s">
        <v>52</v>
      </c>
      <c r="L69" s="323">
        <v>64.44</v>
      </c>
      <c r="M69" s="328">
        <v>54.222222222222221</v>
      </c>
      <c r="N69" s="76" t="s">
        <v>1</v>
      </c>
      <c r="O69" s="76" t="s">
        <v>129</v>
      </c>
      <c r="P69" s="323">
        <v>85.03</v>
      </c>
      <c r="Q69" s="328">
        <v>64</v>
      </c>
      <c r="R69" s="7" t="e">
        <f>#REF!*#REF!</f>
        <v>#REF!</v>
      </c>
    </row>
    <row r="70" spans="1:21" ht="15" customHeight="1" x14ac:dyDescent="0.25">
      <c r="A70" s="15">
        <v>65</v>
      </c>
      <c r="B70" s="76" t="s">
        <v>0</v>
      </c>
      <c r="C70" s="76" t="s">
        <v>173</v>
      </c>
      <c r="D70" s="323">
        <v>64.88</v>
      </c>
      <c r="E70" s="328">
        <v>56.33</v>
      </c>
      <c r="F70" s="76" t="s">
        <v>1</v>
      </c>
      <c r="G70" s="76" t="s">
        <v>93</v>
      </c>
      <c r="H70" s="323">
        <v>66.37</v>
      </c>
      <c r="I70" s="328">
        <v>56.176470588235297</v>
      </c>
      <c r="J70" s="76" t="s">
        <v>25</v>
      </c>
      <c r="K70" s="76" t="s">
        <v>119</v>
      </c>
      <c r="L70" s="323">
        <v>64.44</v>
      </c>
      <c r="M70" s="328">
        <v>54</v>
      </c>
      <c r="N70" s="76" t="s">
        <v>12</v>
      </c>
      <c r="O70" s="76" t="s">
        <v>126</v>
      </c>
      <c r="P70" s="323">
        <v>85.03</v>
      </c>
      <c r="Q70" s="328">
        <v>64</v>
      </c>
      <c r="R70" s="7" t="e">
        <f>#REF!*#REF!</f>
        <v>#REF!</v>
      </c>
    </row>
    <row r="71" spans="1:21" ht="15" customHeight="1" x14ac:dyDescent="0.25">
      <c r="A71" s="15">
        <v>66</v>
      </c>
      <c r="B71" s="76" t="s">
        <v>14</v>
      </c>
      <c r="C71" s="76" t="s">
        <v>17</v>
      </c>
      <c r="D71" s="323">
        <v>64.88</v>
      </c>
      <c r="E71" s="328">
        <v>56</v>
      </c>
      <c r="F71" s="76" t="s">
        <v>14</v>
      </c>
      <c r="G71" s="76" t="s">
        <v>125</v>
      </c>
      <c r="H71" s="323">
        <v>66.37</v>
      </c>
      <c r="I71" s="328">
        <v>56</v>
      </c>
      <c r="J71" s="76" t="s">
        <v>20</v>
      </c>
      <c r="K71" s="76" t="s">
        <v>122</v>
      </c>
      <c r="L71" s="323">
        <v>64.44</v>
      </c>
      <c r="M71" s="328">
        <v>54</v>
      </c>
      <c r="N71" s="76" t="s">
        <v>12</v>
      </c>
      <c r="O71" s="76" t="s">
        <v>13</v>
      </c>
      <c r="P71" s="323">
        <v>85.03</v>
      </c>
      <c r="Q71" s="328">
        <v>63.3</v>
      </c>
      <c r="R71" s="7" t="e">
        <f>#REF!*#REF!</f>
        <v>#REF!</v>
      </c>
    </row>
    <row r="72" spans="1:21" ht="15" customHeight="1" x14ac:dyDescent="0.25">
      <c r="A72" s="15">
        <v>67</v>
      </c>
      <c r="B72" s="76" t="s">
        <v>1</v>
      </c>
      <c r="C72" s="76" t="s">
        <v>110</v>
      </c>
      <c r="D72" s="323">
        <v>64.88</v>
      </c>
      <c r="E72" s="328">
        <v>56</v>
      </c>
      <c r="F72" s="76" t="s">
        <v>25</v>
      </c>
      <c r="G72" s="76" t="s">
        <v>27</v>
      </c>
      <c r="H72" s="323">
        <v>66.37</v>
      </c>
      <c r="I72" s="328">
        <v>55.6</v>
      </c>
      <c r="J72" s="76" t="s">
        <v>14</v>
      </c>
      <c r="K72" s="76" t="s">
        <v>46</v>
      </c>
      <c r="L72" s="323">
        <v>64.44</v>
      </c>
      <c r="M72" s="328">
        <v>54</v>
      </c>
      <c r="N72" s="76" t="s">
        <v>25</v>
      </c>
      <c r="O72" s="76" t="s">
        <v>119</v>
      </c>
      <c r="P72" s="323">
        <v>85.03</v>
      </c>
      <c r="Q72" s="328">
        <v>63</v>
      </c>
      <c r="R72" s="7" t="e">
        <f>#REF!*#REF!</f>
        <v>#REF!</v>
      </c>
    </row>
    <row r="73" spans="1:21" ht="15" customHeight="1" x14ac:dyDescent="0.25">
      <c r="A73" s="15">
        <v>68</v>
      </c>
      <c r="B73" s="76" t="s">
        <v>1</v>
      </c>
      <c r="C73" s="76" t="s">
        <v>163</v>
      </c>
      <c r="D73" s="323">
        <v>64.88</v>
      </c>
      <c r="E73" s="328">
        <v>56</v>
      </c>
      <c r="F73" s="76" t="s">
        <v>25</v>
      </c>
      <c r="G73" s="76" t="s">
        <v>28</v>
      </c>
      <c r="H73" s="323">
        <v>66.37</v>
      </c>
      <c r="I73" s="328">
        <v>55.6</v>
      </c>
      <c r="J73" s="76" t="s">
        <v>14</v>
      </c>
      <c r="K73" s="76" t="s">
        <v>45</v>
      </c>
      <c r="L73" s="323">
        <v>64.44</v>
      </c>
      <c r="M73" s="328">
        <v>53.3</v>
      </c>
      <c r="N73" s="76" t="s">
        <v>31</v>
      </c>
      <c r="O73" s="76" t="s">
        <v>41</v>
      </c>
      <c r="P73" s="323">
        <v>85.03</v>
      </c>
      <c r="Q73" s="328">
        <v>62</v>
      </c>
      <c r="R73" s="7" t="e">
        <f>#REF!*#REF!</f>
        <v>#REF!</v>
      </c>
    </row>
    <row r="74" spans="1:21" ht="15" customHeight="1" x14ac:dyDescent="0.25">
      <c r="A74" s="15">
        <v>69</v>
      </c>
      <c r="B74" s="76" t="s">
        <v>14</v>
      </c>
      <c r="C74" s="76" t="s">
        <v>101</v>
      </c>
      <c r="D74" s="323">
        <v>64.88</v>
      </c>
      <c r="E74" s="328">
        <v>55.5</v>
      </c>
      <c r="F74" s="76" t="s">
        <v>20</v>
      </c>
      <c r="G74" s="76" t="s">
        <v>23</v>
      </c>
      <c r="H74" s="323">
        <v>66.37</v>
      </c>
      <c r="I74" s="328">
        <v>55.3</v>
      </c>
      <c r="J74" s="76" t="s">
        <v>14</v>
      </c>
      <c r="K74" s="76" t="s">
        <v>100</v>
      </c>
      <c r="L74" s="323">
        <v>64.44</v>
      </c>
      <c r="M74" s="328">
        <v>53</v>
      </c>
      <c r="N74" s="76" t="s">
        <v>20</v>
      </c>
      <c r="O74" s="76" t="s">
        <v>38</v>
      </c>
      <c r="P74" s="323">
        <v>85.03</v>
      </c>
      <c r="Q74" s="328">
        <v>62</v>
      </c>
      <c r="R74" s="7" t="e">
        <f>#REF!*#REF!</f>
        <v>#REF!</v>
      </c>
    </row>
    <row r="75" spans="1:21" ht="15" customHeight="1" thickBot="1" x14ac:dyDescent="0.3">
      <c r="A75" s="17">
        <v>70</v>
      </c>
      <c r="B75" s="78" t="s">
        <v>1</v>
      </c>
      <c r="C75" s="78" t="s">
        <v>136</v>
      </c>
      <c r="D75" s="324">
        <v>64.88</v>
      </c>
      <c r="E75" s="329">
        <v>55.5</v>
      </c>
      <c r="F75" s="78" t="s">
        <v>12</v>
      </c>
      <c r="G75" s="78" t="s">
        <v>128</v>
      </c>
      <c r="H75" s="324">
        <v>66.37</v>
      </c>
      <c r="I75" s="329">
        <v>54.7</v>
      </c>
      <c r="J75" s="78" t="s">
        <v>0</v>
      </c>
      <c r="K75" s="78" t="s">
        <v>108</v>
      </c>
      <c r="L75" s="324">
        <v>64.44</v>
      </c>
      <c r="M75" s="329">
        <v>52.363636363636367</v>
      </c>
      <c r="N75" s="78" t="s">
        <v>12</v>
      </c>
      <c r="O75" s="78" t="s">
        <v>50</v>
      </c>
      <c r="P75" s="324">
        <v>85.03</v>
      </c>
      <c r="Q75" s="329">
        <v>62</v>
      </c>
      <c r="R75" s="7" t="e">
        <f>#REF!*#REF!</f>
        <v>#REF!</v>
      </c>
    </row>
    <row r="76" spans="1:21" ht="15" customHeight="1" x14ac:dyDescent="0.25">
      <c r="A76" s="37">
        <v>71</v>
      </c>
      <c r="B76" s="77" t="s">
        <v>25</v>
      </c>
      <c r="C76" s="77" t="s">
        <v>170</v>
      </c>
      <c r="D76" s="322">
        <v>64.88</v>
      </c>
      <c r="E76" s="327">
        <v>55</v>
      </c>
      <c r="F76" s="77" t="s">
        <v>12</v>
      </c>
      <c r="G76" s="77" t="s">
        <v>149</v>
      </c>
      <c r="H76" s="322">
        <v>66.37</v>
      </c>
      <c r="I76" s="327">
        <v>54</v>
      </c>
      <c r="J76" s="77" t="s">
        <v>20</v>
      </c>
      <c r="K76" s="77" t="s">
        <v>121</v>
      </c>
      <c r="L76" s="322">
        <v>64.44</v>
      </c>
      <c r="M76" s="327">
        <v>51.8</v>
      </c>
      <c r="N76" s="77" t="s">
        <v>20</v>
      </c>
      <c r="O76" s="77" t="s">
        <v>19</v>
      </c>
      <c r="P76" s="322">
        <v>85.03</v>
      </c>
      <c r="Q76" s="327">
        <v>61.7</v>
      </c>
      <c r="R76" s="7" t="e">
        <f>#REF!*#REF!</f>
        <v>#REF!</v>
      </c>
    </row>
    <row r="77" spans="1:21" ht="15" customHeight="1" x14ac:dyDescent="0.25">
      <c r="A77" s="15">
        <v>72</v>
      </c>
      <c r="B77" s="76" t="s">
        <v>1</v>
      </c>
      <c r="C77" s="76" t="s">
        <v>130</v>
      </c>
      <c r="D77" s="323">
        <v>64.88</v>
      </c>
      <c r="E77" s="328">
        <v>54.5</v>
      </c>
      <c r="F77" s="76" t="s">
        <v>1</v>
      </c>
      <c r="G77" s="76" t="s">
        <v>133</v>
      </c>
      <c r="H77" s="323">
        <v>66.37</v>
      </c>
      <c r="I77" s="328">
        <v>54</v>
      </c>
      <c r="J77" s="76" t="s">
        <v>1</v>
      </c>
      <c r="K77" s="76" t="s">
        <v>110</v>
      </c>
      <c r="L77" s="323">
        <v>64.44</v>
      </c>
      <c r="M77" s="328">
        <v>51.5</v>
      </c>
      <c r="N77" s="76" t="s">
        <v>0</v>
      </c>
      <c r="O77" s="76" t="s">
        <v>139</v>
      </c>
      <c r="P77" s="323">
        <v>85.03</v>
      </c>
      <c r="Q77" s="328">
        <v>61</v>
      </c>
      <c r="R77" s="7" t="e">
        <f>#REF!*#REF!</f>
        <v>#REF!</v>
      </c>
    </row>
    <row r="78" spans="1:21" ht="15" customHeight="1" x14ac:dyDescent="0.25">
      <c r="A78" s="15">
        <v>73</v>
      </c>
      <c r="B78" s="76" t="s">
        <v>14</v>
      </c>
      <c r="C78" s="76" t="s">
        <v>124</v>
      </c>
      <c r="D78" s="323">
        <v>64.88</v>
      </c>
      <c r="E78" s="328">
        <v>54</v>
      </c>
      <c r="F78" s="76" t="s">
        <v>1</v>
      </c>
      <c r="G78" s="76" t="s">
        <v>164</v>
      </c>
      <c r="H78" s="323">
        <v>66.37</v>
      </c>
      <c r="I78" s="328">
        <v>53.8</v>
      </c>
      <c r="J78" s="76" t="s">
        <v>31</v>
      </c>
      <c r="K78" s="76" t="s">
        <v>40</v>
      </c>
      <c r="L78" s="323">
        <v>64.44</v>
      </c>
      <c r="M78" s="328">
        <v>50</v>
      </c>
      <c r="N78" s="76" t="s">
        <v>1</v>
      </c>
      <c r="O78" s="76" t="s">
        <v>137</v>
      </c>
      <c r="P78" s="323">
        <v>85.03</v>
      </c>
      <c r="Q78" s="328">
        <v>60</v>
      </c>
      <c r="R78" s="7" t="e">
        <f>#REF!*#REF!</f>
        <v>#REF!</v>
      </c>
    </row>
    <row r="79" spans="1:21" ht="15" customHeight="1" x14ac:dyDescent="0.25">
      <c r="A79" s="15">
        <v>74</v>
      </c>
      <c r="B79" s="76" t="s">
        <v>1</v>
      </c>
      <c r="C79" s="76" t="s">
        <v>184</v>
      </c>
      <c r="D79" s="323">
        <v>64.88</v>
      </c>
      <c r="E79" s="328">
        <v>53.6</v>
      </c>
      <c r="F79" s="76" t="s">
        <v>1</v>
      </c>
      <c r="G79" s="76" t="s">
        <v>158</v>
      </c>
      <c r="H79" s="323">
        <v>66.37</v>
      </c>
      <c r="I79" s="328">
        <v>50.666666666666664</v>
      </c>
      <c r="J79" s="76" t="s">
        <v>25</v>
      </c>
      <c r="K79" s="76" t="s">
        <v>29</v>
      </c>
      <c r="L79" s="323">
        <v>64.44</v>
      </c>
      <c r="M79" s="328">
        <v>50</v>
      </c>
      <c r="N79" s="76" t="s">
        <v>1</v>
      </c>
      <c r="O79" s="76" t="s">
        <v>130</v>
      </c>
      <c r="P79" s="323">
        <v>85.03</v>
      </c>
      <c r="Q79" s="328">
        <v>59.4</v>
      </c>
    </row>
    <row r="80" spans="1:21" ht="15" customHeight="1" x14ac:dyDescent="0.25">
      <c r="A80" s="15">
        <v>75</v>
      </c>
      <c r="B80" s="76" t="s">
        <v>14</v>
      </c>
      <c r="C80" s="76" t="s">
        <v>100</v>
      </c>
      <c r="D80" s="323">
        <v>64.88</v>
      </c>
      <c r="E80" s="328">
        <v>53</v>
      </c>
      <c r="F80" s="76" t="s">
        <v>12</v>
      </c>
      <c r="G80" s="76" t="s">
        <v>148</v>
      </c>
      <c r="H80" s="323">
        <v>66.37</v>
      </c>
      <c r="I80" s="328">
        <v>50</v>
      </c>
      <c r="J80" s="76" t="s">
        <v>20</v>
      </c>
      <c r="K80" s="76" t="s">
        <v>123</v>
      </c>
      <c r="L80" s="323">
        <v>64.44</v>
      </c>
      <c r="M80" s="328">
        <v>49</v>
      </c>
      <c r="N80" s="76" t="s">
        <v>31</v>
      </c>
      <c r="O80" s="76" t="s">
        <v>118</v>
      </c>
      <c r="P80" s="323">
        <v>85.03</v>
      </c>
      <c r="Q80" s="328">
        <v>59</v>
      </c>
      <c r="R80" s="7" t="e">
        <f>#REF!*#REF!</f>
        <v>#REF!</v>
      </c>
    </row>
    <row r="81" spans="1:21" ht="15" customHeight="1" x14ac:dyDescent="0.25">
      <c r="A81" s="15">
        <v>76</v>
      </c>
      <c r="B81" s="76" t="s">
        <v>25</v>
      </c>
      <c r="C81" s="76" t="s">
        <v>120</v>
      </c>
      <c r="D81" s="323">
        <v>64.88</v>
      </c>
      <c r="E81" s="328">
        <v>52</v>
      </c>
      <c r="F81" s="76" t="s">
        <v>31</v>
      </c>
      <c r="G81" s="76" t="s">
        <v>43</v>
      </c>
      <c r="H81" s="323">
        <v>66.37</v>
      </c>
      <c r="I81" s="328">
        <v>49</v>
      </c>
      <c r="J81" s="76" t="s">
        <v>0</v>
      </c>
      <c r="K81" s="76" t="s">
        <v>139</v>
      </c>
      <c r="L81" s="323">
        <v>64.44</v>
      </c>
      <c r="M81" s="328">
        <v>48</v>
      </c>
      <c r="N81" s="76" t="s">
        <v>1</v>
      </c>
      <c r="O81" s="76" t="s">
        <v>9</v>
      </c>
      <c r="P81" s="323">
        <v>85.03</v>
      </c>
      <c r="Q81" s="328">
        <v>59</v>
      </c>
      <c r="R81" s="7" t="e">
        <f>#REF!*#REF!</f>
        <v>#REF!</v>
      </c>
    </row>
    <row r="82" spans="1:21" ht="15" customHeight="1" x14ac:dyDescent="0.25">
      <c r="A82" s="15">
        <v>77</v>
      </c>
      <c r="B82" s="76" t="s">
        <v>14</v>
      </c>
      <c r="C82" s="76" t="s">
        <v>15</v>
      </c>
      <c r="D82" s="323">
        <v>64.88</v>
      </c>
      <c r="E82" s="328">
        <v>52</v>
      </c>
      <c r="F82" s="76" t="s">
        <v>1</v>
      </c>
      <c r="G82" s="76" t="s">
        <v>96</v>
      </c>
      <c r="H82" s="323">
        <v>66.37</v>
      </c>
      <c r="I82" s="328">
        <v>48.4</v>
      </c>
      <c r="J82" s="76" t="s">
        <v>31</v>
      </c>
      <c r="K82" s="76" t="s">
        <v>118</v>
      </c>
      <c r="L82" s="323">
        <v>64.44</v>
      </c>
      <c r="M82" s="328">
        <v>47</v>
      </c>
      <c r="N82" s="76" t="s">
        <v>31</v>
      </c>
      <c r="O82" s="76" t="s">
        <v>117</v>
      </c>
      <c r="P82" s="323">
        <v>85.03</v>
      </c>
      <c r="Q82" s="328">
        <v>57</v>
      </c>
      <c r="R82" s="7" t="e">
        <f>#REF!*#REF!</f>
        <v>#REF!</v>
      </c>
      <c r="U82" s="16"/>
    </row>
    <row r="83" spans="1:21" ht="15" customHeight="1" x14ac:dyDescent="0.25">
      <c r="A83" s="15">
        <v>78</v>
      </c>
      <c r="B83" s="76" t="s">
        <v>14</v>
      </c>
      <c r="C83" s="76" t="s">
        <v>182</v>
      </c>
      <c r="D83" s="323">
        <v>64.88</v>
      </c>
      <c r="E83" s="328">
        <v>50</v>
      </c>
      <c r="F83" s="76" t="s">
        <v>12</v>
      </c>
      <c r="G83" s="76" t="s">
        <v>144</v>
      </c>
      <c r="H83" s="323">
        <v>66.37</v>
      </c>
      <c r="I83" s="328">
        <v>48.3</v>
      </c>
      <c r="J83" s="76" t="s">
        <v>25</v>
      </c>
      <c r="K83" s="76" t="s">
        <v>28</v>
      </c>
      <c r="L83" s="323">
        <v>64.44</v>
      </c>
      <c r="M83" s="328">
        <v>47</v>
      </c>
      <c r="N83" s="76" t="s">
        <v>1</v>
      </c>
      <c r="O83" s="76" t="s">
        <v>131</v>
      </c>
      <c r="P83" s="323">
        <v>85.03</v>
      </c>
      <c r="Q83" s="328">
        <v>56</v>
      </c>
      <c r="R83" s="7" t="e">
        <f>#REF!*#REF!</f>
        <v>#REF!</v>
      </c>
      <c r="S83" s="7" t="e">
        <f>SUM(R83:R99)</f>
        <v>#REF!</v>
      </c>
      <c r="T83" s="7" t="e">
        <f>S83/SUM(#REF!)</f>
        <v>#REF!</v>
      </c>
    </row>
    <row r="84" spans="1:21" ht="15" customHeight="1" x14ac:dyDescent="0.25">
      <c r="A84" s="15">
        <v>79</v>
      </c>
      <c r="B84" s="76" t="s">
        <v>1</v>
      </c>
      <c r="C84" s="76" t="s">
        <v>160</v>
      </c>
      <c r="D84" s="323">
        <v>64.88</v>
      </c>
      <c r="E84" s="328">
        <v>49.3</v>
      </c>
      <c r="F84" s="76" t="s">
        <v>0</v>
      </c>
      <c r="G84" s="76" t="s">
        <v>139</v>
      </c>
      <c r="H84" s="323">
        <v>66.37</v>
      </c>
      <c r="I84" s="328">
        <v>46</v>
      </c>
      <c r="J84" s="76" t="s">
        <v>25</v>
      </c>
      <c r="K84" s="76" t="s">
        <v>111</v>
      </c>
      <c r="L84" s="323">
        <v>64.44</v>
      </c>
      <c r="M84" s="328">
        <v>47</v>
      </c>
      <c r="N84" s="76" t="s">
        <v>1</v>
      </c>
      <c r="O84" s="76" t="s">
        <v>4</v>
      </c>
      <c r="P84" s="323">
        <v>85.03</v>
      </c>
      <c r="Q84" s="328">
        <v>52.5</v>
      </c>
      <c r="R84" s="7" t="e">
        <f>#REF!*#REF!</f>
        <v>#REF!</v>
      </c>
    </row>
    <row r="85" spans="1:21" ht="15" customHeight="1" thickBot="1" x14ac:dyDescent="0.3">
      <c r="A85" s="17">
        <v>80</v>
      </c>
      <c r="B85" s="78" t="s">
        <v>1</v>
      </c>
      <c r="C85" s="78" t="s">
        <v>131</v>
      </c>
      <c r="D85" s="324">
        <v>64.88</v>
      </c>
      <c r="E85" s="329">
        <v>48.7</v>
      </c>
      <c r="F85" s="78" t="s">
        <v>1</v>
      </c>
      <c r="G85" s="78" t="s">
        <v>150</v>
      </c>
      <c r="H85" s="324">
        <v>66.37</v>
      </c>
      <c r="I85" s="329">
        <v>44</v>
      </c>
      <c r="J85" s="78" t="s">
        <v>1</v>
      </c>
      <c r="K85" s="78" t="s">
        <v>112</v>
      </c>
      <c r="L85" s="324">
        <v>64.44</v>
      </c>
      <c r="M85" s="329">
        <v>47</v>
      </c>
      <c r="N85" s="78" t="s">
        <v>1</v>
      </c>
      <c r="O85" s="78" t="s">
        <v>161</v>
      </c>
      <c r="P85" s="324">
        <v>85.03</v>
      </c>
      <c r="Q85" s="329">
        <v>52</v>
      </c>
    </row>
    <row r="86" spans="1:21" ht="15" customHeight="1" x14ac:dyDescent="0.25">
      <c r="A86" s="15">
        <v>81</v>
      </c>
      <c r="B86" s="76" t="s">
        <v>20</v>
      </c>
      <c r="C86" s="76" t="s">
        <v>39</v>
      </c>
      <c r="D86" s="323">
        <v>64.88</v>
      </c>
      <c r="E86" s="328">
        <v>48.1</v>
      </c>
      <c r="F86" s="76" t="s">
        <v>1</v>
      </c>
      <c r="G86" s="76" t="s">
        <v>94</v>
      </c>
      <c r="H86" s="323">
        <v>66.37</v>
      </c>
      <c r="I86" s="328">
        <v>43</v>
      </c>
      <c r="J86" s="76" t="s">
        <v>12</v>
      </c>
      <c r="K86" s="76" t="s">
        <v>109</v>
      </c>
      <c r="L86" s="323">
        <v>64.44</v>
      </c>
      <c r="M86" s="328">
        <v>46</v>
      </c>
      <c r="N86" s="76" t="s">
        <v>1</v>
      </c>
      <c r="O86" s="76" t="s">
        <v>134</v>
      </c>
      <c r="P86" s="323">
        <v>85.03</v>
      </c>
      <c r="Q86" s="328">
        <v>51.5</v>
      </c>
      <c r="R86" s="7" t="e">
        <f>#REF!*#REF!</f>
        <v>#REF!</v>
      </c>
    </row>
    <row r="87" spans="1:21" ht="15" customHeight="1" x14ac:dyDescent="0.25">
      <c r="A87" s="15">
        <v>82</v>
      </c>
      <c r="B87" s="76" t="s">
        <v>12</v>
      </c>
      <c r="C87" s="76" t="s">
        <v>147</v>
      </c>
      <c r="D87" s="323">
        <v>64.88</v>
      </c>
      <c r="E87" s="328">
        <v>48</v>
      </c>
      <c r="F87" s="76" t="s">
        <v>14</v>
      </c>
      <c r="G87" s="76" t="s">
        <v>15</v>
      </c>
      <c r="H87" s="323">
        <v>66.37</v>
      </c>
      <c r="I87" s="328">
        <v>42.7</v>
      </c>
      <c r="J87" s="76" t="s">
        <v>1</v>
      </c>
      <c r="K87" s="76" t="s">
        <v>133</v>
      </c>
      <c r="L87" s="323">
        <v>64.44</v>
      </c>
      <c r="M87" s="328">
        <v>46</v>
      </c>
      <c r="N87" s="76" t="s">
        <v>25</v>
      </c>
      <c r="O87" s="76" t="s">
        <v>24</v>
      </c>
      <c r="P87" s="323">
        <v>85.03</v>
      </c>
      <c r="Q87" s="328">
        <v>49</v>
      </c>
      <c r="R87" s="7" t="e">
        <f>#REF!*#REF!</f>
        <v>#REF!</v>
      </c>
    </row>
    <row r="88" spans="1:21" ht="15" customHeight="1" x14ac:dyDescent="0.25">
      <c r="A88" s="15">
        <v>83</v>
      </c>
      <c r="B88" s="76" t="s">
        <v>20</v>
      </c>
      <c r="C88" s="76" t="s">
        <v>23</v>
      </c>
      <c r="D88" s="323">
        <v>64.88</v>
      </c>
      <c r="E88" s="328">
        <v>44.5</v>
      </c>
      <c r="F88" s="76" t="s">
        <v>1</v>
      </c>
      <c r="G88" s="76" t="s">
        <v>163</v>
      </c>
      <c r="H88" s="323">
        <v>66.37</v>
      </c>
      <c r="I88" s="328">
        <v>42</v>
      </c>
      <c r="J88" s="76" t="s">
        <v>25</v>
      </c>
      <c r="K88" s="76" t="s">
        <v>24</v>
      </c>
      <c r="L88" s="323">
        <v>64.44</v>
      </c>
      <c r="M88" s="328">
        <v>45</v>
      </c>
      <c r="N88" s="76" t="s">
        <v>20</v>
      </c>
      <c r="O88" s="76" t="s">
        <v>21</v>
      </c>
      <c r="P88" s="323">
        <v>85.03</v>
      </c>
      <c r="Q88" s="328">
        <v>48</v>
      </c>
      <c r="R88" s="7" t="e">
        <f>#REF!*#REF!</f>
        <v>#REF!</v>
      </c>
    </row>
    <row r="89" spans="1:21" ht="15" customHeight="1" x14ac:dyDescent="0.25">
      <c r="A89" s="15">
        <v>84</v>
      </c>
      <c r="B89" s="76" t="s">
        <v>1</v>
      </c>
      <c r="C89" s="76" t="s">
        <v>177</v>
      </c>
      <c r="D89" s="323">
        <v>64.88</v>
      </c>
      <c r="E89" s="328">
        <v>44.4</v>
      </c>
      <c r="F89" s="76" t="s">
        <v>25</v>
      </c>
      <c r="G89" s="76" t="s">
        <v>156</v>
      </c>
      <c r="H89" s="323">
        <v>66.37</v>
      </c>
      <c r="I89" s="328">
        <v>37</v>
      </c>
      <c r="J89" s="76" t="s">
        <v>12</v>
      </c>
      <c r="K89" s="76" t="s">
        <v>51</v>
      </c>
      <c r="L89" s="323">
        <v>64.44</v>
      </c>
      <c r="M89" s="328">
        <v>44</v>
      </c>
      <c r="N89" s="76" t="s">
        <v>31</v>
      </c>
      <c r="O89" s="76" t="s">
        <v>40</v>
      </c>
      <c r="P89" s="323">
        <v>85.03</v>
      </c>
      <c r="Q89" s="328">
        <v>47</v>
      </c>
      <c r="R89" s="7" t="e">
        <f>#REF!*#REF!</f>
        <v>#REF!</v>
      </c>
    </row>
    <row r="90" spans="1:21" ht="15" customHeight="1" x14ac:dyDescent="0.25">
      <c r="A90" s="15">
        <v>85</v>
      </c>
      <c r="B90" s="76" t="s">
        <v>14</v>
      </c>
      <c r="C90" s="76" t="s">
        <v>167</v>
      </c>
      <c r="D90" s="323">
        <v>64.88</v>
      </c>
      <c r="E90" s="328">
        <v>43.5</v>
      </c>
      <c r="F90" s="76" t="s">
        <v>31</v>
      </c>
      <c r="G90" s="76" t="s">
        <v>97</v>
      </c>
      <c r="H90" s="323">
        <v>66.37</v>
      </c>
      <c r="I90" s="328"/>
      <c r="J90" s="76" t="s">
        <v>25</v>
      </c>
      <c r="K90" s="76" t="s">
        <v>32</v>
      </c>
      <c r="L90" s="323">
        <v>64.44</v>
      </c>
      <c r="M90" s="328">
        <v>43</v>
      </c>
      <c r="N90" s="76" t="s">
        <v>14</v>
      </c>
      <c r="O90" s="76" t="s">
        <v>100</v>
      </c>
      <c r="P90" s="323">
        <v>85.03</v>
      </c>
      <c r="Q90" s="328">
        <v>47</v>
      </c>
      <c r="R90" s="7" t="e">
        <f>#REF!*#REF!</f>
        <v>#REF!</v>
      </c>
    </row>
    <row r="91" spans="1:21" ht="15" customHeight="1" x14ac:dyDescent="0.25">
      <c r="A91" s="15">
        <v>86</v>
      </c>
      <c r="B91" s="76" t="s">
        <v>20</v>
      </c>
      <c r="C91" s="76" t="s">
        <v>21</v>
      </c>
      <c r="D91" s="323">
        <v>64.88</v>
      </c>
      <c r="E91" s="328">
        <v>42</v>
      </c>
      <c r="F91" s="76" t="s">
        <v>25</v>
      </c>
      <c r="G91" s="76" t="s">
        <v>30</v>
      </c>
      <c r="H91" s="323">
        <v>66.37</v>
      </c>
      <c r="I91" s="328"/>
      <c r="J91" s="76" t="s">
        <v>20</v>
      </c>
      <c r="K91" s="76" t="s">
        <v>37</v>
      </c>
      <c r="L91" s="323">
        <v>64.44</v>
      </c>
      <c r="M91" s="328">
        <v>42</v>
      </c>
      <c r="N91" s="76" t="s">
        <v>1</v>
      </c>
      <c r="O91" s="76" t="s">
        <v>6</v>
      </c>
      <c r="P91" s="323">
        <v>85.03</v>
      </c>
      <c r="Q91" s="328">
        <v>46</v>
      </c>
      <c r="R91" s="7" t="e">
        <f>#REF!*#REF!</f>
        <v>#REF!</v>
      </c>
    </row>
    <row r="92" spans="1:21" ht="15" customHeight="1" x14ac:dyDescent="0.25">
      <c r="A92" s="15">
        <v>87</v>
      </c>
      <c r="B92" s="76" t="s">
        <v>12</v>
      </c>
      <c r="C92" s="76" t="s">
        <v>148</v>
      </c>
      <c r="D92" s="323">
        <v>64.88</v>
      </c>
      <c r="E92" s="328">
        <v>38.5</v>
      </c>
      <c r="F92" s="76" t="s">
        <v>25</v>
      </c>
      <c r="G92" s="76" t="s">
        <v>170</v>
      </c>
      <c r="H92" s="323">
        <v>66.37</v>
      </c>
      <c r="I92" s="328"/>
      <c r="J92" s="76" t="s">
        <v>1</v>
      </c>
      <c r="K92" s="76" t="s">
        <v>136</v>
      </c>
      <c r="L92" s="323">
        <v>64.44</v>
      </c>
      <c r="M92" s="328">
        <v>40.5</v>
      </c>
      <c r="N92" s="76" t="s">
        <v>1</v>
      </c>
      <c r="O92" s="76" t="s">
        <v>136</v>
      </c>
      <c r="P92" s="323">
        <v>85.03</v>
      </c>
      <c r="Q92" s="328">
        <v>38.799999999999997</v>
      </c>
      <c r="R92" s="7" t="e">
        <f>#REF!*#REF!</f>
        <v>#REF!</v>
      </c>
    </row>
    <row r="93" spans="1:21" ht="15" customHeight="1" x14ac:dyDescent="0.25">
      <c r="A93" s="15">
        <v>88</v>
      </c>
      <c r="B93" s="76" t="s">
        <v>1</v>
      </c>
      <c r="C93" s="76" t="s">
        <v>172</v>
      </c>
      <c r="D93" s="323">
        <v>64.88</v>
      </c>
      <c r="E93" s="328">
        <v>37.299999999999997</v>
      </c>
      <c r="F93" s="76" t="s">
        <v>20</v>
      </c>
      <c r="G93" s="76" t="s">
        <v>21</v>
      </c>
      <c r="H93" s="323">
        <v>66.37</v>
      </c>
      <c r="I93" s="328"/>
      <c r="J93" s="76" t="s">
        <v>1</v>
      </c>
      <c r="K93" s="76" t="s">
        <v>137</v>
      </c>
      <c r="L93" s="323">
        <v>64.44</v>
      </c>
      <c r="M93" s="328">
        <v>40</v>
      </c>
      <c r="N93" s="76" t="s">
        <v>12</v>
      </c>
      <c r="O93" s="76" t="s">
        <v>51</v>
      </c>
      <c r="P93" s="323">
        <v>85.03</v>
      </c>
      <c r="Q93" s="328">
        <v>34</v>
      </c>
      <c r="R93" s="7" t="e">
        <f>#REF!*#REF!</f>
        <v>#REF!</v>
      </c>
    </row>
    <row r="94" spans="1:21" ht="15" customHeight="1" x14ac:dyDescent="0.25">
      <c r="A94" s="15">
        <v>89</v>
      </c>
      <c r="B94" s="76" t="s">
        <v>31</v>
      </c>
      <c r="C94" s="33" t="s">
        <v>176</v>
      </c>
      <c r="D94" s="323">
        <v>64.88</v>
      </c>
      <c r="E94" s="328">
        <v>18</v>
      </c>
      <c r="F94" s="76" t="s">
        <v>20</v>
      </c>
      <c r="G94" s="33" t="s">
        <v>22</v>
      </c>
      <c r="H94" s="323">
        <v>66.37</v>
      </c>
      <c r="I94" s="328"/>
      <c r="J94" s="76" t="s">
        <v>12</v>
      </c>
      <c r="K94" s="33" t="s">
        <v>128</v>
      </c>
      <c r="L94" s="323">
        <v>64.44</v>
      </c>
      <c r="M94" s="328">
        <v>39</v>
      </c>
      <c r="N94" s="76"/>
      <c r="O94" s="33"/>
      <c r="P94" s="323"/>
      <c r="Q94" s="328"/>
      <c r="R94" s="7" t="e">
        <f>#REF!*#REF!</f>
        <v>#REF!</v>
      </c>
    </row>
    <row r="95" spans="1:21" ht="15" customHeight="1" thickBot="1" x14ac:dyDescent="0.3">
      <c r="A95" s="18">
        <v>90</v>
      </c>
      <c r="B95" s="119" t="s">
        <v>20</v>
      </c>
      <c r="C95" s="119" t="s">
        <v>38</v>
      </c>
      <c r="D95" s="326">
        <v>64.88</v>
      </c>
      <c r="E95" s="331">
        <v>18</v>
      </c>
      <c r="F95" s="119" t="s">
        <v>20</v>
      </c>
      <c r="G95" s="119" t="s">
        <v>169</v>
      </c>
      <c r="H95" s="326">
        <v>66.37</v>
      </c>
      <c r="I95" s="331"/>
      <c r="J95" s="119" t="s">
        <v>12</v>
      </c>
      <c r="K95" s="119" t="s">
        <v>127</v>
      </c>
      <c r="L95" s="326">
        <v>64.44</v>
      </c>
      <c r="M95" s="331">
        <v>38</v>
      </c>
      <c r="N95" s="119"/>
      <c r="O95" s="119"/>
      <c r="P95" s="326"/>
      <c r="Q95" s="331"/>
      <c r="R95" s="7" t="e">
        <f>#REF!*#REF!</f>
        <v>#REF!</v>
      </c>
    </row>
    <row r="96" spans="1:21" ht="15" customHeight="1" x14ac:dyDescent="0.25">
      <c r="A96" s="37">
        <v>91</v>
      </c>
      <c r="B96" s="77" t="s">
        <v>14</v>
      </c>
      <c r="C96" s="38" t="s">
        <v>183</v>
      </c>
      <c r="D96" s="322">
        <v>64.88</v>
      </c>
      <c r="E96" s="327">
        <v>15</v>
      </c>
      <c r="F96" s="77" t="s">
        <v>20</v>
      </c>
      <c r="G96" s="38" t="s">
        <v>122</v>
      </c>
      <c r="H96" s="322">
        <v>66.37</v>
      </c>
      <c r="I96" s="327"/>
      <c r="J96" s="37" t="s">
        <v>14</v>
      </c>
      <c r="K96" s="38" t="s">
        <v>36</v>
      </c>
      <c r="L96" s="322">
        <v>64.44</v>
      </c>
      <c r="M96" s="327">
        <v>36</v>
      </c>
      <c r="N96" s="37"/>
      <c r="O96" s="38"/>
      <c r="P96" s="322"/>
      <c r="Q96" s="327"/>
      <c r="R96" s="7" t="e">
        <f>#REF!*#REF!</f>
        <v>#REF!</v>
      </c>
    </row>
    <row r="97" spans="1:21" ht="15" customHeight="1" x14ac:dyDescent="0.25">
      <c r="A97" s="15">
        <v>92</v>
      </c>
      <c r="B97" s="76" t="s">
        <v>25</v>
      </c>
      <c r="C97" s="76" t="s">
        <v>156</v>
      </c>
      <c r="D97" s="323">
        <v>64.88</v>
      </c>
      <c r="E97" s="328"/>
      <c r="F97" s="76" t="s">
        <v>20</v>
      </c>
      <c r="G97" s="76" t="s">
        <v>37</v>
      </c>
      <c r="H97" s="323">
        <v>66.37</v>
      </c>
      <c r="I97" s="328"/>
      <c r="J97" s="15" t="s">
        <v>20</v>
      </c>
      <c r="K97" s="76" t="s">
        <v>23</v>
      </c>
      <c r="L97" s="323">
        <v>64.44</v>
      </c>
      <c r="M97" s="328">
        <v>32.700000000000003</v>
      </c>
      <c r="N97" s="15"/>
      <c r="O97" s="76"/>
      <c r="P97" s="323"/>
      <c r="Q97" s="328"/>
      <c r="R97" s="7" t="e">
        <f>#REF!*#REF!</f>
        <v>#REF!</v>
      </c>
    </row>
    <row r="98" spans="1:21" ht="15" customHeight="1" x14ac:dyDescent="0.25">
      <c r="A98" s="15">
        <v>93</v>
      </c>
      <c r="B98" s="76" t="s">
        <v>25</v>
      </c>
      <c r="C98" s="76" t="s">
        <v>145</v>
      </c>
      <c r="D98" s="323">
        <v>64.88</v>
      </c>
      <c r="E98" s="328"/>
      <c r="F98" s="76" t="s">
        <v>20</v>
      </c>
      <c r="G98" s="76" t="s">
        <v>123</v>
      </c>
      <c r="H98" s="323">
        <v>66.37</v>
      </c>
      <c r="I98" s="328"/>
      <c r="J98" s="15" t="s">
        <v>31</v>
      </c>
      <c r="K98" s="76" t="s">
        <v>43</v>
      </c>
      <c r="L98" s="323">
        <v>64.44</v>
      </c>
      <c r="M98" s="328">
        <v>32</v>
      </c>
      <c r="N98" s="15"/>
      <c r="O98" s="76"/>
      <c r="P98" s="323"/>
      <c r="Q98" s="328"/>
      <c r="R98" s="7" t="e">
        <f>#REF!*#REF!</f>
        <v>#REF!</v>
      </c>
    </row>
    <row r="99" spans="1:21" ht="15" customHeight="1" x14ac:dyDescent="0.25">
      <c r="A99" s="39">
        <v>94</v>
      </c>
      <c r="B99" s="133" t="s">
        <v>20</v>
      </c>
      <c r="C99" s="133" t="s">
        <v>169</v>
      </c>
      <c r="D99" s="325">
        <v>64.88</v>
      </c>
      <c r="E99" s="330"/>
      <c r="F99" s="133" t="s">
        <v>14</v>
      </c>
      <c r="G99" s="133" t="s">
        <v>36</v>
      </c>
      <c r="H99" s="325">
        <v>66.37</v>
      </c>
      <c r="I99" s="330"/>
      <c r="J99" s="39" t="s">
        <v>20</v>
      </c>
      <c r="K99" s="133" t="s">
        <v>21</v>
      </c>
      <c r="L99" s="325">
        <v>64.44</v>
      </c>
      <c r="M99" s="330">
        <v>21</v>
      </c>
      <c r="N99" s="39"/>
      <c r="O99" s="133"/>
      <c r="P99" s="325"/>
      <c r="Q99" s="330"/>
      <c r="R99" s="7" t="e">
        <f>#REF!*#REF!</f>
        <v>#REF!</v>
      </c>
    </row>
    <row r="100" spans="1:21" s="181" customFormat="1" ht="15" customHeight="1" x14ac:dyDescent="0.25">
      <c r="A100" s="14">
        <v>95</v>
      </c>
      <c r="B100" s="33" t="s">
        <v>20</v>
      </c>
      <c r="C100" s="33" t="s">
        <v>166</v>
      </c>
      <c r="D100" s="521">
        <v>64.88</v>
      </c>
      <c r="E100" s="557"/>
      <c r="F100" s="33" t="s">
        <v>14</v>
      </c>
      <c r="G100" s="33" t="s">
        <v>168</v>
      </c>
      <c r="H100" s="521">
        <v>66.37</v>
      </c>
      <c r="I100" s="557"/>
      <c r="J100" s="14" t="s">
        <v>20</v>
      </c>
      <c r="K100" s="33" t="s">
        <v>169</v>
      </c>
      <c r="L100" s="521">
        <v>64.44</v>
      </c>
      <c r="M100" s="557"/>
      <c r="N100" s="14"/>
      <c r="O100" s="33"/>
      <c r="P100" s="521"/>
      <c r="Q100" s="557"/>
      <c r="R100" s="7"/>
      <c r="S100" s="7"/>
      <c r="T100" s="7"/>
      <c r="U100" s="7"/>
    </row>
    <row r="101" spans="1:21" s="181" customFormat="1" ht="15" customHeight="1" x14ac:dyDescent="0.25">
      <c r="A101" s="14">
        <v>96</v>
      </c>
      <c r="B101" s="33" t="s">
        <v>20</v>
      </c>
      <c r="C101" s="33" t="s">
        <v>152</v>
      </c>
      <c r="D101" s="521">
        <v>64.88</v>
      </c>
      <c r="E101" s="557"/>
      <c r="F101" s="33" t="s">
        <v>14</v>
      </c>
      <c r="G101" s="33" t="s">
        <v>45</v>
      </c>
      <c r="H101" s="521">
        <v>66.37</v>
      </c>
      <c r="I101" s="557"/>
      <c r="J101" s="14" t="s">
        <v>20</v>
      </c>
      <c r="K101" s="33" t="s">
        <v>166</v>
      </c>
      <c r="L101" s="521">
        <v>64.44</v>
      </c>
      <c r="M101" s="557"/>
      <c r="N101" s="14"/>
      <c r="O101" s="33"/>
      <c r="P101" s="521"/>
      <c r="Q101" s="557"/>
      <c r="R101" s="7"/>
      <c r="S101" s="7"/>
      <c r="T101" s="7"/>
      <c r="U101" s="7"/>
    </row>
    <row r="102" spans="1:21" s="181" customFormat="1" ht="15" customHeight="1" x14ac:dyDescent="0.25">
      <c r="A102" s="14">
        <v>97</v>
      </c>
      <c r="B102" s="33" t="s">
        <v>20</v>
      </c>
      <c r="C102" s="33" t="s">
        <v>123</v>
      </c>
      <c r="D102" s="521">
        <v>64.88</v>
      </c>
      <c r="E102" s="557"/>
      <c r="F102" s="33" t="s">
        <v>14</v>
      </c>
      <c r="G102" s="33" t="s">
        <v>167</v>
      </c>
      <c r="H102" s="521">
        <v>66.37</v>
      </c>
      <c r="I102" s="557"/>
      <c r="J102" s="14" t="s">
        <v>14</v>
      </c>
      <c r="K102" s="33" t="s">
        <v>168</v>
      </c>
      <c r="L102" s="521">
        <v>64.44</v>
      </c>
      <c r="M102" s="557"/>
      <c r="N102" s="14"/>
      <c r="O102" s="33"/>
      <c r="P102" s="521"/>
      <c r="Q102" s="557"/>
      <c r="R102" s="7"/>
      <c r="S102" s="7"/>
      <c r="T102" s="7"/>
      <c r="U102" s="7"/>
    </row>
    <row r="103" spans="1:21" s="181" customFormat="1" ht="15" customHeight="1" x14ac:dyDescent="0.25">
      <c r="A103" s="14">
        <v>98</v>
      </c>
      <c r="B103" s="33" t="s">
        <v>14</v>
      </c>
      <c r="C103" s="33" t="s">
        <v>186</v>
      </c>
      <c r="D103" s="521">
        <v>64.88</v>
      </c>
      <c r="E103" s="557"/>
      <c r="F103" s="33" t="s">
        <v>12</v>
      </c>
      <c r="G103" s="33" t="s">
        <v>171</v>
      </c>
      <c r="H103" s="521">
        <v>66.37</v>
      </c>
      <c r="I103" s="557"/>
      <c r="J103" s="14" t="s">
        <v>1</v>
      </c>
      <c r="K103" s="33" t="s">
        <v>161</v>
      </c>
      <c r="L103" s="521">
        <v>64.44</v>
      </c>
      <c r="M103" s="557"/>
      <c r="N103" s="14"/>
      <c r="O103" s="33"/>
      <c r="P103" s="521"/>
      <c r="Q103" s="557"/>
      <c r="R103" s="7"/>
      <c r="S103" s="7"/>
      <c r="T103" s="7"/>
      <c r="U103" s="7"/>
    </row>
    <row r="104" spans="1:21" s="181" customFormat="1" ht="15" customHeight="1" x14ac:dyDescent="0.25">
      <c r="A104" s="14">
        <v>99</v>
      </c>
      <c r="B104" s="33" t="s">
        <v>14</v>
      </c>
      <c r="C104" s="33" t="s">
        <v>36</v>
      </c>
      <c r="D104" s="521">
        <v>64.88</v>
      </c>
      <c r="E104" s="557"/>
      <c r="F104" s="33" t="s">
        <v>1</v>
      </c>
      <c r="G104" s="33" t="s">
        <v>130</v>
      </c>
      <c r="H104" s="521">
        <v>66.37</v>
      </c>
      <c r="I104" s="557"/>
      <c r="J104" s="14"/>
      <c r="K104" s="33"/>
      <c r="L104" s="521"/>
      <c r="M104" s="557"/>
      <c r="N104" s="14"/>
      <c r="O104" s="33"/>
      <c r="P104" s="521"/>
      <c r="Q104" s="557"/>
      <c r="R104" s="7"/>
      <c r="S104" s="7"/>
      <c r="T104" s="7"/>
      <c r="U104" s="7"/>
    </row>
    <row r="105" spans="1:21" s="181" customFormat="1" ht="15" customHeight="1" thickBot="1" x14ac:dyDescent="0.3">
      <c r="A105" s="18">
        <v>100</v>
      </c>
      <c r="B105" s="558" t="s">
        <v>14</v>
      </c>
      <c r="C105" s="558" t="s">
        <v>168</v>
      </c>
      <c r="D105" s="559">
        <v>64.88</v>
      </c>
      <c r="E105" s="560"/>
      <c r="F105" s="558" t="s">
        <v>1</v>
      </c>
      <c r="G105" s="558" t="s">
        <v>11</v>
      </c>
      <c r="H105" s="559">
        <v>66.37</v>
      </c>
      <c r="I105" s="560"/>
      <c r="J105" s="18"/>
      <c r="K105" s="558"/>
      <c r="L105" s="559"/>
      <c r="M105" s="560"/>
      <c r="N105" s="18"/>
      <c r="O105" s="558"/>
      <c r="P105" s="559"/>
      <c r="Q105" s="560"/>
      <c r="R105" s="7"/>
      <c r="S105" s="7"/>
      <c r="T105" s="7"/>
      <c r="U105" s="7"/>
    </row>
    <row r="106" spans="1:21" s="181" customFormat="1" ht="15" customHeight="1" x14ac:dyDescent="0.25">
      <c r="A106" s="37">
        <v>101</v>
      </c>
      <c r="B106" s="38" t="s">
        <v>14</v>
      </c>
      <c r="C106" s="38" t="s">
        <v>45</v>
      </c>
      <c r="D106" s="561">
        <v>64.88</v>
      </c>
      <c r="E106" s="562"/>
      <c r="F106" s="77" t="s">
        <v>1</v>
      </c>
      <c r="G106" s="38" t="s">
        <v>172</v>
      </c>
      <c r="H106" s="561">
        <v>66.37</v>
      </c>
      <c r="I106" s="647"/>
      <c r="J106" s="37"/>
      <c r="K106" s="38"/>
      <c r="L106" s="561"/>
      <c r="M106" s="562"/>
      <c r="N106" s="77"/>
      <c r="O106" s="38"/>
      <c r="P106" s="561"/>
      <c r="Q106" s="562"/>
      <c r="R106" s="7"/>
      <c r="S106" s="7"/>
      <c r="T106" s="7"/>
      <c r="U106" s="7"/>
    </row>
    <row r="107" spans="1:21" s="181" customFormat="1" ht="15" customHeight="1" x14ac:dyDescent="0.25">
      <c r="A107" s="14">
        <v>102</v>
      </c>
      <c r="B107" s="33" t="s">
        <v>12</v>
      </c>
      <c r="C107" s="33" t="s">
        <v>135</v>
      </c>
      <c r="D107" s="521">
        <v>64.88</v>
      </c>
      <c r="E107" s="557"/>
      <c r="F107" s="632" t="s">
        <v>1</v>
      </c>
      <c r="G107" s="33" t="s">
        <v>132</v>
      </c>
      <c r="H107" s="521">
        <v>66.37</v>
      </c>
      <c r="I107" s="648"/>
      <c r="J107" s="14"/>
      <c r="K107" s="33"/>
      <c r="L107" s="521"/>
      <c r="M107" s="557"/>
      <c r="N107" s="632"/>
      <c r="O107" s="33"/>
      <c r="P107" s="521"/>
      <c r="Q107" s="557"/>
      <c r="R107" s="7"/>
      <c r="S107" s="7"/>
      <c r="T107" s="7"/>
      <c r="U107" s="7"/>
    </row>
    <row r="108" spans="1:21" s="181" customFormat="1" ht="15" customHeight="1" x14ac:dyDescent="0.25">
      <c r="A108" s="14">
        <v>103</v>
      </c>
      <c r="B108" s="33" t="s">
        <v>12</v>
      </c>
      <c r="C108" s="33" t="s">
        <v>171</v>
      </c>
      <c r="D108" s="521">
        <v>64.88</v>
      </c>
      <c r="E108" s="557"/>
      <c r="F108" s="632" t="s">
        <v>0</v>
      </c>
      <c r="G108" s="33" t="s">
        <v>54</v>
      </c>
      <c r="H108" s="521">
        <v>66.37</v>
      </c>
      <c r="I108" s="648"/>
      <c r="J108" s="14"/>
      <c r="K108" s="33"/>
      <c r="L108" s="521"/>
      <c r="M108" s="557"/>
      <c r="N108" s="632"/>
      <c r="O108" s="33"/>
      <c r="P108" s="521"/>
      <c r="Q108" s="557"/>
      <c r="R108" s="7"/>
      <c r="S108" s="7"/>
      <c r="T108" s="7"/>
      <c r="U108" s="7"/>
    </row>
    <row r="109" spans="1:21" s="181" customFormat="1" ht="15" customHeight="1" x14ac:dyDescent="0.25">
      <c r="A109" s="40">
        <v>104</v>
      </c>
      <c r="B109" s="644" t="s">
        <v>1</v>
      </c>
      <c r="C109" s="644" t="s">
        <v>159</v>
      </c>
      <c r="D109" s="645">
        <v>64.88</v>
      </c>
      <c r="E109" s="646"/>
      <c r="F109" s="650" t="s">
        <v>0</v>
      </c>
      <c r="G109" s="644" t="s">
        <v>140</v>
      </c>
      <c r="H109" s="645">
        <v>66.37</v>
      </c>
      <c r="I109" s="649"/>
      <c r="J109" s="40"/>
      <c r="K109" s="644"/>
      <c r="L109" s="645"/>
      <c r="M109" s="646"/>
      <c r="N109" s="650"/>
      <c r="O109" s="644"/>
      <c r="P109" s="645"/>
      <c r="Q109" s="646"/>
      <c r="R109" s="7"/>
      <c r="S109" s="7"/>
      <c r="T109" s="7"/>
      <c r="U109" s="7"/>
    </row>
    <row r="110" spans="1:21" s="181" customFormat="1" ht="15" customHeight="1" x14ac:dyDescent="0.25">
      <c r="A110" s="14">
        <v>105</v>
      </c>
      <c r="B110" s="33" t="s">
        <v>1</v>
      </c>
      <c r="C110" s="33" t="s">
        <v>150</v>
      </c>
      <c r="D110" s="521">
        <v>64.88</v>
      </c>
      <c r="E110" s="557"/>
      <c r="F110" s="632"/>
      <c r="G110" s="33"/>
      <c r="H110" s="521"/>
      <c r="I110" s="648"/>
      <c r="J110" s="14"/>
      <c r="K110" s="33"/>
      <c r="L110" s="521"/>
      <c r="M110" s="557"/>
      <c r="N110" s="632"/>
      <c r="O110" s="33"/>
      <c r="P110" s="521"/>
      <c r="Q110" s="557"/>
      <c r="R110" s="7"/>
      <c r="S110" s="7"/>
      <c r="T110" s="7"/>
      <c r="U110" s="7"/>
    </row>
    <row r="111" spans="1:21" s="181" customFormat="1" ht="15" customHeight="1" x14ac:dyDescent="0.25">
      <c r="A111" s="40">
        <v>106</v>
      </c>
      <c r="B111" s="644" t="s">
        <v>1</v>
      </c>
      <c r="C111" s="644" t="s">
        <v>11</v>
      </c>
      <c r="D111" s="645">
        <v>64.88</v>
      </c>
      <c r="E111" s="646"/>
      <c r="F111" s="650"/>
      <c r="G111" s="644"/>
      <c r="H111" s="645"/>
      <c r="I111" s="649"/>
      <c r="J111" s="40"/>
      <c r="K111" s="644"/>
      <c r="L111" s="645"/>
      <c r="M111" s="646"/>
      <c r="N111" s="650"/>
      <c r="O111" s="644"/>
      <c r="P111" s="645"/>
      <c r="Q111" s="646"/>
      <c r="R111" s="7"/>
      <c r="S111" s="7"/>
      <c r="T111" s="7"/>
      <c r="U111" s="7"/>
    </row>
    <row r="112" spans="1:21" s="181" customFormat="1" ht="15" customHeight="1" thickBot="1" x14ac:dyDescent="0.3">
      <c r="A112" s="18">
        <v>107</v>
      </c>
      <c r="B112" s="558" t="s">
        <v>0</v>
      </c>
      <c r="C112" s="558" t="s">
        <v>140</v>
      </c>
      <c r="D112" s="559">
        <v>64.88</v>
      </c>
      <c r="E112" s="560"/>
      <c r="F112" s="119"/>
      <c r="G112" s="558"/>
      <c r="H112" s="559"/>
      <c r="I112" s="757"/>
      <c r="J112" s="18"/>
      <c r="K112" s="558"/>
      <c r="L112" s="559"/>
      <c r="M112" s="560"/>
      <c r="N112" s="119"/>
      <c r="O112" s="558"/>
      <c r="P112" s="559"/>
      <c r="Q112" s="560"/>
      <c r="R112" s="7"/>
      <c r="S112" s="7"/>
      <c r="T112" s="7"/>
      <c r="U112" s="7"/>
    </row>
    <row r="113" spans="1:21" s="8" customFormat="1" x14ac:dyDescent="0.25">
      <c r="A113" s="12"/>
      <c r="B113" s="12"/>
      <c r="C113" s="321" t="s">
        <v>55</v>
      </c>
      <c r="D113" s="12"/>
      <c r="E113" s="651">
        <f>AVERAGE(E6:E96)</f>
        <v>63.113296703296719</v>
      </c>
      <c r="F113" s="12"/>
      <c r="G113" s="321"/>
      <c r="H113" s="12"/>
      <c r="I113" s="56">
        <f>AVERAGE(I6:I99)</f>
        <v>66.158934740562884</v>
      </c>
      <c r="J113" s="12"/>
      <c r="K113" s="321"/>
      <c r="L113" s="12"/>
      <c r="M113" s="56">
        <f>AVERAGE(M6:M99)</f>
        <v>60.59931764453043</v>
      </c>
      <c r="N113" s="12"/>
      <c r="O113" s="321"/>
      <c r="P113" s="12"/>
      <c r="Q113" s="56">
        <f>AVERAGE(Q6:Q99)</f>
        <v>69.905602385582341</v>
      </c>
      <c r="R113" s="9"/>
      <c r="S113" s="9"/>
      <c r="T113" s="9"/>
      <c r="U113" s="9"/>
    </row>
    <row r="114" spans="1:21" s="8" customForma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9"/>
      <c r="S114" s="9"/>
      <c r="T114" s="9"/>
      <c r="U114" s="9"/>
    </row>
    <row r="116" spans="1:21" x14ac:dyDescent="0.25">
      <c r="B116" s="181" t="s">
        <v>25</v>
      </c>
      <c r="C116" s="181" t="s">
        <v>156</v>
      </c>
    </row>
    <row r="117" spans="1:21" x14ac:dyDescent="0.25">
      <c r="B117" s="181" t="s">
        <v>25</v>
      </c>
      <c r="C117" s="181" t="s">
        <v>145</v>
      </c>
    </row>
    <row r="118" spans="1:21" x14ac:dyDescent="0.25">
      <c r="B118" s="181" t="s">
        <v>20</v>
      </c>
      <c r="C118" s="181" t="s">
        <v>169</v>
      </c>
    </row>
    <row r="119" spans="1:21" x14ac:dyDescent="0.25">
      <c r="B119" s="181" t="s">
        <v>20</v>
      </c>
      <c r="C119" s="181" t="s">
        <v>166</v>
      </c>
    </row>
    <row r="120" spans="1:21" x14ac:dyDescent="0.25">
      <c r="B120" s="181" t="s">
        <v>20</v>
      </c>
      <c r="C120" s="181" t="s">
        <v>152</v>
      </c>
    </row>
    <row r="121" spans="1:21" x14ac:dyDescent="0.25">
      <c r="B121" s="181" t="s">
        <v>20</v>
      </c>
      <c r="C121" s="181" t="s">
        <v>123</v>
      </c>
    </row>
    <row r="122" spans="1:21" x14ac:dyDescent="0.25">
      <c r="B122" s="181" t="s">
        <v>14</v>
      </c>
      <c r="C122" s="181" t="s">
        <v>186</v>
      </c>
    </row>
    <row r="123" spans="1:21" x14ac:dyDescent="0.25">
      <c r="B123" s="181" t="s">
        <v>14</v>
      </c>
      <c r="C123" s="181" t="s">
        <v>36</v>
      </c>
    </row>
    <row r="124" spans="1:21" x14ac:dyDescent="0.25">
      <c r="B124" s="181" t="s">
        <v>14</v>
      </c>
      <c r="C124" s="181" t="s">
        <v>168</v>
      </c>
    </row>
    <row r="125" spans="1:21" x14ac:dyDescent="0.25">
      <c r="B125" s="181" t="s">
        <v>14</v>
      </c>
      <c r="C125" s="181" t="s">
        <v>45</v>
      </c>
    </row>
    <row r="126" spans="1:21" x14ac:dyDescent="0.25">
      <c r="B126" s="181" t="s">
        <v>12</v>
      </c>
      <c r="C126" s="181" t="s">
        <v>135</v>
      </c>
    </row>
    <row r="127" spans="1:21" x14ac:dyDescent="0.25">
      <c r="B127" s="181" t="s">
        <v>12</v>
      </c>
      <c r="C127" s="181" t="s">
        <v>171</v>
      </c>
    </row>
    <row r="128" spans="1:21" x14ac:dyDescent="0.25">
      <c r="B128" s="181" t="s">
        <v>1</v>
      </c>
      <c r="C128" s="181" t="s">
        <v>159</v>
      </c>
    </row>
    <row r="129" spans="2:3" x14ac:dyDescent="0.25">
      <c r="B129" s="181" t="s">
        <v>1</v>
      </c>
      <c r="C129" s="181" t="s">
        <v>150</v>
      </c>
    </row>
    <row r="130" spans="2:3" x14ac:dyDescent="0.25">
      <c r="B130" s="181" t="s">
        <v>1</v>
      </c>
      <c r="C130" s="181" t="s">
        <v>11</v>
      </c>
    </row>
    <row r="131" spans="2:3" x14ac:dyDescent="0.25">
      <c r="B131" s="181" t="s">
        <v>0</v>
      </c>
      <c r="C131" s="181" t="s">
        <v>140</v>
      </c>
    </row>
  </sheetData>
  <sortState ref="F113:G131">
    <sortCondition ref="F112"/>
  </sortState>
  <mergeCells count="5">
    <mergeCell ref="A4:A5"/>
    <mergeCell ref="N4:Q4"/>
    <mergeCell ref="F4:I4"/>
    <mergeCell ref="J4:M4"/>
    <mergeCell ref="B4:E4"/>
  </mergeCells>
  <conditionalFormatting sqref="Q6:Q94">
    <cfRule type="containsBlanks" dxfId="53" priority="17">
      <formula>LEN(TRIM(Q6))=0</formula>
    </cfRule>
    <cfRule type="cellIs" dxfId="52" priority="18" operator="lessThan">
      <formula>50</formula>
    </cfRule>
    <cfRule type="cellIs" dxfId="51" priority="19" operator="between">
      <formula>$Q$113</formula>
      <formula>50</formula>
    </cfRule>
    <cfRule type="cellIs" dxfId="50" priority="20" operator="between">
      <formula>74.99</formula>
      <formula>$Q$113</formula>
    </cfRule>
    <cfRule type="cellIs" dxfId="49" priority="22" operator="greaterThanOrEqual">
      <formula>75</formula>
    </cfRule>
  </conditionalFormatting>
  <conditionalFormatting sqref="M6:M112">
    <cfRule type="containsBlanks" dxfId="48" priority="7">
      <formula>LEN(TRIM(M6))=0</formula>
    </cfRule>
    <cfRule type="cellIs" dxfId="47" priority="8" operator="lessThan">
      <formula>50</formula>
    </cfRule>
    <cfRule type="cellIs" dxfId="46" priority="9" operator="between">
      <formula>$M$113</formula>
      <formula>50</formula>
    </cfRule>
    <cfRule type="cellIs" dxfId="45" priority="10" operator="between">
      <formula>74.99</formula>
      <formula>$M$113</formula>
    </cfRule>
    <cfRule type="cellIs" dxfId="44" priority="21" operator="greaterThanOrEqual">
      <formula>75</formula>
    </cfRule>
  </conditionalFormatting>
  <conditionalFormatting sqref="I6:I112">
    <cfRule type="containsBlanks" dxfId="43" priority="12">
      <formula>LEN(TRIM(I6))=0</formula>
    </cfRule>
    <cfRule type="cellIs" dxfId="42" priority="13" operator="lessThan">
      <formula>50</formula>
    </cfRule>
    <cfRule type="cellIs" dxfId="41" priority="14" operator="between">
      <formula>$I$113</formula>
      <formula>50</formula>
    </cfRule>
    <cfRule type="cellIs" dxfId="40" priority="15" operator="between">
      <formula>74.99</formula>
      <formula>$I$113</formula>
    </cfRule>
    <cfRule type="cellIs" dxfId="39" priority="23" operator="greaterThanOrEqual">
      <formula>75</formula>
    </cfRule>
  </conditionalFormatting>
  <conditionalFormatting sqref="E6:E112">
    <cfRule type="containsBlanks" dxfId="38" priority="1">
      <formula>LEN(TRIM(E6))=0</formula>
    </cfRule>
    <cfRule type="cellIs" dxfId="37" priority="2" operator="lessThan">
      <formula>50</formula>
    </cfRule>
    <cfRule type="cellIs" dxfId="36" priority="3" operator="between">
      <formula>$E$113</formula>
      <formula>50</formula>
    </cfRule>
    <cfRule type="cellIs" dxfId="35" priority="4" operator="between">
      <formula>74.99</formula>
      <formula>$E$113</formula>
    </cfRule>
    <cfRule type="cellIs" dxfId="34" priority="5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4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RowHeight="15" x14ac:dyDescent="0.25"/>
  <cols>
    <col min="1" max="1" width="5.5703125" customWidth="1"/>
    <col min="2" max="2" width="17.7109375" customWidth="1"/>
    <col min="3" max="3" width="31.7109375" customWidth="1"/>
    <col min="4" max="15" width="7.7109375" style="181" customWidth="1"/>
    <col min="16" max="18" width="6.7109375" style="181" customWidth="1"/>
    <col min="19" max="19" width="6.7109375" style="2" customWidth="1"/>
    <col min="20" max="20" width="8.7109375" style="7" customWidth="1"/>
  </cols>
  <sheetData>
    <row r="1" spans="1:24" x14ac:dyDescent="0.25">
      <c r="V1" s="118"/>
      <c r="W1" s="31" t="s">
        <v>75</v>
      </c>
    </row>
    <row r="2" spans="1:24" ht="15.75" x14ac:dyDescent="0.25">
      <c r="C2" s="81" t="s">
        <v>70</v>
      </c>
      <c r="D2" s="575"/>
      <c r="E2" s="575"/>
      <c r="F2" s="575"/>
      <c r="G2" s="428"/>
      <c r="H2" s="428"/>
      <c r="I2" s="428"/>
      <c r="J2" s="428"/>
      <c r="K2" s="428"/>
      <c r="L2" s="428"/>
      <c r="M2" s="271"/>
      <c r="N2" s="271"/>
      <c r="O2" s="271"/>
      <c r="P2" s="575"/>
      <c r="Q2" s="428"/>
      <c r="R2" s="428"/>
      <c r="S2" s="30"/>
      <c r="V2" s="88"/>
      <c r="W2" s="31" t="s">
        <v>76</v>
      </c>
    </row>
    <row r="3" spans="1:24" s="1" customFormat="1" ht="15.75" thickBot="1" x14ac:dyDescent="0.3">
      <c r="S3" s="3"/>
      <c r="T3" s="10"/>
      <c r="V3" s="433"/>
      <c r="W3" s="31" t="s">
        <v>77</v>
      </c>
    </row>
    <row r="4" spans="1:24" s="1" customFormat="1" ht="15.75" customHeight="1" thickBot="1" x14ac:dyDescent="0.3">
      <c r="A4" s="593" t="s">
        <v>34</v>
      </c>
      <c r="B4" s="591" t="s">
        <v>33</v>
      </c>
      <c r="C4" s="589" t="s">
        <v>63</v>
      </c>
      <c r="D4" s="597">
        <v>2024</v>
      </c>
      <c r="E4" s="598"/>
      <c r="F4" s="599"/>
      <c r="G4" s="597">
        <v>2023</v>
      </c>
      <c r="H4" s="598"/>
      <c r="I4" s="599"/>
      <c r="J4" s="597">
        <v>2022</v>
      </c>
      <c r="K4" s="598"/>
      <c r="L4" s="598"/>
      <c r="M4" s="597">
        <v>2021</v>
      </c>
      <c r="N4" s="598"/>
      <c r="O4" s="599"/>
      <c r="P4" s="600" t="s">
        <v>66</v>
      </c>
      <c r="Q4" s="601"/>
      <c r="R4" s="601"/>
      <c r="S4" s="602"/>
      <c r="T4" s="595" t="s">
        <v>67</v>
      </c>
      <c r="V4" s="89"/>
      <c r="W4" s="31" t="s">
        <v>78</v>
      </c>
    </row>
    <row r="5" spans="1:24" s="1" customFormat="1" ht="48" customHeight="1" thickBot="1" x14ac:dyDescent="0.3">
      <c r="A5" s="594"/>
      <c r="B5" s="592"/>
      <c r="C5" s="590"/>
      <c r="D5" s="219" t="s">
        <v>113</v>
      </c>
      <c r="E5" s="573" t="s">
        <v>104</v>
      </c>
      <c r="F5" s="572" t="s">
        <v>64</v>
      </c>
      <c r="G5" s="219" t="s">
        <v>113</v>
      </c>
      <c r="H5" s="426" t="s">
        <v>104</v>
      </c>
      <c r="I5" s="425" t="s">
        <v>64</v>
      </c>
      <c r="J5" s="219" t="s">
        <v>113</v>
      </c>
      <c r="K5" s="426" t="s">
        <v>104</v>
      </c>
      <c r="L5" s="494" t="s">
        <v>64</v>
      </c>
      <c r="M5" s="219" t="s">
        <v>113</v>
      </c>
      <c r="N5" s="432" t="s">
        <v>104</v>
      </c>
      <c r="O5" s="431" t="s">
        <v>64</v>
      </c>
      <c r="P5" s="679">
        <v>2024</v>
      </c>
      <c r="Q5" s="653">
        <v>2023</v>
      </c>
      <c r="R5" s="464">
        <v>2022</v>
      </c>
      <c r="S5" s="431">
        <v>2021</v>
      </c>
      <c r="T5" s="596"/>
    </row>
    <row r="6" spans="1:24" ht="15" customHeight="1" x14ac:dyDescent="0.25">
      <c r="A6" s="37">
        <v>1</v>
      </c>
      <c r="B6" s="60" t="s">
        <v>0</v>
      </c>
      <c r="C6" s="415" t="s">
        <v>53</v>
      </c>
      <c r="D6" s="401">
        <v>6</v>
      </c>
      <c r="E6" s="402">
        <v>80.33</v>
      </c>
      <c r="F6" s="403">
        <v>64.88</v>
      </c>
      <c r="G6" s="401">
        <v>6</v>
      </c>
      <c r="H6" s="402">
        <v>84.8</v>
      </c>
      <c r="I6" s="403">
        <v>66.37</v>
      </c>
      <c r="J6" s="401">
        <v>8</v>
      </c>
      <c r="K6" s="402">
        <v>80.125</v>
      </c>
      <c r="L6" s="535">
        <v>64.44</v>
      </c>
      <c r="M6" s="568">
        <v>3</v>
      </c>
      <c r="N6" s="569">
        <v>82</v>
      </c>
      <c r="O6" s="403">
        <v>85.03</v>
      </c>
      <c r="P6" s="784">
        <v>9</v>
      </c>
      <c r="Q6" s="654">
        <v>5</v>
      </c>
      <c r="R6" s="477">
        <v>6</v>
      </c>
      <c r="S6" s="455">
        <v>13</v>
      </c>
      <c r="T6" s="259">
        <f>SUM(P6:S6)</f>
        <v>33</v>
      </c>
      <c r="U6" s="1"/>
      <c r="V6" s="1"/>
      <c r="W6" s="1"/>
      <c r="X6" s="1"/>
    </row>
    <row r="7" spans="1:24" ht="15" customHeight="1" x14ac:dyDescent="0.25">
      <c r="A7" s="15">
        <v>2</v>
      </c>
      <c r="B7" s="26" t="s">
        <v>14</v>
      </c>
      <c r="C7" s="121" t="s">
        <v>60</v>
      </c>
      <c r="D7" s="230">
        <v>6</v>
      </c>
      <c r="E7" s="286">
        <v>92</v>
      </c>
      <c r="F7" s="335">
        <v>64.88</v>
      </c>
      <c r="G7" s="230">
        <v>6</v>
      </c>
      <c r="H7" s="286">
        <v>84</v>
      </c>
      <c r="I7" s="335">
        <v>66.37</v>
      </c>
      <c r="J7" s="230">
        <v>8</v>
      </c>
      <c r="K7" s="286">
        <v>65</v>
      </c>
      <c r="L7" s="495">
        <v>64.44</v>
      </c>
      <c r="M7" s="230">
        <v>7</v>
      </c>
      <c r="N7" s="286">
        <v>91</v>
      </c>
      <c r="O7" s="335">
        <v>85.03</v>
      </c>
      <c r="P7" s="723">
        <v>4</v>
      </c>
      <c r="Q7" s="657">
        <v>6</v>
      </c>
      <c r="R7" s="465">
        <v>37</v>
      </c>
      <c r="S7" s="456">
        <v>4</v>
      </c>
      <c r="T7" s="235">
        <f>SUM(P7:S7)</f>
        <v>51</v>
      </c>
    </row>
    <row r="8" spans="1:24" ht="15" customHeight="1" x14ac:dyDescent="0.25">
      <c r="A8" s="15">
        <v>3</v>
      </c>
      <c r="B8" s="13" t="s">
        <v>14</v>
      </c>
      <c r="C8" s="122" t="s">
        <v>48</v>
      </c>
      <c r="D8" s="279">
        <v>14</v>
      </c>
      <c r="E8" s="303">
        <v>74.900000000000006</v>
      </c>
      <c r="F8" s="334">
        <v>64.88</v>
      </c>
      <c r="G8" s="279">
        <v>15</v>
      </c>
      <c r="H8" s="303">
        <v>75.7</v>
      </c>
      <c r="I8" s="334">
        <v>66.37</v>
      </c>
      <c r="J8" s="279">
        <v>9</v>
      </c>
      <c r="K8" s="303">
        <v>87.4</v>
      </c>
      <c r="L8" s="503">
        <v>64.44</v>
      </c>
      <c r="M8" s="279">
        <v>14</v>
      </c>
      <c r="N8" s="303">
        <v>84</v>
      </c>
      <c r="O8" s="334">
        <v>85.03</v>
      </c>
      <c r="P8" s="733">
        <v>20</v>
      </c>
      <c r="Q8" s="656">
        <v>20</v>
      </c>
      <c r="R8" s="473">
        <v>2</v>
      </c>
      <c r="S8" s="456">
        <v>9</v>
      </c>
      <c r="T8" s="235">
        <f>SUM(P8:S8)</f>
        <v>51</v>
      </c>
    </row>
    <row r="9" spans="1:24" ht="15" customHeight="1" x14ac:dyDescent="0.25">
      <c r="A9" s="15">
        <v>4</v>
      </c>
      <c r="B9" s="26" t="s">
        <v>0</v>
      </c>
      <c r="C9" s="121" t="s">
        <v>95</v>
      </c>
      <c r="D9" s="230">
        <v>8</v>
      </c>
      <c r="E9" s="286">
        <v>81</v>
      </c>
      <c r="F9" s="335">
        <v>64.88</v>
      </c>
      <c r="G9" s="230">
        <v>5</v>
      </c>
      <c r="H9" s="286">
        <v>65</v>
      </c>
      <c r="I9" s="335">
        <v>66.37</v>
      </c>
      <c r="J9" s="230">
        <v>12</v>
      </c>
      <c r="K9" s="286">
        <v>74.916666666666671</v>
      </c>
      <c r="L9" s="495">
        <v>64.44</v>
      </c>
      <c r="M9" s="525">
        <v>7</v>
      </c>
      <c r="N9" s="530">
        <v>83.428571428571431</v>
      </c>
      <c r="O9" s="335">
        <v>85.03</v>
      </c>
      <c r="P9" s="723">
        <v>8</v>
      </c>
      <c r="Q9" s="657">
        <v>49</v>
      </c>
      <c r="R9" s="465">
        <v>13</v>
      </c>
      <c r="S9" s="456">
        <v>10</v>
      </c>
      <c r="T9" s="235">
        <f>SUM(P9:S9)</f>
        <v>80</v>
      </c>
    </row>
    <row r="10" spans="1:24" ht="15" customHeight="1" x14ac:dyDescent="0.25">
      <c r="A10" s="15">
        <v>5</v>
      </c>
      <c r="B10" s="26" t="s">
        <v>25</v>
      </c>
      <c r="C10" s="446" t="s">
        <v>26</v>
      </c>
      <c r="D10" s="346">
        <v>1</v>
      </c>
      <c r="E10" s="350">
        <v>94</v>
      </c>
      <c r="F10" s="339">
        <v>64.88</v>
      </c>
      <c r="G10" s="346">
        <v>3</v>
      </c>
      <c r="H10" s="350">
        <v>82</v>
      </c>
      <c r="I10" s="339">
        <v>66.37</v>
      </c>
      <c r="J10" s="346">
        <v>5</v>
      </c>
      <c r="K10" s="350">
        <v>60.8</v>
      </c>
      <c r="L10" s="508">
        <v>64.44</v>
      </c>
      <c r="M10" s="346">
        <v>3</v>
      </c>
      <c r="N10" s="350">
        <v>78.3</v>
      </c>
      <c r="O10" s="339">
        <v>85.03</v>
      </c>
      <c r="P10" s="726">
        <v>3</v>
      </c>
      <c r="Q10" s="659">
        <v>8</v>
      </c>
      <c r="R10" s="468">
        <v>50</v>
      </c>
      <c r="S10" s="456">
        <v>24</v>
      </c>
      <c r="T10" s="235">
        <f>SUM(P10:S10)</f>
        <v>85</v>
      </c>
    </row>
    <row r="11" spans="1:24" ht="15" customHeight="1" x14ac:dyDescent="0.25">
      <c r="A11" s="15">
        <v>6</v>
      </c>
      <c r="B11" s="13" t="s">
        <v>12</v>
      </c>
      <c r="C11" s="122" t="s">
        <v>62</v>
      </c>
      <c r="D11" s="279">
        <v>3</v>
      </c>
      <c r="E11" s="303">
        <v>75.7</v>
      </c>
      <c r="F11" s="334">
        <v>64.88</v>
      </c>
      <c r="G11" s="279">
        <v>1</v>
      </c>
      <c r="H11" s="303">
        <v>96</v>
      </c>
      <c r="I11" s="334">
        <v>66.37</v>
      </c>
      <c r="J11" s="279">
        <v>6</v>
      </c>
      <c r="K11" s="303">
        <v>71.2</v>
      </c>
      <c r="L11" s="503">
        <v>64.44</v>
      </c>
      <c r="M11" s="279">
        <v>8</v>
      </c>
      <c r="N11" s="303">
        <v>69.3</v>
      </c>
      <c r="O11" s="334">
        <v>85.03</v>
      </c>
      <c r="P11" s="733">
        <v>19</v>
      </c>
      <c r="Q11" s="656">
        <v>1</v>
      </c>
      <c r="R11" s="473">
        <v>20</v>
      </c>
      <c r="S11" s="456">
        <v>49</v>
      </c>
      <c r="T11" s="235">
        <f>SUM(P11:S11)</f>
        <v>89</v>
      </c>
    </row>
    <row r="12" spans="1:24" ht="15" customHeight="1" x14ac:dyDescent="0.25">
      <c r="A12" s="15">
        <v>7</v>
      </c>
      <c r="B12" s="26" t="s">
        <v>0</v>
      </c>
      <c r="C12" s="155" t="s">
        <v>35</v>
      </c>
      <c r="D12" s="274">
        <v>1</v>
      </c>
      <c r="E12" s="112">
        <v>73</v>
      </c>
      <c r="F12" s="336">
        <v>64.88</v>
      </c>
      <c r="G12" s="274">
        <v>2</v>
      </c>
      <c r="H12" s="112">
        <v>79.5</v>
      </c>
      <c r="I12" s="336">
        <v>66.37</v>
      </c>
      <c r="J12" s="274">
        <v>5</v>
      </c>
      <c r="K12" s="112">
        <v>69</v>
      </c>
      <c r="L12" s="498">
        <v>64.44</v>
      </c>
      <c r="M12" s="525">
        <v>3</v>
      </c>
      <c r="N12" s="530">
        <v>71</v>
      </c>
      <c r="O12" s="336">
        <v>85.03</v>
      </c>
      <c r="P12" s="730">
        <v>22</v>
      </c>
      <c r="Q12" s="658">
        <v>12</v>
      </c>
      <c r="R12" s="480">
        <v>26</v>
      </c>
      <c r="S12" s="456">
        <v>41</v>
      </c>
      <c r="T12" s="235">
        <f>SUM(P12:S12)</f>
        <v>101</v>
      </c>
    </row>
    <row r="13" spans="1:24" ht="15" customHeight="1" x14ac:dyDescent="0.25">
      <c r="A13" s="15">
        <v>8</v>
      </c>
      <c r="B13" s="19" t="s">
        <v>1</v>
      </c>
      <c r="C13" s="447" t="s">
        <v>112</v>
      </c>
      <c r="D13" s="272">
        <v>6</v>
      </c>
      <c r="E13" s="291">
        <v>75.8</v>
      </c>
      <c r="F13" s="337">
        <v>64.88</v>
      </c>
      <c r="G13" s="272">
        <v>1</v>
      </c>
      <c r="H13" s="291">
        <v>96</v>
      </c>
      <c r="I13" s="337">
        <v>66.37</v>
      </c>
      <c r="J13" s="272">
        <v>7</v>
      </c>
      <c r="K13" s="291">
        <v>47</v>
      </c>
      <c r="L13" s="499">
        <v>64.44</v>
      </c>
      <c r="M13" s="272">
        <v>1</v>
      </c>
      <c r="N13" s="291">
        <v>97</v>
      </c>
      <c r="O13" s="337">
        <v>85.03</v>
      </c>
      <c r="P13" s="727">
        <v>18</v>
      </c>
      <c r="Q13" s="666">
        <v>2</v>
      </c>
      <c r="R13" s="471">
        <v>80</v>
      </c>
      <c r="S13" s="456">
        <v>2</v>
      </c>
      <c r="T13" s="235">
        <f>SUM(P13:S13)</f>
        <v>102</v>
      </c>
    </row>
    <row r="14" spans="1:24" ht="15" customHeight="1" x14ac:dyDescent="0.25">
      <c r="A14" s="15">
        <v>9</v>
      </c>
      <c r="B14" s="26" t="s">
        <v>1</v>
      </c>
      <c r="C14" s="704" t="s">
        <v>177</v>
      </c>
      <c r="D14" s="293">
        <v>5</v>
      </c>
      <c r="E14" s="295">
        <v>44.4</v>
      </c>
      <c r="F14" s="397">
        <v>64.88</v>
      </c>
      <c r="G14" s="293">
        <v>3</v>
      </c>
      <c r="H14" s="295">
        <v>79</v>
      </c>
      <c r="I14" s="397">
        <v>66.37</v>
      </c>
      <c r="J14" s="293">
        <v>1</v>
      </c>
      <c r="K14" s="295">
        <v>87</v>
      </c>
      <c r="L14" s="511">
        <v>64.44</v>
      </c>
      <c r="M14" s="293">
        <v>2</v>
      </c>
      <c r="N14" s="295">
        <v>82</v>
      </c>
      <c r="O14" s="397">
        <v>85.03</v>
      </c>
      <c r="P14" s="752">
        <v>84</v>
      </c>
      <c r="Q14" s="655">
        <v>13</v>
      </c>
      <c r="R14" s="532">
        <v>3</v>
      </c>
      <c r="S14" s="456">
        <v>12</v>
      </c>
      <c r="T14" s="235">
        <f>SUM(P14:S14)</f>
        <v>112</v>
      </c>
    </row>
    <row r="15" spans="1:24" ht="15" customHeight="1" thickBot="1" x14ac:dyDescent="0.3">
      <c r="A15" s="17">
        <v>10</v>
      </c>
      <c r="B15" s="42" t="s">
        <v>0</v>
      </c>
      <c r="C15" s="683" t="s">
        <v>58</v>
      </c>
      <c r="D15" s="347">
        <v>10</v>
      </c>
      <c r="E15" s="351">
        <v>69.8</v>
      </c>
      <c r="F15" s="340">
        <v>64.88</v>
      </c>
      <c r="G15" s="347">
        <v>15</v>
      </c>
      <c r="H15" s="351">
        <v>73.7</v>
      </c>
      <c r="I15" s="340">
        <v>66.37</v>
      </c>
      <c r="J15" s="347">
        <v>12</v>
      </c>
      <c r="K15" s="351">
        <v>76.333333333333329</v>
      </c>
      <c r="L15" s="497">
        <v>64.44</v>
      </c>
      <c r="M15" s="780">
        <v>17</v>
      </c>
      <c r="N15" s="699">
        <v>67.82352941176471</v>
      </c>
      <c r="O15" s="340">
        <v>85.03</v>
      </c>
      <c r="P15" s="725">
        <v>28</v>
      </c>
      <c r="Q15" s="672">
        <v>24</v>
      </c>
      <c r="R15" s="467">
        <v>8</v>
      </c>
      <c r="S15" s="457">
        <v>55</v>
      </c>
      <c r="T15" s="236">
        <f>SUM(P15:S15)</f>
        <v>115</v>
      </c>
    </row>
    <row r="16" spans="1:24" ht="15" customHeight="1" x14ac:dyDescent="0.25">
      <c r="A16" s="15">
        <v>11</v>
      </c>
      <c r="B16" s="43" t="s">
        <v>1</v>
      </c>
      <c r="C16" s="216" t="s">
        <v>138</v>
      </c>
      <c r="D16" s="231">
        <v>7</v>
      </c>
      <c r="E16" s="300">
        <v>68</v>
      </c>
      <c r="F16" s="338">
        <v>64.88</v>
      </c>
      <c r="G16" s="231">
        <v>3</v>
      </c>
      <c r="H16" s="300">
        <v>75.333333333333329</v>
      </c>
      <c r="I16" s="338">
        <v>66.37</v>
      </c>
      <c r="J16" s="231">
        <v>3</v>
      </c>
      <c r="K16" s="300">
        <v>72</v>
      </c>
      <c r="L16" s="506">
        <v>64.44</v>
      </c>
      <c r="M16" s="231">
        <v>2</v>
      </c>
      <c r="N16" s="300">
        <v>70</v>
      </c>
      <c r="O16" s="338">
        <v>85.03</v>
      </c>
      <c r="P16" s="723">
        <v>32</v>
      </c>
      <c r="Q16" s="657">
        <v>21</v>
      </c>
      <c r="R16" s="465">
        <v>18</v>
      </c>
      <c r="S16" s="456">
        <v>46</v>
      </c>
      <c r="T16" s="259">
        <f>SUM(P16:S16)</f>
        <v>117</v>
      </c>
    </row>
    <row r="17" spans="1:20" ht="15" customHeight="1" x14ac:dyDescent="0.25">
      <c r="A17" s="15">
        <v>12</v>
      </c>
      <c r="B17" s="26" t="s">
        <v>14</v>
      </c>
      <c r="C17" s="121" t="s">
        <v>16</v>
      </c>
      <c r="D17" s="230">
        <v>2</v>
      </c>
      <c r="E17" s="286">
        <v>69</v>
      </c>
      <c r="F17" s="335">
        <v>64.88</v>
      </c>
      <c r="G17" s="230">
        <v>4</v>
      </c>
      <c r="H17" s="286">
        <v>77.3</v>
      </c>
      <c r="I17" s="335">
        <v>66.37</v>
      </c>
      <c r="J17" s="230">
        <v>4</v>
      </c>
      <c r="K17" s="286">
        <v>70.5</v>
      </c>
      <c r="L17" s="495">
        <v>64.44</v>
      </c>
      <c r="M17" s="230">
        <v>4</v>
      </c>
      <c r="N17" s="286">
        <v>68</v>
      </c>
      <c r="O17" s="335">
        <v>85.03</v>
      </c>
      <c r="P17" s="723">
        <v>30</v>
      </c>
      <c r="Q17" s="657">
        <v>16</v>
      </c>
      <c r="R17" s="465">
        <v>23</v>
      </c>
      <c r="S17" s="456">
        <v>53</v>
      </c>
      <c r="T17" s="235">
        <f>SUM(P17:S17)</f>
        <v>122</v>
      </c>
    </row>
    <row r="18" spans="1:20" ht="15" customHeight="1" x14ac:dyDescent="0.25">
      <c r="A18" s="15">
        <v>13</v>
      </c>
      <c r="B18" s="26" t="s">
        <v>14</v>
      </c>
      <c r="C18" s="385" t="s">
        <v>125</v>
      </c>
      <c r="D18" s="230">
        <v>4</v>
      </c>
      <c r="E18" s="286">
        <v>80.3</v>
      </c>
      <c r="F18" s="335">
        <v>64.88</v>
      </c>
      <c r="G18" s="230">
        <v>2</v>
      </c>
      <c r="H18" s="286">
        <v>56</v>
      </c>
      <c r="I18" s="335">
        <v>66.37</v>
      </c>
      <c r="J18" s="230">
        <v>4</v>
      </c>
      <c r="K18" s="286">
        <v>63.5</v>
      </c>
      <c r="L18" s="495">
        <v>64.44</v>
      </c>
      <c r="M18" s="230">
        <v>3</v>
      </c>
      <c r="N18" s="286">
        <v>87.7</v>
      </c>
      <c r="O18" s="335">
        <v>85.03</v>
      </c>
      <c r="P18" s="531">
        <v>10</v>
      </c>
      <c r="Q18" s="661">
        <v>66</v>
      </c>
      <c r="R18" s="469">
        <v>44</v>
      </c>
      <c r="S18" s="459">
        <v>6</v>
      </c>
      <c r="T18" s="235">
        <f>SUM(P18:S18)</f>
        <v>126</v>
      </c>
    </row>
    <row r="19" spans="1:20" ht="15" customHeight="1" x14ac:dyDescent="0.25">
      <c r="A19" s="15">
        <v>14</v>
      </c>
      <c r="B19" s="26" t="s">
        <v>14</v>
      </c>
      <c r="C19" s="218" t="s">
        <v>47</v>
      </c>
      <c r="D19" s="283">
        <v>20</v>
      </c>
      <c r="E19" s="297">
        <v>64.8</v>
      </c>
      <c r="F19" s="344">
        <v>64.88</v>
      </c>
      <c r="G19" s="283">
        <v>32</v>
      </c>
      <c r="H19" s="297">
        <v>69.900000000000006</v>
      </c>
      <c r="I19" s="344">
        <v>66.37</v>
      </c>
      <c r="J19" s="283">
        <v>19</v>
      </c>
      <c r="K19" s="297">
        <v>66.7</v>
      </c>
      <c r="L19" s="504">
        <v>64.44</v>
      </c>
      <c r="M19" s="283">
        <v>16</v>
      </c>
      <c r="N19" s="297">
        <v>79</v>
      </c>
      <c r="O19" s="344">
        <v>85.03</v>
      </c>
      <c r="P19" s="785">
        <v>40</v>
      </c>
      <c r="Q19" s="662">
        <v>34</v>
      </c>
      <c r="R19" s="571">
        <v>36</v>
      </c>
      <c r="S19" s="459">
        <v>21</v>
      </c>
      <c r="T19" s="235">
        <f>SUM(P19:S19)</f>
        <v>131</v>
      </c>
    </row>
    <row r="20" spans="1:20" ht="15" customHeight="1" x14ac:dyDescent="0.25">
      <c r="A20" s="15">
        <v>15</v>
      </c>
      <c r="B20" s="26" t="s">
        <v>1</v>
      </c>
      <c r="C20" s="120" t="s">
        <v>10</v>
      </c>
      <c r="D20" s="230">
        <v>10</v>
      </c>
      <c r="E20" s="286">
        <v>69.7</v>
      </c>
      <c r="F20" s="335">
        <v>64.88</v>
      </c>
      <c r="G20" s="230">
        <v>7</v>
      </c>
      <c r="H20" s="286">
        <v>70.285714285714292</v>
      </c>
      <c r="I20" s="335">
        <v>66.37</v>
      </c>
      <c r="J20" s="230">
        <v>14</v>
      </c>
      <c r="K20" s="286">
        <v>72</v>
      </c>
      <c r="L20" s="495">
        <v>64.44</v>
      </c>
      <c r="M20" s="230">
        <v>10</v>
      </c>
      <c r="N20" s="286">
        <v>67</v>
      </c>
      <c r="O20" s="335">
        <v>85.03</v>
      </c>
      <c r="P20" s="531">
        <v>29</v>
      </c>
      <c r="Q20" s="661">
        <v>32</v>
      </c>
      <c r="R20" s="469">
        <v>17</v>
      </c>
      <c r="S20" s="459">
        <v>58</v>
      </c>
      <c r="T20" s="235">
        <f>SUM(P20:S20)</f>
        <v>136</v>
      </c>
    </row>
    <row r="21" spans="1:20" ht="15" customHeight="1" x14ac:dyDescent="0.25">
      <c r="A21" s="15">
        <v>16</v>
      </c>
      <c r="B21" s="26" t="s">
        <v>1</v>
      </c>
      <c r="C21" s="120" t="s">
        <v>105</v>
      </c>
      <c r="D21" s="230">
        <v>9</v>
      </c>
      <c r="E21" s="286">
        <v>63</v>
      </c>
      <c r="F21" s="335">
        <v>64.88</v>
      </c>
      <c r="G21" s="230">
        <v>6</v>
      </c>
      <c r="H21" s="286">
        <v>69.5</v>
      </c>
      <c r="I21" s="335">
        <v>66.37</v>
      </c>
      <c r="J21" s="230">
        <v>3</v>
      </c>
      <c r="K21" s="286">
        <v>62</v>
      </c>
      <c r="L21" s="495">
        <v>64.44</v>
      </c>
      <c r="M21" s="230">
        <v>5</v>
      </c>
      <c r="N21" s="286">
        <v>85</v>
      </c>
      <c r="O21" s="335">
        <v>85.03</v>
      </c>
      <c r="P21" s="723">
        <v>47</v>
      </c>
      <c r="Q21" s="657">
        <v>35</v>
      </c>
      <c r="R21" s="465">
        <v>48</v>
      </c>
      <c r="S21" s="456">
        <v>7</v>
      </c>
      <c r="T21" s="235">
        <f>SUM(P21:S21)</f>
        <v>137</v>
      </c>
    </row>
    <row r="22" spans="1:20" ht="15" customHeight="1" x14ac:dyDescent="0.25">
      <c r="A22" s="15">
        <v>17</v>
      </c>
      <c r="B22" s="26" t="s">
        <v>20</v>
      </c>
      <c r="C22" s="121" t="s">
        <v>44</v>
      </c>
      <c r="D22" s="230">
        <v>6</v>
      </c>
      <c r="E22" s="286">
        <v>70.3</v>
      </c>
      <c r="F22" s="335">
        <v>64.88</v>
      </c>
      <c r="G22" s="230">
        <v>4</v>
      </c>
      <c r="H22" s="286">
        <v>70.2</v>
      </c>
      <c r="I22" s="335">
        <v>66.37</v>
      </c>
      <c r="J22" s="230">
        <v>7</v>
      </c>
      <c r="K22" s="286">
        <v>71.599999999999994</v>
      </c>
      <c r="L22" s="495">
        <v>64.44</v>
      </c>
      <c r="M22" s="230">
        <v>10</v>
      </c>
      <c r="N22" s="286">
        <v>65.2</v>
      </c>
      <c r="O22" s="335">
        <v>85.03</v>
      </c>
      <c r="P22" s="723">
        <v>25</v>
      </c>
      <c r="Q22" s="657">
        <v>33</v>
      </c>
      <c r="R22" s="465">
        <v>19</v>
      </c>
      <c r="S22" s="458">
        <v>61</v>
      </c>
      <c r="T22" s="235">
        <f>SUM(P22:S22)</f>
        <v>138</v>
      </c>
    </row>
    <row r="23" spans="1:20" ht="15" customHeight="1" x14ac:dyDescent="0.25">
      <c r="A23" s="15">
        <v>18</v>
      </c>
      <c r="B23" s="26" t="s">
        <v>25</v>
      </c>
      <c r="C23" s="121" t="s">
        <v>27</v>
      </c>
      <c r="D23" s="230">
        <v>4</v>
      </c>
      <c r="E23" s="286">
        <v>87.5</v>
      </c>
      <c r="F23" s="335">
        <v>64.88</v>
      </c>
      <c r="G23" s="230">
        <v>10</v>
      </c>
      <c r="H23" s="286">
        <v>55.6</v>
      </c>
      <c r="I23" s="335">
        <v>66.37</v>
      </c>
      <c r="J23" s="230">
        <v>9</v>
      </c>
      <c r="K23" s="286">
        <v>73.7</v>
      </c>
      <c r="L23" s="495">
        <v>64.44</v>
      </c>
      <c r="M23" s="230">
        <v>3</v>
      </c>
      <c r="N23" s="286">
        <v>68</v>
      </c>
      <c r="O23" s="335">
        <v>85.03</v>
      </c>
      <c r="P23" s="531">
        <v>6</v>
      </c>
      <c r="Q23" s="661">
        <v>67</v>
      </c>
      <c r="R23" s="469">
        <v>14</v>
      </c>
      <c r="S23" s="459">
        <v>52</v>
      </c>
      <c r="T23" s="235">
        <f>SUM(P23:S23)</f>
        <v>139</v>
      </c>
    </row>
    <row r="24" spans="1:20" ht="15" customHeight="1" x14ac:dyDescent="0.25">
      <c r="A24" s="15">
        <v>19</v>
      </c>
      <c r="B24" s="26" t="s">
        <v>14</v>
      </c>
      <c r="C24" s="120" t="s">
        <v>17</v>
      </c>
      <c r="D24" s="230">
        <v>2</v>
      </c>
      <c r="E24" s="286">
        <v>56</v>
      </c>
      <c r="F24" s="335">
        <v>64.88</v>
      </c>
      <c r="G24" s="230">
        <v>2</v>
      </c>
      <c r="H24" s="286">
        <v>91</v>
      </c>
      <c r="I24" s="335">
        <v>66.37</v>
      </c>
      <c r="J24" s="230">
        <v>4</v>
      </c>
      <c r="K24" s="286">
        <v>60.3</v>
      </c>
      <c r="L24" s="495">
        <v>64.44</v>
      </c>
      <c r="M24" s="230">
        <v>1</v>
      </c>
      <c r="N24" s="286">
        <v>80</v>
      </c>
      <c r="O24" s="335">
        <v>85.03</v>
      </c>
      <c r="P24" s="531">
        <v>66</v>
      </c>
      <c r="Q24" s="661">
        <v>3</v>
      </c>
      <c r="R24" s="469">
        <v>51</v>
      </c>
      <c r="S24" s="459">
        <v>19</v>
      </c>
      <c r="T24" s="235">
        <f>SUM(P24:S24)</f>
        <v>139</v>
      </c>
    </row>
    <row r="25" spans="1:20" ht="15" customHeight="1" thickBot="1" x14ac:dyDescent="0.3">
      <c r="A25" s="39">
        <v>20</v>
      </c>
      <c r="B25" s="42" t="s">
        <v>14</v>
      </c>
      <c r="C25" s="708" t="s">
        <v>59</v>
      </c>
      <c r="D25" s="347">
        <v>13</v>
      </c>
      <c r="E25" s="351">
        <v>68</v>
      </c>
      <c r="F25" s="340">
        <v>64.88</v>
      </c>
      <c r="G25" s="347">
        <v>11</v>
      </c>
      <c r="H25" s="351">
        <v>68.400000000000006</v>
      </c>
      <c r="I25" s="340">
        <v>66.37</v>
      </c>
      <c r="J25" s="347">
        <v>14</v>
      </c>
      <c r="K25" s="351">
        <v>59.9</v>
      </c>
      <c r="L25" s="497">
        <v>64.44</v>
      </c>
      <c r="M25" s="347">
        <v>14</v>
      </c>
      <c r="N25" s="351">
        <v>81.7</v>
      </c>
      <c r="O25" s="340">
        <v>85.03</v>
      </c>
      <c r="P25" s="570">
        <v>31</v>
      </c>
      <c r="Q25" s="664">
        <v>38</v>
      </c>
      <c r="R25" s="492">
        <v>56</v>
      </c>
      <c r="S25" s="460">
        <v>15</v>
      </c>
      <c r="T25" s="260">
        <f>SUM(P25:S25)</f>
        <v>140</v>
      </c>
    </row>
    <row r="26" spans="1:20" ht="15" customHeight="1" x14ac:dyDescent="0.25">
      <c r="A26" s="37">
        <v>21</v>
      </c>
      <c r="B26" s="60" t="s">
        <v>1</v>
      </c>
      <c r="C26" s="400" t="s">
        <v>129</v>
      </c>
      <c r="D26" s="413">
        <v>3</v>
      </c>
      <c r="E26" s="414">
        <v>76.3</v>
      </c>
      <c r="F26" s="712">
        <v>64.88</v>
      </c>
      <c r="G26" s="413">
        <v>5</v>
      </c>
      <c r="H26" s="414">
        <v>57.2</v>
      </c>
      <c r="I26" s="712">
        <v>66.37</v>
      </c>
      <c r="J26" s="413">
        <v>1</v>
      </c>
      <c r="K26" s="414">
        <v>91</v>
      </c>
      <c r="L26" s="714">
        <v>64.44</v>
      </c>
      <c r="M26" s="413">
        <v>5</v>
      </c>
      <c r="N26" s="414">
        <v>64</v>
      </c>
      <c r="O26" s="712">
        <v>85.03</v>
      </c>
      <c r="P26" s="733">
        <v>16</v>
      </c>
      <c r="Q26" s="656">
        <v>60</v>
      </c>
      <c r="R26" s="473">
        <v>1</v>
      </c>
      <c r="S26" s="456">
        <v>64</v>
      </c>
      <c r="T26" s="719">
        <f>SUM(P26:S26)</f>
        <v>141</v>
      </c>
    </row>
    <row r="27" spans="1:20" ht="15" customHeight="1" x14ac:dyDescent="0.25">
      <c r="A27" s="15">
        <v>22</v>
      </c>
      <c r="B27" s="26" t="s">
        <v>12</v>
      </c>
      <c r="C27" s="121" t="s">
        <v>49</v>
      </c>
      <c r="D27" s="230">
        <v>2</v>
      </c>
      <c r="E27" s="286">
        <v>57</v>
      </c>
      <c r="F27" s="335">
        <v>64.88</v>
      </c>
      <c r="G27" s="230">
        <v>3</v>
      </c>
      <c r="H27" s="286">
        <v>65</v>
      </c>
      <c r="I27" s="335">
        <v>66.37</v>
      </c>
      <c r="J27" s="230">
        <v>3</v>
      </c>
      <c r="K27" s="286">
        <v>68</v>
      </c>
      <c r="L27" s="495">
        <v>64.44</v>
      </c>
      <c r="M27" s="230">
        <v>5</v>
      </c>
      <c r="N27" s="286">
        <v>94.4</v>
      </c>
      <c r="O27" s="335">
        <v>85.03</v>
      </c>
      <c r="P27" s="723">
        <v>63</v>
      </c>
      <c r="Q27" s="657">
        <v>48</v>
      </c>
      <c r="R27" s="465">
        <v>30</v>
      </c>
      <c r="S27" s="456">
        <v>3</v>
      </c>
      <c r="T27" s="235">
        <f>SUM(P27:S27)</f>
        <v>144</v>
      </c>
    </row>
    <row r="28" spans="1:20" ht="15" customHeight="1" x14ac:dyDescent="0.25">
      <c r="A28" s="15">
        <v>23</v>
      </c>
      <c r="B28" s="26" t="s">
        <v>0</v>
      </c>
      <c r="C28" s="155" t="s">
        <v>52</v>
      </c>
      <c r="D28" s="274">
        <v>10</v>
      </c>
      <c r="E28" s="112">
        <v>67.400000000000006</v>
      </c>
      <c r="F28" s="336">
        <v>64.88</v>
      </c>
      <c r="G28" s="274">
        <v>5</v>
      </c>
      <c r="H28" s="112">
        <v>71</v>
      </c>
      <c r="I28" s="336">
        <v>66.37</v>
      </c>
      <c r="J28" s="274">
        <v>5</v>
      </c>
      <c r="K28" s="112">
        <v>54.222222222222221</v>
      </c>
      <c r="L28" s="498">
        <v>64.44</v>
      </c>
      <c r="M28" s="525">
        <v>10</v>
      </c>
      <c r="N28" s="528">
        <v>80.3</v>
      </c>
      <c r="O28" s="336">
        <v>85.03</v>
      </c>
      <c r="P28" s="730">
        <v>33</v>
      </c>
      <c r="Q28" s="658">
        <v>30</v>
      </c>
      <c r="R28" s="480">
        <v>64</v>
      </c>
      <c r="S28" s="456">
        <v>18</v>
      </c>
      <c r="T28" s="235">
        <f>SUM(P28:S28)</f>
        <v>145</v>
      </c>
    </row>
    <row r="29" spans="1:20" ht="15" customHeight="1" x14ac:dyDescent="0.25">
      <c r="A29" s="15">
        <v>24</v>
      </c>
      <c r="B29" s="26" t="s">
        <v>1</v>
      </c>
      <c r="C29" s="127" t="s">
        <v>92</v>
      </c>
      <c r="D29" s="349">
        <v>15</v>
      </c>
      <c r="E29" s="354">
        <v>63</v>
      </c>
      <c r="F29" s="343">
        <v>64.88</v>
      </c>
      <c r="G29" s="349">
        <v>8</v>
      </c>
      <c r="H29" s="354">
        <v>67</v>
      </c>
      <c r="I29" s="343">
        <v>66.37</v>
      </c>
      <c r="J29" s="349">
        <v>15</v>
      </c>
      <c r="K29" s="354">
        <v>64</v>
      </c>
      <c r="L29" s="502">
        <v>64.44</v>
      </c>
      <c r="M29" s="349">
        <v>9</v>
      </c>
      <c r="N29" s="354">
        <v>82</v>
      </c>
      <c r="O29" s="343">
        <v>85.03</v>
      </c>
      <c r="P29" s="724">
        <v>46</v>
      </c>
      <c r="Q29" s="665">
        <v>44</v>
      </c>
      <c r="R29" s="466">
        <v>42</v>
      </c>
      <c r="S29" s="456">
        <v>14</v>
      </c>
      <c r="T29" s="235">
        <f>SUM(P29:S29)</f>
        <v>146</v>
      </c>
    </row>
    <row r="30" spans="1:20" ht="15" customHeight="1" x14ac:dyDescent="0.25">
      <c r="A30" s="15">
        <v>25</v>
      </c>
      <c r="B30" s="26" t="s">
        <v>20</v>
      </c>
      <c r="C30" s="128" t="s">
        <v>98</v>
      </c>
      <c r="D30" s="298">
        <v>7</v>
      </c>
      <c r="E30" s="299">
        <v>72</v>
      </c>
      <c r="F30" s="452">
        <v>64.88</v>
      </c>
      <c r="G30" s="298">
        <v>5</v>
      </c>
      <c r="H30" s="299">
        <v>80.8</v>
      </c>
      <c r="I30" s="452">
        <v>66.37</v>
      </c>
      <c r="J30" s="298">
        <v>1</v>
      </c>
      <c r="K30" s="299">
        <v>56</v>
      </c>
      <c r="L30" s="500">
        <v>64.44</v>
      </c>
      <c r="M30" s="298">
        <v>8</v>
      </c>
      <c r="N30" s="299">
        <v>68</v>
      </c>
      <c r="O30" s="452">
        <v>85.03</v>
      </c>
      <c r="P30" s="729">
        <v>23</v>
      </c>
      <c r="Q30" s="669">
        <v>10</v>
      </c>
      <c r="R30" s="474">
        <v>61</v>
      </c>
      <c r="S30" s="456">
        <v>54</v>
      </c>
      <c r="T30" s="235">
        <f>SUM(P30:S30)</f>
        <v>148</v>
      </c>
    </row>
    <row r="31" spans="1:20" ht="15" customHeight="1" x14ac:dyDescent="0.25">
      <c r="A31" s="15">
        <v>26</v>
      </c>
      <c r="B31" s="26" t="s">
        <v>31</v>
      </c>
      <c r="C31" s="383" t="s">
        <v>116</v>
      </c>
      <c r="D31" s="274">
        <v>11</v>
      </c>
      <c r="E31" s="112">
        <v>61.09</v>
      </c>
      <c r="F31" s="336">
        <v>64.88</v>
      </c>
      <c r="G31" s="274">
        <v>8</v>
      </c>
      <c r="H31" s="112">
        <v>65.25</v>
      </c>
      <c r="I31" s="336">
        <v>66.37</v>
      </c>
      <c r="J31" s="274">
        <v>8</v>
      </c>
      <c r="K31" s="112">
        <v>71.125</v>
      </c>
      <c r="L31" s="498">
        <v>64.44</v>
      </c>
      <c r="M31" s="274">
        <v>11</v>
      </c>
      <c r="N31" s="112">
        <v>74.090909090909093</v>
      </c>
      <c r="O31" s="336">
        <v>85.03</v>
      </c>
      <c r="P31" s="728">
        <v>53</v>
      </c>
      <c r="Q31" s="663">
        <v>47</v>
      </c>
      <c r="R31" s="470">
        <v>21</v>
      </c>
      <c r="S31" s="459">
        <v>33</v>
      </c>
      <c r="T31" s="235">
        <f>SUM(P31:S31)</f>
        <v>154</v>
      </c>
    </row>
    <row r="32" spans="1:20" ht="15" customHeight="1" x14ac:dyDescent="0.25">
      <c r="A32" s="15">
        <v>27</v>
      </c>
      <c r="B32" s="26" t="s">
        <v>25</v>
      </c>
      <c r="C32" s="155" t="s">
        <v>120</v>
      </c>
      <c r="D32" s="274">
        <v>1</v>
      </c>
      <c r="E32" s="112">
        <v>52</v>
      </c>
      <c r="F32" s="336">
        <v>64.88</v>
      </c>
      <c r="G32" s="274">
        <v>2</v>
      </c>
      <c r="H32" s="112">
        <v>82</v>
      </c>
      <c r="I32" s="336">
        <v>66.37</v>
      </c>
      <c r="J32" s="274">
        <v>5</v>
      </c>
      <c r="K32" s="112">
        <v>75.8</v>
      </c>
      <c r="L32" s="498">
        <v>64.44</v>
      </c>
      <c r="M32" s="274">
        <v>1</v>
      </c>
      <c r="N32" s="112">
        <v>66</v>
      </c>
      <c r="O32" s="336">
        <v>85.03</v>
      </c>
      <c r="P32" s="730">
        <v>76</v>
      </c>
      <c r="Q32" s="658">
        <v>9</v>
      </c>
      <c r="R32" s="480">
        <v>10</v>
      </c>
      <c r="S32" s="456">
        <v>59</v>
      </c>
      <c r="T32" s="235">
        <f>SUM(P32:S32)</f>
        <v>154</v>
      </c>
    </row>
    <row r="33" spans="1:20" ht="15" customHeight="1" x14ac:dyDescent="0.25">
      <c r="A33" s="15">
        <v>28</v>
      </c>
      <c r="B33" s="26" t="s">
        <v>12</v>
      </c>
      <c r="C33" s="121" t="s">
        <v>135</v>
      </c>
      <c r="D33" s="230"/>
      <c r="E33" s="286"/>
      <c r="F33" s="335">
        <v>64.88</v>
      </c>
      <c r="G33" s="230">
        <v>4</v>
      </c>
      <c r="H33" s="286">
        <v>72</v>
      </c>
      <c r="I33" s="335">
        <v>66.37</v>
      </c>
      <c r="J33" s="230">
        <v>2</v>
      </c>
      <c r="K33" s="286">
        <v>82</v>
      </c>
      <c r="L33" s="495">
        <v>64.44</v>
      </c>
      <c r="M33" s="230">
        <v>4</v>
      </c>
      <c r="N33" s="286">
        <v>75</v>
      </c>
      <c r="O33" s="335">
        <v>85.03</v>
      </c>
      <c r="P33" s="531">
        <v>92</v>
      </c>
      <c r="Q33" s="661">
        <v>28</v>
      </c>
      <c r="R33" s="469">
        <v>4</v>
      </c>
      <c r="S33" s="459">
        <v>30</v>
      </c>
      <c r="T33" s="235">
        <f>SUM(P33:S33)</f>
        <v>154</v>
      </c>
    </row>
    <row r="34" spans="1:20" ht="15" customHeight="1" x14ac:dyDescent="0.25">
      <c r="A34" s="15">
        <v>29</v>
      </c>
      <c r="B34" s="26" t="s">
        <v>1</v>
      </c>
      <c r="C34" s="120" t="s">
        <v>110</v>
      </c>
      <c r="D34" s="230">
        <v>4</v>
      </c>
      <c r="E34" s="286">
        <v>56</v>
      </c>
      <c r="F34" s="335">
        <v>64.88</v>
      </c>
      <c r="G34" s="230">
        <v>2</v>
      </c>
      <c r="H34" s="286">
        <v>79.5</v>
      </c>
      <c r="I34" s="335">
        <v>66.37</v>
      </c>
      <c r="J34" s="230">
        <v>4</v>
      </c>
      <c r="K34" s="286">
        <v>51.5</v>
      </c>
      <c r="L34" s="495">
        <v>64.44</v>
      </c>
      <c r="M34" s="230">
        <v>3</v>
      </c>
      <c r="N34" s="286">
        <v>89</v>
      </c>
      <c r="O34" s="335">
        <v>85.03</v>
      </c>
      <c r="P34" s="531">
        <v>67</v>
      </c>
      <c r="Q34" s="661">
        <v>11</v>
      </c>
      <c r="R34" s="469">
        <v>72</v>
      </c>
      <c r="S34" s="459">
        <v>5</v>
      </c>
      <c r="T34" s="235">
        <f>SUM(P34:S34)</f>
        <v>155</v>
      </c>
    </row>
    <row r="35" spans="1:20" ht="15" customHeight="1" thickBot="1" x14ac:dyDescent="0.3">
      <c r="A35" s="17">
        <v>30</v>
      </c>
      <c r="B35" s="130" t="s">
        <v>25</v>
      </c>
      <c r="C35" s="764" t="s">
        <v>30</v>
      </c>
      <c r="D35" s="284">
        <v>2</v>
      </c>
      <c r="E35" s="353">
        <v>94.5</v>
      </c>
      <c r="F35" s="342">
        <v>64.88</v>
      </c>
      <c r="G35" s="284"/>
      <c r="H35" s="353"/>
      <c r="I35" s="342">
        <v>66.37</v>
      </c>
      <c r="J35" s="284">
        <v>3</v>
      </c>
      <c r="K35" s="353">
        <v>67.3</v>
      </c>
      <c r="L35" s="522">
        <v>64.44</v>
      </c>
      <c r="M35" s="284">
        <v>6</v>
      </c>
      <c r="N35" s="353">
        <v>72.2</v>
      </c>
      <c r="O35" s="342">
        <v>85.03</v>
      </c>
      <c r="P35" s="732">
        <v>2</v>
      </c>
      <c r="Q35" s="667">
        <v>85</v>
      </c>
      <c r="R35" s="479">
        <v>33</v>
      </c>
      <c r="S35" s="463">
        <v>37</v>
      </c>
      <c r="T35" s="261">
        <f>SUM(P35:S35)</f>
        <v>157</v>
      </c>
    </row>
    <row r="36" spans="1:20" ht="15" customHeight="1" x14ac:dyDescent="0.25">
      <c r="A36" s="15">
        <v>31</v>
      </c>
      <c r="B36" s="41" t="s">
        <v>12</v>
      </c>
      <c r="C36" s="763" t="s">
        <v>151</v>
      </c>
      <c r="D36" s="766">
        <v>12</v>
      </c>
      <c r="E36" s="769">
        <v>67</v>
      </c>
      <c r="F36" s="771">
        <v>64.88</v>
      </c>
      <c r="G36" s="766">
        <v>7</v>
      </c>
      <c r="H36" s="769">
        <v>68</v>
      </c>
      <c r="I36" s="771">
        <v>66.37</v>
      </c>
      <c r="J36" s="766">
        <v>6</v>
      </c>
      <c r="K36" s="769">
        <v>72.599999999999994</v>
      </c>
      <c r="L36" s="779">
        <v>64.44</v>
      </c>
      <c r="M36" s="766">
        <v>10</v>
      </c>
      <c r="N36" s="769">
        <v>63.3</v>
      </c>
      <c r="O36" s="771">
        <v>85.03</v>
      </c>
      <c r="P36" s="788">
        <v>35</v>
      </c>
      <c r="Q36" s="792">
        <v>40</v>
      </c>
      <c r="R36" s="797">
        <v>16</v>
      </c>
      <c r="S36" s="455">
        <v>66</v>
      </c>
      <c r="T36" s="259">
        <f>SUM(P36:S36)</f>
        <v>157</v>
      </c>
    </row>
    <row r="37" spans="1:20" ht="15" customHeight="1" x14ac:dyDescent="0.25">
      <c r="A37" s="15">
        <v>32</v>
      </c>
      <c r="B37" s="43" t="s">
        <v>31</v>
      </c>
      <c r="C37" s="120" t="s">
        <v>42</v>
      </c>
      <c r="D37" s="230">
        <v>15</v>
      </c>
      <c r="E37" s="286">
        <v>64.069999999999993</v>
      </c>
      <c r="F37" s="335">
        <v>64.88</v>
      </c>
      <c r="G37" s="230">
        <v>9</v>
      </c>
      <c r="H37" s="286">
        <v>64</v>
      </c>
      <c r="I37" s="335">
        <v>66.37</v>
      </c>
      <c r="J37" s="230">
        <v>6</v>
      </c>
      <c r="K37" s="286">
        <v>63</v>
      </c>
      <c r="L37" s="495">
        <v>64.44</v>
      </c>
      <c r="M37" s="230">
        <v>10</v>
      </c>
      <c r="N37" s="286">
        <v>79</v>
      </c>
      <c r="O37" s="335">
        <v>85.03</v>
      </c>
      <c r="P37" s="723">
        <v>41</v>
      </c>
      <c r="Q37" s="657">
        <v>51</v>
      </c>
      <c r="R37" s="465">
        <v>45</v>
      </c>
      <c r="S37" s="456">
        <v>20</v>
      </c>
      <c r="T37" s="234">
        <f>SUM(P37:S37)</f>
        <v>157</v>
      </c>
    </row>
    <row r="38" spans="1:20" ht="15" customHeight="1" x14ac:dyDescent="0.25">
      <c r="A38" s="15">
        <v>33</v>
      </c>
      <c r="B38" s="26" t="s">
        <v>12</v>
      </c>
      <c r="C38" s="121" t="s">
        <v>126</v>
      </c>
      <c r="D38" s="230">
        <v>4</v>
      </c>
      <c r="E38" s="286">
        <v>64</v>
      </c>
      <c r="F38" s="335">
        <v>64.88</v>
      </c>
      <c r="G38" s="230">
        <v>13</v>
      </c>
      <c r="H38" s="286">
        <v>68.2</v>
      </c>
      <c r="I38" s="335">
        <v>66.37</v>
      </c>
      <c r="J38" s="230">
        <v>4</v>
      </c>
      <c r="K38" s="286">
        <v>75</v>
      </c>
      <c r="L38" s="495">
        <v>64.44</v>
      </c>
      <c r="M38" s="230">
        <v>11</v>
      </c>
      <c r="N38" s="286">
        <v>64</v>
      </c>
      <c r="O38" s="335">
        <v>85.03</v>
      </c>
      <c r="P38" s="723">
        <v>43</v>
      </c>
      <c r="Q38" s="657">
        <v>39</v>
      </c>
      <c r="R38" s="465">
        <v>12</v>
      </c>
      <c r="S38" s="456">
        <v>65</v>
      </c>
      <c r="T38" s="235">
        <f>SUM(P38:S38)</f>
        <v>159</v>
      </c>
    </row>
    <row r="39" spans="1:20" ht="15" customHeight="1" x14ac:dyDescent="0.25">
      <c r="A39" s="15">
        <v>34</v>
      </c>
      <c r="B39" s="26" t="s">
        <v>14</v>
      </c>
      <c r="C39" s="706" t="s">
        <v>185</v>
      </c>
      <c r="D39" s="230">
        <v>2</v>
      </c>
      <c r="E39" s="286">
        <v>55.5</v>
      </c>
      <c r="F39" s="335">
        <v>64.88</v>
      </c>
      <c r="G39" s="230">
        <v>3</v>
      </c>
      <c r="H39" s="286">
        <v>77.3</v>
      </c>
      <c r="I39" s="335">
        <v>66.37</v>
      </c>
      <c r="J39" s="230">
        <v>1</v>
      </c>
      <c r="K39" s="286">
        <v>60</v>
      </c>
      <c r="L39" s="495">
        <v>64.44</v>
      </c>
      <c r="M39" s="230">
        <v>6</v>
      </c>
      <c r="N39" s="286">
        <v>78.5</v>
      </c>
      <c r="O39" s="335">
        <v>85.03</v>
      </c>
      <c r="P39" s="723">
        <v>69</v>
      </c>
      <c r="Q39" s="657">
        <v>17</v>
      </c>
      <c r="R39" s="465">
        <v>52</v>
      </c>
      <c r="S39" s="456">
        <v>23</v>
      </c>
      <c r="T39" s="235">
        <f>SUM(P39:S39)</f>
        <v>161</v>
      </c>
    </row>
    <row r="40" spans="1:20" ht="15" customHeight="1" x14ac:dyDescent="0.25">
      <c r="A40" s="15">
        <v>35</v>
      </c>
      <c r="B40" s="26" t="s">
        <v>20</v>
      </c>
      <c r="C40" s="121" t="s">
        <v>22</v>
      </c>
      <c r="D40" s="230">
        <v>1</v>
      </c>
      <c r="E40" s="286">
        <v>78</v>
      </c>
      <c r="F40" s="335">
        <v>64.88</v>
      </c>
      <c r="G40" s="230"/>
      <c r="H40" s="286"/>
      <c r="I40" s="335">
        <v>66.37</v>
      </c>
      <c r="J40" s="230">
        <v>3</v>
      </c>
      <c r="K40" s="286">
        <v>64.3</v>
      </c>
      <c r="L40" s="495">
        <v>64.44</v>
      </c>
      <c r="M40" s="230">
        <v>3</v>
      </c>
      <c r="N40" s="286">
        <v>77</v>
      </c>
      <c r="O40" s="335">
        <v>85.03</v>
      </c>
      <c r="P40" s="531">
        <v>13</v>
      </c>
      <c r="Q40" s="661">
        <v>85</v>
      </c>
      <c r="R40" s="469">
        <v>40</v>
      </c>
      <c r="S40" s="459">
        <v>25</v>
      </c>
      <c r="T40" s="235">
        <f>SUM(P40:S40)</f>
        <v>163</v>
      </c>
    </row>
    <row r="41" spans="1:20" ht="15" customHeight="1" x14ac:dyDescent="0.25">
      <c r="A41" s="15">
        <v>36</v>
      </c>
      <c r="B41" s="26" t="s">
        <v>1</v>
      </c>
      <c r="C41" s="123" t="s">
        <v>93</v>
      </c>
      <c r="D41" s="272">
        <v>8</v>
      </c>
      <c r="E41" s="291">
        <v>70.099999999999994</v>
      </c>
      <c r="F41" s="337">
        <v>64.88</v>
      </c>
      <c r="G41" s="272">
        <v>18</v>
      </c>
      <c r="H41" s="291">
        <v>56.176470588235297</v>
      </c>
      <c r="I41" s="337">
        <v>66.37</v>
      </c>
      <c r="J41" s="272">
        <v>12</v>
      </c>
      <c r="K41" s="291">
        <v>60</v>
      </c>
      <c r="L41" s="499">
        <v>64.44</v>
      </c>
      <c r="M41" s="272">
        <v>25</v>
      </c>
      <c r="N41" s="291">
        <v>81</v>
      </c>
      <c r="O41" s="337">
        <v>85.03</v>
      </c>
      <c r="P41" s="727">
        <v>26</v>
      </c>
      <c r="Q41" s="666">
        <v>65</v>
      </c>
      <c r="R41" s="471">
        <v>55</v>
      </c>
      <c r="S41" s="456">
        <v>17</v>
      </c>
      <c r="T41" s="235">
        <f>SUM(P41:S41)</f>
        <v>163</v>
      </c>
    </row>
    <row r="42" spans="1:20" ht="15" customHeight="1" x14ac:dyDescent="0.25">
      <c r="A42" s="15">
        <v>37</v>
      </c>
      <c r="B42" s="26" t="s">
        <v>1</v>
      </c>
      <c r="C42" s="704" t="s">
        <v>178</v>
      </c>
      <c r="D42" s="310">
        <v>2</v>
      </c>
      <c r="E42" s="312">
        <v>81</v>
      </c>
      <c r="F42" s="395">
        <v>64.88</v>
      </c>
      <c r="G42" s="310">
        <v>4</v>
      </c>
      <c r="H42" s="312">
        <v>57.25</v>
      </c>
      <c r="I42" s="395">
        <v>66.37</v>
      </c>
      <c r="J42" s="310">
        <v>1</v>
      </c>
      <c r="K42" s="312">
        <v>69</v>
      </c>
      <c r="L42" s="510">
        <v>64.44</v>
      </c>
      <c r="M42" s="310">
        <v>1</v>
      </c>
      <c r="N42" s="312">
        <v>59</v>
      </c>
      <c r="O42" s="395">
        <v>85.03</v>
      </c>
      <c r="P42" s="750">
        <v>7</v>
      </c>
      <c r="Q42" s="754">
        <v>58</v>
      </c>
      <c r="R42" s="756">
        <v>25</v>
      </c>
      <c r="S42" s="456">
        <v>76</v>
      </c>
      <c r="T42" s="235">
        <f>SUM(P42:S42)</f>
        <v>166</v>
      </c>
    </row>
    <row r="43" spans="1:20" ht="15" customHeight="1" x14ac:dyDescent="0.25">
      <c r="A43" s="15">
        <v>38</v>
      </c>
      <c r="B43" s="26" t="s">
        <v>31</v>
      </c>
      <c r="C43" s="120" t="s">
        <v>118</v>
      </c>
      <c r="D43" s="230">
        <v>2</v>
      </c>
      <c r="E43" s="286">
        <v>94.5</v>
      </c>
      <c r="F43" s="335">
        <v>64.88</v>
      </c>
      <c r="G43" s="230">
        <v>2</v>
      </c>
      <c r="H43" s="286">
        <v>77.5</v>
      </c>
      <c r="I43" s="335">
        <v>66.37</v>
      </c>
      <c r="J43" s="230">
        <v>1</v>
      </c>
      <c r="K43" s="286">
        <v>47</v>
      </c>
      <c r="L43" s="495">
        <v>64.44</v>
      </c>
      <c r="M43" s="230">
        <v>1</v>
      </c>
      <c r="N43" s="286">
        <v>59</v>
      </c>
      <c r="O43" s="335">
        <v>85.03</v>
      </c>
      <c r="P43" s="531">
        <v>1</v>
      </c>
      <c r="Q43" s="661">
        <v>15</v>
      </c>
      <c r="R43" s="469">
        <v>77</v>
      </c>
      <c r="S43" s="459">
        <v>75</v>
      </c>
      <c r="T43" s="235">
        <f>SUM(P43:S43)</f>
        <v>168</v>
      </c>
    </row>
    <row r="44" spans="1:20" ht="15" customHeight="1" x14ac:dyDescent="0.25">
      <c r="A44" s="15">
        <v>39</v>
      </c>
      <c r="B44" s="26" t="s">
        <v>0</v>
      </c>
      <c r="C44" s="385" t="s">
        <v>54</v>
      </c>
      <c r="D44" s="231">
        <v>3</v>
      </c>
      <c r="E44" s="300">
        <v>79.7</v>
      </c>
      <c r="F44" s="338">
        <v>64.88</v>
      </c>
      <c r="G44" s="231"/>
      <c r="H44" s="300"/>
      <c r="I44" s="338">
        <v>66.37</v>
      </c>
      <c r="J44" s="231">
        <v>5</v>
      </c>
      <c r="K44" s="300">
        <v>68</v>
      </c>
      <c r="L44" s="506">
        <v>64.44</v>
      </c>
      <c r="M44" s="536">
        <v>5</v>
      </c>
      <c r="N44" s="538">
        <v>71.400000000000006</v>
      </c>
      <c r="O44" s="338">
        <v>85.03</v>
      </c>
      <c r="P44" s="723">
        <v>12</v>
      </c>
      <c r="Q44" s="657">
        <v>85</v>
      </c>
      <c r="R44" s="465">
        <v>32</v>
      </c>
      <c r="S44" s="459">
        <v>40</v>
      </c>
      <c r="T44" s="235">
        <f>SUM(P44:S44)</f>
        <v>169</v>
      </c>
    </row>
    <row r="45" spans="1:20" ht="15" customHeight="1" thickBot="1" x14ac:dyDescent="0.3">
      <c r="A45" s="39">
        <v>40</v>
      </c>
      <c r="B45" s="42" t="s">
        <v>1</v>
      </c>
      <c r="C45" s="125" t="s">
        <v>94</v>
      </c>
      <c r="D45" s="347">
        <v>6</v>
      </c>
      <c r="E45" s="351">
        <v>76</v>
      </c>
      <c r="F45" s="340">
        <v>64.88</v>
      </c>
      <c r="G45" s="347">
        <v>4</v>
      </c>
      <c r="H45" s="351">
        <v>43</v>
      </c>
      <c r="I45" s="340">
        <v>66.37</v>
      </c>
      <c r="J45" s="347">
        <v>6</v>
      </c>
      <c r="K45" s="351">
        <v>64</v>
      </c>
      <c r="L45" s="497">
        <v>64.44</v>
      </c>
      <c r="M45" s="347">
        <v>5</v>
      </c>
      <c r="N45" s="351">
        <v>74.8</v>
      </c>
      <c r="O45" s="340">
        <v>85.03</v>
      </c>
      <c r="P45" s="570">
        <v>17</v>
      </c>
      <c r="Q45" s="664">
        <v>81</v>
      </c>
      <c r="R45" s="492">
        <v>41</v>
      </c>
      <c r="S45" s="460">
        <v>32</v>
      </c>
      <c r="T45" s="260">
        <f>SUM(P45:S45)</f>
        <v>171</v>
      </c>
    </row>
    <row r="46" spans="1:20" ht="15" customHeight="1" x14ac:dyDescent="0.25">
      <c r="A46" s="37">
        <v>41</v>
      </c>
      <c r="B46" s="41" t="s">
        <v>1</v>
      </c>
      <c r="C46" s="686" t="s">
        <v>162</v>
      </c>
      <c r="D46" s="348">
        <v>6</v>
      </c>
      <c r="E46" s="352">
        <v>67</v>
      </c>
      <c r="F46" s="341">
        <v>64.88</v>
      </c>
      <c r="G46" s="348">
        <v>8</v>
      </c>
      <c r="H46" s="352">
        <v>67.625</v>
      </c>
      <c r="I46" s="341">
        <v>66.37</v>
      </c>
      <c r="J46" s="348">
        <v>5</v>
      </c>
      <c r="K46" s="352">
        <v>79</v>
      </c>
      <c r="L46" s="501">
        <v>64.44</v>
      </c>
      <c r="M46" s="348"/>
      <c r="N46" s="352"/>
      <c r="O46" s="341">
        <v>85.03</v>
      </c>
      <c r="P46" s="734">
        <v>36</v>
      </c>
      <c r="Q46" s="668">
        <v>42</v>
      </c>
      <c r="R46" s="476">
        <v>7</v>
      </c>
      <c r="S46" s="455">
        <v>89</v>
      </c>
      <c r="T46" s="259">
        <f>SUM(P46:S46)</f>
        <v>174</v>
      </c>
    </row>
    <row r="47" spans="1:20" ht="15" customHeight="1" x14ac:dyDescent="0.25">
      <c r="A47" s="15">
        <v>42</v>
      </c>
      <c r="B47" s="43" t="s">
        <v>0</v>
      </c>
      <c r="C47" s="216" t="s">
        <v>108</v>
      </c>
      <c r="D47" s="231">
        <v>7</v>
      </c>
      <c r="E47" s="300">
        <v>62.71</v>
      </c>
      <c r="F47" s="338">
        <v>64.88</v>
      </c>
      <c r="G47" s="231">
        <v>13</v>
      </c>
      <c r="H47" s="300">
        <v>69.5</v>
      </c>
      <c r="I47" s="338">
        <v>66.37</v>
      </c>
      <c r="J47" s="231">
        <v>11</v>
      </c>
      <c r="K47" s="300">
        <v>52.363636363636367</v>
      </c>
      <c r="L47" s="506">
        <v>64.44</v>
      </c>
      <c r="M47" s="536">
        <v>5</v>
      </c>
      <c r="N47" s="538">
        <v>78.599999999999994</v>
      </c>
      <c r="O47" s="338">
        <v>85.03</v>
      </c>
      <c r="P47" s="723">
        <v>48</v>
      </c>
      <c r="Q47" s="657">
        <v>36</v>
      </c>
      <c r="R47" s="465">
        <v>70</v>
      </c>
      <c r="S47" s="456">
        <v>22</v>
      </c>
      <c r="T47" s="234">
        <f>SUM(P47:S47)</f>
        <v>176</v>
      </c>
    </row>
    <row r="48" spans="1:20" ht="15" customHeight="1" x14ac:dyDescent="0.25">
      <c r="A48" s="15">
        <v>43</v>
      </c>
      <c r="B48" s="26" t="s">
        <v>12</v>
      </c>
      <c r="C48" s="385" t="s">
        <v>61</v>
      </c>
      <c r="D48" s="230">
        <v>3</v>
      </c>
      <c r="E48" s="286">
        <v>62</v>
      </c>
      <c r="F48" s="335">
        <v>64.88</v>
      </c>
      <c r="G48" s="230">
        <v>4</v>
      </c>
      <c r="H48" s="286">
        <v>78.3</v>
      </c>
      <c r="I48" s="335">
        <v>66.37</v>
      </c>
      <c r="J48" s="230">
        <v>2</v>
      </c>
      <c r="K48" s="286">
        <v>60</v>
      </c>
      <c r="L48" s="495">
        <v>64.44</v>
      </c>
      <c r="M48" s="230">
        <v>4</v>
      </c>
      <c r="N48" s="286">
        <v>67</v>
      </c>
      <c r="O48" s="335">
        <v>85.03</v>
      </c>
      <c r="P48" s="531">
        <v>52</v>
      </c>
      <c r="Q48" s="661">
        <v>14</v>
      </c>
      <c r="R48" s="469">
        <v>53</v>
      </c>
      <c r="S48" s="459">
        <v>57</v>
      </c>
      <c r="T48" s="235">
        <f>SUM(P48:S48)</f>
        <v>176</v>
      </c>
    </row>
    <row r="49" spans="1:20" ht="15" customHeight="1" x14ac:dyDescent="0.25">
      <c r="A49" s="15">
        <v>44</v>
      </c>
      <c r="B49" s="26" t="s">
        <v>1</v>
      </c>
      <c r="C49" s="120" t="s">
        <v>96</v>
      </c>
      <c r="D49" s="231">
        <v>9</v>
      </c>
      <c r="E49" s="300">
        <v>69.8</v>
      </c>
      <c r="F49" s="338">
        <v>64.88</v>
      </c>
      <c r="G49" s="231">
        <v>5</v>
      </c>
      <c r="H49" s="300">
        <v>48.4</v>
      </c>
      <c r="I49" s="338">
        <v>66.37</v>
      </c>
      <c r="J49" s="231">
        <v>10</v>
      </c>
      <c r="K49" s="300">
        <v>64.8</v>
      </c>
      <c r="L49" s="506">
        <v>64.44</v>
      </c>
      <c r="M49" s="231">
        <v>4</v>
      </c>
      <c r="N49" s="300">
        <v>73.5</v>
      </c>
      <c r="O49" s="338">
        <v>85.03</v>
      </c>
      <c r="P49" s="723">
        <v>27</v>
      </c>
      <c r="Q49" s="657">
        <v>77</v>
      </c>
      <c r="R49" s="465">
        <v>38</v>
      </c>
      <c r="S49" s="459">
        <v>35</v>
      </c>
      <c r="T49" s="235">
        <f>SUM(P49:S49)</f>
        <v>177</v>
      </c>
    </row>
    <row r="50" spans="1:20" ht="15" customHeight="1" x14ac:dyDescent="0.25">
      <c r="A50" s="15">
        <v>45</v>
      </c>
      <c r="B50" s="26" t="s">
        <v>14</v>
      </c>
      <c r="C50" s="123" t="s">
        <v>15</v>
      </c>
      <c r="D50" s="272">
        <v>1</v>
      </c>
      <c r="E50" s="291">
        <v>52</v>
      </c>
      <c r="F50" s="337">
        <v>64.88</v>
      </c>
      <c r="G50" s="272">
        <v>3</v>
      </c>
      <c r="H50" s="291">
        <v>42.7</v>
      </c>
      <c r="I50" s="337">
        <v>66.37</v>
      </c>
      <c r="J50" s="272">
        <v>4</v>
      </c>
      <c r="K50" s="291">
        <v>75</v>
      </c>
      <c r="L50" s="499">
        <v>64.44</v>
      </c>
      <c r="M50" s="272">
        <v>2</v>
      </c>
      <c r="N50" s="291">
        <v>83</v>
      </c>
      <c r="O50" s="337">
        <v>85.03</v>
      </c>
      <c r="P50" s="518">
        <v>77</v>
      </c>
      <c r="Q50" s="660">
        <v>82</v>
      </c>
      <c r="R50" s="475">
        <v>11</v>
      </c>
      <c r="S50" s="459">
        <v>11</v>
      </c>
      <c r="T50" s="235">
        <f>SUM(P50:S50)</f>
        <v>181</v>
      </c>
    </row>
    <row r="51" spans="1:20" ht="15" customHeight="1" x14ac:dyDescent="0.25">
      <c r="A51" s="15">
        <v>46</v>
      </c>
      <c r="B51" s="26" t="s">
        <v>12</v>
      </c>
      <c r="C51" s="685" t="s">
        <v>127</v>
      </c>
      <c r="D51" s="298">
        <v>3</v>
      </c>
      <c r="E51" s="299">
        <v>76.3</v>
      </c>
      <c r="F51" s="452">
        <v>64.88</v>
      </c>
      <c r="G51" s="298">
        <v>3</v>
      </c>
      <c r="H51" s="299">
        <v>77</v>
      </c>
      <c r="I51" s="452">
        <v>66.37</v>
      </c>
      <c r="J51" s="298">
        <v>1</v>
      </c>
      <c r="K51" s="299">
        <v>38</v>
      </c>
      <c r="L51" s="500">
        <v>64.44</v>
      </c>
      <c r="M51" s="298">
        <v>2</v>
      </c>
      <c r="N51" s="299">
        <v>65.5</v>
      </c>
      <c r="O51" s="452">
        <v>85.03</v>
      </c>
      <c r="P51" s="735">
        <v>15</v>
      </c>
      <c r="Q51" s="701">
        <v>18</v>
      </c>
      <c r="R51" s="703">
        <v>90</v>
      </c>
      <c r="S51" s="459">
        <v>60</v>
      </c>
      <c r="T51" s="235">
        <f>SUM(P51:S51)</f>
        <v>183</v>
      </c>
    </row>
    <row r="52" spans="1:20" ht="15" customHeight="1" x14ac:dyDescent="0.25">
      <c r="A52" s="15">
        <v>47</v>
      </c>
      <c r="B52" s="43" t="s">
        <v>1</v>
      </c>
      <c r="C52" s="453" t="s">
        <v>11</v>
      </c>
      <c r="D52" s="285"/>
      <c r="E52" s="232"/>
      <c r="F52" s="393">
        <v>64.88</v>
      </c>
      <c r="G52" s="285"/>
      <c r="H52" s="232"/>
      <c r="I52" s="393">
        <v>66.37</v>
      </c>
      <c r="J52" s="285">
        <v>3</v>
      </c>
      <c r="K52" s="232">
        <v>82</v>
      </c>
      <c r="L52" s="509">
        <v>64.44</v>
      </c>
      <c r="M52" s="285">
        <v>1</v>
      </c>
      <c r="N52" s="232">
        <v>97</v>
      </c>
      <c r="O52" s="393">
        <v>85.03</v>
      </c>
      <c r="P52" s="730">
        <v>92</v>
      </c>
      <c r="Q52" s="658">
        <v>85</v>
      </c>
      <c r="R52" s="480">
        <v>5</v>
      </c>
      <c r="S52" s="456">
        <v>1</v>
      </c>
      <c r="T52" s="234">
        <f>SUM(P52:S52)</f>
        <v>183</v>
      </c>
    </row>
    <row r="53" spans="1:20" ht="15" customHeight="1" x14ac:dyDescent="0.25">
      <c r="A53" s="15">
        <v>48</v>
      </c>
      <c r="B53" s="26" t="s">
        <v>1</v>
      </c>
      <c r="C53" s="120" t="s">
        <v>137</v>
      </c>
      <c r="D53" s="230">
        <v>4</v>
      </c>
      <c r="E53" s="286">
        <v>74.5</v>
      </c>
      <c r="F53" s="335">
        <v>64.88</v>
      </c>
      <c r="G53" s="230">
        <v>1</v>
      </c>
      <c r="H53" s="286">
        <v>91</v>
      </c>
      <c r="I53" s="335">
        <v>66.37</v>
      </c>
      <c r="J53" s="230">
        <v>1</v>
      </c>
      <c r="K53" s="286">
        <v>40</v>
      </c>
      <c r="L53" s="495">
        <v>64.44</v>
      </c>
      <c r="M53" s="230">
        <v>3</v>
      </c>
      <c r="N53" s="286">
        <v>60</v>
      </c>
      <c r="O53" s="335">
        <v>85.03</v>
      </c>
      <c r="P53" s="531">
        <v>21</v>
      </c>
      <c r="Q53" s="661">
        <v>4</v>
      </c>
      <c r="R53" s="469">
        <v>88</v>
      </c>
      <c r="S53" s="459">
        <v>73</v>
      </c>
      <c r="T53" s="235">
        <f>SUM(P53:S53)</f>
        <v>186</v>
      </c>
    </row>
    <row r="54" spans="1:20" ht="15" customHeight="1" x14ac:dyDescent="0.25">
      <c r="A54" s="15">
        <v>49</v>
      </c>
      <c r="B54" s="26" t="s">
        <v>1</v>
      </c>
      <c r="C54" s="706" t="s">
        <v>179</v>
      </c>
      <c r="D54" s="230">
        <v>3</v>
      </c>
      <c r="E54" s="286">
        <v>62.33</v>
      </c>
      <c r="F54" s="335">
        <v>64.88</v>
      </c>
      <c r="G54" s="230">
        <v>4</v>
      </c>
      <c r="H54" s="286">
        <v>56.333333333333336</v>
      </c>
      <c r="I54" s="335">
        <v>66.37</v>
      </c>
      <c r="J54" s="230">
        <v>2</v>
      </c>
      <c r="K54" s="286">
        <v>61.5</v>
      </c>
      <c r="L54" s="495">
        <v>64.44</v>
      </c>
      <c r="M54" s="524">
        <v>3</v>
      </c>
      <c r="N54" s="528">
        <v>76.3</v>
      </c>
      <c r="O54" s="335">
        <v>85.03</v>
      </c>
      <c r="P54" s="531">
        <v>51</v>
      </c>
      <c r="Q54" s="661">
        <v>64</v>
      </c>
      <c r="R54" s="469">
        <v>49</v>
      </c>
      <c r="S54" s="459">
        <v>26</v>
      </c>
      <c r="T54" s="235">
        <f>SUM(P54:S54)</f>
        <v>190</v>
      </c>
    </row>
    <row r="55" spans="1:20" ht="15" customHeight="1" thickBot="1" x14ac:dyDescent="0.3">
      <c r="A55" s="17">
        <v>50</v>
      </c>
      <c r="B55" s="42" t="s">
        <v>25</v>
      </c>
      <c r="C55" s="708" t="s">
        <v>29</v>
      </c>
      <c r="D55" s="449">
        <v>9</v>
      </c>
      <c r="E55" s="450">
        <v>62.4</v>
      </c>
      <c r="F55" s="451">
        <v>64.88</v>
      </c>
      <c r="G55" s="449">
        <v>3</v>
      </c>
      <c r="H55" s="450">
        <v>75.7</v>
      </c>
      <c r="I55" s="451">
        <v>66.37</v>
      </c>
      <c r="J55" s="449">
        <v>3</v>
      </c>
      <c r="K55" s="450">
        <v>50</v>
      </c>
      <c r="L55" s="507">
        <v>64.44</v>
      </c>
      <c r="M55" s="449">
        <v>2</v>
      </c>
      <c r="N55" s="450">
        <v>69.5</v>
      </c>
      <c r="O55" s="451">
        <v>85.03</v>
      </c>
      <c r="P55" s="725">
        <v>50</v>
      </c>
      <c r="Q55" s="672">
        <v>19</v>
      </c>
      <c r="R55" s="467">
        <v>74</v>
      </c>
      <c r="S55" s="460">
        <v>48</v>
      </c>
      <c r="T55" s="260">
        <f>SUM(P55:S55)</f>
        <v>191</v>
      </c>
    </row>
    <row r="56" spans="1:20" ht="15" customHeight="1" x14ac:dyDescent="0.25">
      <c r="A56" s="37">
        <v>51</v>
      </c>
      <c r="B56" s="131" t="s">
        <v>20</v>
      </c>
      <c r="C56" s="762" t="s">
        <v>121</v>
      </c>
      <c r="D56" s="765">
        <v>2</v>
      </c>
      <c r="E56" s="768">
        <v>60.5</v>
      </c>
      <c r="F56" s="770">
        <v>64.88</v>
      </c>
      <c r="G56" s="765">
        <v>2</v>
      </c>
      <c r="H56" s="768">
        <v>72</v>
      </c>
      <c r="I56" s="770">
        <v>66.37</v>
      </c>
      <c r="J56" s="765">
        <v>4</v>
      </c>
      <c r="K56" s="768">
        <v>51.8</v>
      </c>
      <c r="L56" s="778">
        <v>64.44</v>
      </c>
      <c r="M56" s="765">
        <v>6</v>
      </c>
      <c r="N56" s="768">
        <v>70.3</v>
      </c>
      <c r="O56" s="770">
        <v>85.03</v>
      </c>
      <c r="P56" s="787">
        <v>55</v>
      </c>
      <c r="Q56" s="791">
        <v>27</v>
      </c>
      <c r="R56" s="796">
        <v>71</v>
      </c>
      <c r="S56" s="455">
        <v>45</v>
      </c>
      <c r="T56" s="259">
        <f>SUM(P56:S56)</f>
        <v>198</v>
      </c>
    </row>
    <row r="57" spans="1:20" ht="15" customHeight="1" x14ac:dyDescent="0.25">
      <c r="A57" s="15">
        <v>52</v>
      </c>
      <c r="B57" s="26" t="s">
        <v>20</v>
      </c>
      <c r="C57" s="155" t="s">
        <v>39</v>
      </c>
      <c r="D57" s="274">
        <v>8</v>
      </c>
      <c r="E57" s="112">
        <v>48.1</v>
      </c>
      <c r="F57" s="336">
        <v>64.88</v>
      </c>
      <c r="G57" s="274">
        <v>3</v>
      </c>
      <c r="H57" s="112">
        <v>57</v>
      </c>
      <c r="I57" s="336">
        <v>66.37</v>
      </c>
      <c r="J57" s="274">
        <v>3</v>
      </c>
      <c r="K57" s="112">
        <v>64.3</v>
      </c>
      <c r="L57" s="498">
        <v>64.44</v>
      </c>
      <c r="M57" s="274">
        <v>6</v>
      </c>
      <c r="N57" s="112">
        <v>81.3</v>
      </c>
      <c r="O57" s="336">
        <v>85.03</v>
      </c>
      <c r="P57" s="728">
        <v>81</v>
      </c>
      <c r="Q57" s="663">
        <v>62</v>
      </c>
      <c r="R57" s="470">
        <v>39</v>
      </c>
      <c r="S57" s="459">
        <v>16</v>
      </c>
      <c r="T57" s="235">
        <f>SUM(P57:S57)</f>
        <v>198</v>
      </c>
    </row>
    <row r="58" spans="1:20" ht="15" customHeight="1" x14ac:dyDescent="0.25">
      <c r="A58" s="15">
        <v>53</v>
      </c>
      <c r="B58" s="53" t="s">
        <v>31</v>
      </c>
      <c r="C58" s="170" t="s">
        <v>40</v>
      </c>
      <c r="D58" s="231">
        <v>8</v>
      </c>
      <c r="E58" s="300">
        <v>66.400000000000006</v>
      </c>
      <c r="F58" s="338">
        <v>64.88</v>
      </c>
      <c r="G58" s="231">
        <v>6</v>
      </c>
      <c r="H58" s="300">
        <v>82</v>
      </c>
      <c r="I58" s="338">
        <v>66.37</v>
      </c>
      <c r="J58" s="231">
        <v>4</v>
      </c>
      <c r="K58" s="300">
        <v>50</v>
      </c>
      <c r="L58" s="506">
        <v>64.44</v>
      </c>
      <c r="M58" s="231">
        <v>3</v>
      </c>
      <c r="N58" s="300">
        <v>47</v>
      </c>
      <c r="O58" s="338">
        <v>85.03</v>
      </c>
      <c r="P58" s="723">
        <v>38</v>
      </c>
      <c r="Q58" s="657">
        <v>7</v>
      </c>
      <c r="R58" s="465">
        <v>73</v>
      </c>
      <c r="S58" s="456">
        <v>84</v>
      </c>
      <c r="T58" s="234">
        <f>SUM(P58:S58)</f>
        <v>202</v>
      </c>
    </row>
    <row r="59" spans="1:20" ht="15" customHeight="1" x14ac:dyDescent="0.25">
      <c r="A59" s="15">
        <v>54</v>
      </c>
      <c r="B59" s="26" t="s">
        <v>1</v>
      </c>
      <c r="C59" s="488" t="s">
        <v>164</v>
      </c>
      <c r="D59" s="745">
        <v>4</v>
      </c>
      <c r="E59" s="721">
        <v>80</v>
      </c>
      <c r="F59" s="746">
        <v>64.88</v>
      </c>
      <c r="G59" s="745">
        <v>5</v>
      </c>
      <c r="H59" s="721">
        <v>53.8</v>
      </c>
      <c r="I59" s="746">
        <v>66.37</v>
      </c>
      <c r="J59" s="745">
        <v>5</v>
      </c>
      <c r="K59" s="721">
        <v>67</v>
      </c>
      <c r="L59" s="747">
        <v>64.44</v>
      </c>
      <c r="M59" s="745">
        <v>2</v>
      </c>
      <c r="N59" s="721">
        <v>46</v>
      </c>
      <c r="O59" s="746">
        <v>85.03</v>
      </c>
      <c r="P59" s="744">
        <v>11</v>
      </c>
      <c r="Q59" s="755">
        <v>73</v>
      </c>
      <c r="R59" s="702">
        <v>35</v>
      </c>
      <c r="S59" s="459">
        <v>86</v>
      </c>
      <c r="T59" s="235">
        <f>SUM(P59:S59)</f>
        <v>205</v>
      </c>
    </row>
    <row r="60" spans="1:20" ht="15" customHeight="1" x14ac:dyDescent="0.25">
      <c r="A60" s="15">
        <v>55</v>
      </c>
      <c r="B60" s="26" t="s">
        <v>12</v>
      </c>
      <c r="C60" s="684" t="s">
        <v>149</v>
      </c>
      <c r="D60" s="282">
        <v>2</v>
      </c>
      <c r="E60" s="287">
        <v>92</v>
      </c>
      <c r="F60" s="345">
        <v>64.88</v>
      </c>
      <c r="G60" s="282">
        <v>4</v>
      </c>
      <c r="H60" s="287">
        <v>54</v>
      </c>
      <c r="I60" s="345">
        <v>66.37</v>
      </c>
      <c r="J60" s="282">
        <v>1</v>
      </c>
      <c r="K60" s="287">
        <v>57</v>
      </c>
      <c r="L60" s="496">
        <v>64.44</v>
      </c>
      <c r="M60" s="282">
        <v>3</v>
      </c>
      <c r="N60" s="287">
        <v>62</v>
      </c>
      <c r="O60" s="345">
        <v>85.03</v>
      </c>
      <c r="P60" s="542">
        <v>5</v>
      </c>
      <c r="Q60" s="673">
        <v>71</v>
      </c>
      <c r="R60" s="472">
        <v>60</v>
      </c>
      <c r="S60" s="459">
        <v>70</v>
      </c>
      <c r="T60" s="235">
        <f>SUM(P60:S60)</f>
        <v>206</v>
      </c>
    </row>
    <row r="61" spans="1:20" ht="15" customHeight="1" x14ac:dyDescent="0.25">
      <c r="A61" s="15">
        <v>56</v>
      </c>
      <c r="B61" s="26" t="s">
        <v>25</v>
      </c>
      <c r="C61" s="544" t="s">
        <v>157</v>
      </c>
      <c r="D61" s="272">
        <v>2</v>
      </c>
      <c r="E61" s="291">
        <v>64</v>
      </c>
      <c r="F61" s="337">
        <v>64.88</v>
      </c>
      <c r="G61" s="272">
        <v>5</v>
      </c>
      <c r="H61" s="291">
        <v>64.2</v>
      </c>
      <c r="I61" s="337">
        <v>66.37</v>
      </c>
      <c r="J61" s="272">
        <v>1</v>
      </c>
      <c r="K61" s="291">
        <v>43</v>
      </c>
      <c r="L61" s="499">
        <v>64.44</v>
      </c>
      <c r="M61" s="272">
        <v>4</v>
      </c>
      <c r="N61" s="291">
        <v>75.3</v>
      </c>
      <c r="O61" s="337">
        <v>85.03</v>
      </c>
      <c r="P61" s="518">
        <v>42</v>
      </c>
      <c r="Q61" s="660">
        <v>50</v>
      </c>
      <c r="R61" s="475">
        <v>85</v>
      </c>
      <c r="S61" s="459">
        <v>29</v>
      </c>
      <c r="T61" s="235">
        <f>SUM(P61:S61)</f>
        <v>206</v>
      </c>
    </row>
    <row r="62" spans="1:20" ht="15" customHeight="1" x14ac:dyDescent="0.25">
      <c r="A62" s="15">
        <v>57</v>
      </c>
      <c r="B62" s="26" t="s">
        <v>31</v>
      </c>
      <c r="C62" s="704" t="s">
        <v>176</v>
      </c>
      <c r="D62" s="230">
        <v>1</v>
      </c>
      <c r="E62" s="286">
        <v>18</v>
      </c>
      <c r="F62" s="335">
        <v>64.88</v>
      </c>
      <c r="G62" s="230">
        <v>7</v>
      </c>
      <c r="H62" s="286">
        <v>72.7</v>
      </c>
      <c r="I62" s="335">
        <v>66.37</v>
      </c>
      <c r="J62" s="230">
        <v>4</v>
      </c>
      <c r="K62" s="286">
        <v>69.25</v>
      </c>
      <c r="L62" s="495">
        <v>64.44</v>
      </c>
      <c r="M62" s="230">
        <v>2</v>
      </c>
      <c r="N62" s="286">
        <v>62</v>
      </c>
      <c r="O62" s="335">
        <v>85.03</v>
      </c>
      <c r="P62" s="531">
        <v>89</v>
      </c>
      <c r="Q62" s="661">
        <v>25</v>
      </c>
      <c r="R62" s="469">
        <v>24</v>
      </c>
      <c r="S62" s="459">
        <v>68</v>
      </c>
      <c r="T62" s="235">
        <f>SUM(P62:S62)</f>
        <v>206</v>
      </c>
    </row>
    <row r="63" spans="1:20" ht="15" customHeight="1" x14ac:dyDescent="0.25">
      <c r="A63" s="15">
        <v>58</v>
      </c>
      <c r="B63" s="43" t="s">
        <v>25</v>
      </c>
      <c r="C63" s="217" t="s">
        <v>28</v>
      </c>
      <c r="D63" s="349">
        <v>8</v>
      </c>
      <c r="E63" s="354">
        <v>71</v>
      </c>
      <c r="F63" s="343">
        <v>64.88</v>
      </c>
      <c r="G63" s="349">
        <v>3</v>
      </c>
      <c r="H63" s="354">
        <v>55.6</v>
      </c>
      <c r="I63" s="343">
        <v>66.37</v>
      </c>
      <c r="J63" s="349">
        <v>2</v>
      </c>
      <c r="K63" s="354">
        <v>47</v>
      </c>
      <c r="L63" s="502">
        <v>64.44</v>
      </c>
      <c r="M63" s="349">
        <v>1</v>
      </c>
      <c r="N63" s="354">
        <v>72</v>
      </c>
      <c r="O63" s="343">
        <v>85.03</v>
      </c>
      <c r="P63" s="724">
        <v>24</v>
      </c>
      <c r="Q63" s="665">
        <v>68</v>
      </c>
      <c r="R63" s="466">
        <v>78</v>
      </c>
      <c r="S63" s="456">
        <v>38</v>
      </c>
      <c r="T63" s="234">
        <f>SUM(P63:S63)</f>
        <v>208</v>
      </c>
    </row>
    <row r="64" spans="1:20" ht="15" customHeight="1" x14ac:dyDescent="0.25">
      <c r="A64" s="15">
        <v>59</v>
      </c>
      <c r="B64" s="26" t="s">
        <v>14</v>
      </c>
      <c r="C64" s="121" t="s">
        <v>124</v>
      </c>
      <c r="D64" s="230">
        <v>1</v>
      </c>
      <c r="E64" s="286">
        <v>54</v>
      </c>
      <c r="F64" s="335">
        <v>64.88</v>
      </c>
      <c r="G64" s="230">
        <v>4</v>
      </c>
      <c r="H64" s="286">
        <v>57.2</v>
      </c>
      <c r="I64" s="335">
        <v>66.37</v>
      </c>
      <c r="J64" s="230">
        <v>4</v>
      </c>
      <c r="K64" s="286">
        <v>68</v>
      </c>
      <c r="L64" s="495">
        <v>64.44</v>
      </c>
      <c r="M64" s="230">
        <v>1</v>
      </c>
      <c r="N64" s="286">
        <v>68</v>
      </c>
      <c r="O64" s="335">
        <v>85.03</v>
      </c>
      <c r="P64" s="531">
        <v>73</v>
      </c>
      <c r="Q64" s="661">
        <v>59</v>
      </c>
      <c r="R64" s="469">
        <v>29</v>
      </c>
      <c r="S64" s="459">
        <v>51</v>
      </c>
      <c r="T64" s="235">
        <f>SUM(P64:S64)</f>
        <v>212</v>
      </c>
    </row>
    <row r="65" spans="1:20" ht="15" customHeight="1" thickBot="1" x14ac:dyDescent="0.3">
      <c r="A65" s="17">
        <v>60</v>
      </c>
      <c r="B65" s="130" t="s">
        <v>14</v>
      </c>
      <c r="C65" s="707" t="s">
        <v>186</v>
      </c>
      <c r="D65" s="449"/>
      <c r="E65" s="450"/>
      <c r="F65" s="451">
        <v>64.88</v>
      </c>
      <c r="G65" s="449">
        <v>2</v>
      </c>
      <c r="H65" s="450">
        <v>67.5</v>
      </c>
      <c r="I65" s="451">
        <v>66.37</v>
      </c>
      <c r="J65" s="449">
        <v>2</v>
      </c>
      <c r="K65" s="450">
        <v>62</v>
      </c>
      <c r="L65" s="507">
        <v>64.44</v>
      </c>
      <c r="M65" s="449">
        <v>4</v>
      </c>
      <c r="N65" s="450">
        <v>74.8</v>
      </c>
      <c r="O65" s="451">
        <v>85.03</v>
      </c>
      <c r="P65" s="725">
        <v>92</v>
      </c>
      <c r="Q65" s="672">
        <v>43</v>
      </c>
      <c r="R65" s="467">
        <v>47</v>
      </c>
      <c r="S65" s="457">
        <v>31</v>
      </c>
      <c r="T65" s="261">
        <f>SUM(P65:S65)</f>
        <v>213</v>
      </c>
    </row>
    <row r="66" spans="1:20" ht="15" customHeight="1" x14ac:dyDescent="0.25">
      <c r="A66" s="15">
        <v>61</v>
      </c>
      <c r="B66" s="43" t="s">
        <v>14</v>
      </c>
      <c r="C66" s="720" t="s">
        <v>46</v>
      </c>
      <c r="D66" s="231">
        <v>1</v>
      </c>
      <c r="E66" s="300">
        <v>78</v>
      </c>
      <c r="F66" s="338">
        <v>64.88</v>
      </c>
      <c r="G66" s="231">
        <v>1</v>
      </c>
      <c r="H66" s="300">
        <v>66</v>
      </c>
      <c r="I66" s="338">
        <v>66.37</v>
      </c>
      <c r="J66" s="231">
        <v>2</v>
      </c>
      <c r="K66" s="300">
        <v>54</v>
      </c>
      <c r="L66" s="506">
        <v>64.44</v>
      </c>
      <c r="M66" s="231"/>
      <c r="N66" s="300"/>
      <c r="O66" s="338">
        <v>85.03</v>
      </c>
      <c r="P66" s="723">
        <v>14</v>
      </c>
      <c r="Q66" s="657">
        <v>46</v>
      </c>
      <c r="R66" s="465">
        <v>67</v>
      </c>
      <c r="S66" s="456">
        <v>89</v>
      </c>
      <c r="T66" s="234">
        <f>SUM(P66:S66)</f>
        <v>216</v>
      </c>
    </row>
    <row r="67" spans="1:20" ht="15" customHeight="1" x14ac:dyDescent="0.25">
      <c r="A67" s="15">
        <v>62</v>
      </c>
      <c r="B67" s="26" t="s">
        <v>31</v>
      </c>
      <c r="C67" s="120" t="s">
        <v>117</v>
      </c>
      <c r="D67" s="230">
        <v>5</v>
      </c>
      <c r="E67" s="286">
        <v>59.4</v>
      </c>
      <c r="F67" s="335">
        <v>64.88</v>
      </c>
      <c r="G67" s="230">
        <v>3</v>
      </c>
      <c r="H67" s="286">
        <v>60</v>
      </c>
      <c r="I67" s="335">
        <v>66.37</v>
      </c>
      <c r="J67" s="230">
        <v>2</v>
      </c>
      <c r="K67" s="286">
        <v>68</v>
      </c>
      <c r="L67" s="495">
        <v>64.44</v>
      </c>
      <c r="M67" s="230">
        <v>1</v>
      </c>
      <c r="N67" s="286">
        <v>57</v>
      </c>
      <c r="O67" s="335">
        <v>85.03</v>
      </c>
      <c r="P67" s="531">
        <v>58</v>
      </c>
      <c r="Q67" s="661">
        <v>55</v>
      </c>
      <c r="R67" s="469">
        <v>27</v>
      </c>
      <c r="S67" s="459">
        <v>77</v>
      </c>
      <c r="T67" s="235">
        <f>SUM(P67:S67)</f>
        <v>217</v>
      </c>
    </row>
    <row r="68" spans="1:20" ht="15" customHeight="1" x14ac:dyDescent="0.25">
      <c r="A68" s="15">
        <v>63</v>
      </c>
      <c r="B68" s="43" t="s">
        <v>20</v>
      </c>
      <c r="C68" s="387" t="s">
        <v>37</v>
      </c>
      <c r="D68" s="388">
        <v>1</v>
      </c>
      <c r="E68" s="390">
        <v>63</v>
      </c>
      <c r="F68" s="392">
        <v>64.88</v>
      </c>
      <c r="G68" s="388"/>
      <c r="H68" s="390"/>
      <c r="I68" s="392">
        <v>66.37</v>
      </c>
      <c r="J68" s="388">
        <v>1</v>
      </c>
      <c r="K68" s="390">
        <v>42</v>
      </c>
      <c r="L68" s="505">
        <v>64.44</v>
      </c>
      <c r="M68" s="388">
        <v>1</v>
      </c>
      <c r="N68" s="390">
        <v>84</v>
      </c>
      <c r="O68" s="392">
        <v>85.03</v>
      </c>
      <c r="P68" s="727">
        <v>45</v>
      </c>
      <c r="Q68" s="666">
        <v>85</v>
      </c>
      <c r="R68" s="471">
        <v>86</v>
      </c>
      <c r="S68" s="456">
        <v>8</v>
      </c>
      <c r="T68" s="234">
        <f>SUM(P68:S68)</f>
        <v>224</v>
      </c>
    </row>
    <row r="69" spans="1:20" ht="15" customHeight="1" x14ac:dyDescent="0.25">
      <c r="A69" s="15">
        <v>64</v>
      </c>
      <c r="B69" s="26" t="s">
        <v>1</v>
      </c>
      <c r="C69" s="546" t="s">
        <v>160</v>
      </c>
      <c r="D69" s="230">
        <v>3</v>
      </c>
      <c r="E69" s="286">
        <v>49.3</v>
      </c>
      <c r="F69" s="335">
        <v>64.88</v>
      </c>
      <c r="G69" s="230">
        <v>2</v>
      </c>
      <c r="H69" s="286">
        <v>72.5</v>
      </c>
      <c r="I69" s="335">
        <v>66.37</v>
      </c>
      <c r="J69" s="230">
        <v>1</v>
      </c>
      <c r="K69" s="286">
        <v>68</v>
      </c>
      <c r="L69" s="495">
        <v>64.44</v>
      </c>
      <c r="M69" s="230"/>
      <c r="N69" s="286"/>
      <c r="O69" s="335">
        <v>85.03</v>
      </c>
      <c r="P69" s="531">
        <v>79</v>
      </c>
      <c r="Q69" s="661">
        <v>26</v>
      </c>
      <c r="R69" s="469">
        <v>31</v>
      </c>
      <c r="S69" s="459">
        <v>89</v>
      </c>
      <c r="T69" s="235">
        <f>SUM(P69:S69)</f>
        <v>225</v>
      </c>
    </row>
    <row r="70" spans="1:20" ht="15" customHeight="1" x14ac:dyDescent="0.25">
      <c r="A70" s="15">
        <v>65</v>
      </c>
      <c r="B70" s="26" t="s">
        <v>1</v>
      </c>
      <c r="C70" s="488" t="s">
        <v>158</v>
      </c>
      <c r="D70" s="230">
        <v>7</v>
      </c>
      <c r="E70" s="286">
        <v>57</v>
      </c>
      <c r="F70" s="335">
        <v>64.88</v>
      </c>
      <c r="G70" s="230">
        <v>3</v>
      </c>
      <c r="H70" s="286">
        <v>50.666666666666664</v>
      </c>
      <c r="I70" s="335">
        <v>66.37</v>
      </c>
      <c r="J70" s="230">
        <v>4</v>
      </c>
      <c r="K70" s="286">
        <v>63.6</v>
      </c>
      <c r="L70" s="495">
        <v>64.44</v>
      </c>
      <c r="M70" s="230">
        <v>6</v>
      </c>
      <c r="N70" s="286">
        <v>70</v>
      </c>
      <c r="O70" s="335">
        <v>85.03</v>
      </c>
      <c r="P70" s="531">
        <v>64</v>
      </c>
      <c r="Q70" s="661">
        <v>74</v>
      </c>
      <c r="R70" s="469">
        <v>43</v>
      </c>
      <c r="S70" s="461">
        <v>47</v>
      </c>
      <c r="T70" s="235">
        <f>SUM(P70:S70)</f>
        <v>228</v>
      </c>
    </row>
    <row r="71" spans="1:20" ht="15" customHeight="1" x14ac:dyDescent="0.25">
      <c r="A71" s="15">
        <v>66</v>
      </c>
      <c r="B71" s="26" t="s">
        <v>20</v>
      </c>
      <c r="C71" s="155" t="s">
        <v>19</v>
      </c>
      <c r="D71" s="274">
        <v>7</v>
      </c>
      <c r="E71" s="112">
        <v>61</v>
      </c>
      <c r="F71" s="336">
        <v>64.88</v>
      </c>
      <c r="G71" s="274">
        <v>12</v>
      </c>
      <c r="H71" s="112">
        <v>60</v>
      </c>
      <c r="I71" s="336">
        <v>66.37</v>
      </c>
      <c r="J71" s="274">
        <v>7</v>
      </c>
      <c r="K71" s="112">
        <v>58.6</v>
      </c>
      <c r="L71" s="498">
        <v>64.44</v>
      </c>
      <c r="M71" s="274">
        <v>6</v>
      </c>
      <c r="N71" s="112">
        <v>61.7</v>
      </c>
      <c r="O71" s="336">
        <v>85.03</v>
      </c>
      <c r="P71" s="728">
        <v>54</v>
      </c>
      <c r="Q71" s="663">
        <v>56</v>
      </c>
      <c r="R71" s="470">
        <v>57</v>
      </c>
      <c r="S71" s="459">
        <v>71</v>
      </c>
      <c r="T71" s="235">
        <f>SUM(P71:S71)</f>
        <v>238</v>
      </c>
    </row>
    <row r="72" spans="1:20" ht="15" customHeight="1" x14ac:dyDescent="0.25">
      <c r="A72" s="15">
        <v>67</v>
      </c>
      <c r="B72" s="43" t="s">
        <v>12</v>
      </c>
      <c r="C72" s="216" t="s">
        <v>128</v>
      </c>
      <c r="D72" s="231">
        <v>1</v>
      </c>
      <c r="E72" s="300">
        <v>60</v>
      </c>
      <c r="F72" s="338">
        <v>64.88</v>
      </c>
      <c r="G72" s="231">
        <v>3</v>
      </c>
      <c r="H72" s="300">
        <v>54.7</v>
      </c>
      <c r="I72" s="338">
        <v>66.37</v>
      </c>
      <c r="J72" s="231">
        <v>2</v>
      </c>
      <c r="K72" s="300">
        <v>39</v>
      </c>
      <c r="L72" s="506">
        <v>64.44</v>
      </c>
      <c r="M72" s="231">
        <v>3</v>
      </c>
      <c r="N72" s="300">
        <v>75.7</v>
      </c>
      <c r="O72" s="338">
        <v>85.03</v>
      </c>
      <c r="P72" s="723">
        <v>56</v>
      </c>
      <c r="Q72" s="657">
        <v>70</v>
      </c>
      <c r="R72" s="465">
        <v>89</v>
      </c>
      <c r="S72" s="456">
        <v>27</v>
      </c>
      <c r="T72" s="234">
        <f>SUM(P72:S72)</f>
        <v>242</v>
      </c>
    </row>
    <row r="73" spans="1:20" ht="15" customHeight="1" x14ac:dyDescent="0.25">
      <c r="A73" s="15">
        <v>68</v>
      </c>
      <c r="B73" s="26" t="s">
        <v>1</v>
      </c>
      <c r="C73" s="546" t="s">
        <v>159</v>
      </c>
      <c r="D73" s="346"/>
      <c r="E73" s="350"/>
      <c r="F73" s="339">
        <v>64.88</v>
      </c>
      <c r="G73" s="346">
        <v>2</v>
      </c>
      <c r="H73" s="350">
        <v>57</v>
      </c>
      <c r="I73" s="339">
        <v>66.37</v>
      </c>
      <c r="J73" s="346">
        <v>4</v>
      </c>
      <c r="K73" s="350">
        <v>76</v>
      </c>
      <c r="L73" s="508">
        <v>64.44</v>
      </c>
      <c r="M73" s="346">
        <v>2</v>
      </c>
      <c r="N73" s="350">
        <v>52.5</v>
      </c>
      <c r="O73" s="339">
        <v>85.03</v>
      </c>
      <c r="P73" s="736">
        <v>92</v>
      </c>
      <c r="Q73" s="692">
        <v>63</v>
      </c>
      <c r="R73" s="694">
        <v>9</v>
      </c>
      <c r="S73" s="459">
        <v>79</v>
      </c>
      <c r="T73" s="235">
        <f>SUM(P73:S73)</f>
        <v>243</v>
      </c>
    </row>
    <row r="74" spans="1:20" ht="15" customHeight="1" x14ac:dyDescent="0.25">
      <c r="A74" s="15">
        <v>69</v>
      </c>
      <c r="B74" s="26" t="s">
        <v>20</v>
      </c>
      <c r="C74" s="120" t="s">
        <v>38</v>
      </c>
      <c r="D74" s="231">
        <v>1</v>
      </c>
      <c r="E74" s="300">
        <v>18</v>
      </c>
      <c r="F74" s="338">
        <v>64.88</v>
      </c>
      <c r="G74" s="231">
        <v>1</v>
      </c>
      <c r="H74" s="300">
        <v>59</v>
      </c>
      <c r="I74" s="338">
        <v>66.37</v>
      </c>
      <c r="J74" s="231">
        <v>1</v>
      </c>
      <c r="K74" s="300">
        <v>68</v>
      </c>
      <c r="L74" s="506">
        <v>64.44</v>
      </c>
      <c r="M74" s="231">
        <v>3</v>
      </c>
      <c r="N74" s="300">
        <v>62</v>
      </c>
      <c r="O74" s="338">
        <v>85.03</v>
      </c>
      <c r="P74" s="723">
        <v>90</v>
      </c>
      <c r="Q74" s="657">
        <v>57</v>
      </c>
      <c r="R74" s="465">
        <v>28</v>
      </c>
      <c r="S74" s="459">
        <v>69</v>
      </c>
      <c r="T74" s="235">
        <f>SUM(P74:S74)</f>
        <v>244</v>
      </c>
    </row>
    <row r="75" spans="1:20" ht="15" customHeight="1" thickBot="1" x14ac:dyDescent="0.3">
      <c r="A75" s="39">
        <v>70</v>
      </c>
      <c r="B75" s="233" t="s">
        <v>12</v>
      </c>
      <c r="C75" s="760" t="s">
        <v>144</v>
      </c>
      <c r="D75" s="284">
        <v>7</v>
      </c>
      <c r="E75" s="353">
        <v>60</v>
      </c>
      <c r="F75" s="342">
        <v>64.88</v>
      </c>
      <c r="G75" s="284">
        <v>7</v>
      </c>
      <c r="H75" s="353">
        <v>48.3</v>
      </c>
      <c r="I75" s="342">
        <v>66.37</v>
      </c>
      <c r="J75" s="284">
        <v>5</v>
      </c>
      <c r="K75" s="353">
        <v>71</v>
      </c>
      <c r="L75" s="522">
        <v>64.44</v>
      </c>
      <c r="M75" s="284"/>
      <c r="N75" s="353"/>
      <c r="O75" s="342">
        <v>85.03</v>
      </c>
      <c r="P75" s="732">
        <v>57</v>
      </c>
      <c r="Q75" s="667">
        <v>78</v>
      </c>
      <c r="R75" s="479">
        <v>22</v>
      </c>
      <c r="S75" s="462">
        <v>89</v>
      </c>
      <c r="T75" s="262">
        <f>SUM(P75:S75)</f>
        <v>246</v>
      </c>
    </row>
    <row r="76" spans="1:20" ht="15" customHeight="1" x14ac:dyDescent="0.25">
      <c r="A76" s="37">
        <v>71</v>
      </c>
      <c r="B76" s="41" t="s">
        <v>1</v>
      </c>
      <c r="C76" s="709" t="s">
        <v>132</v>
      </c>
      <c r="D76" s="711">
        <v>2</v>
      </c>
      <c r="E76" s="688">
        <v>59</v>
      </c>
      <c r="F76" s="713">
        <v>64.88</v>
      </c>
      <c r="G76" s="711"/>
      <c r="H76" s="688"/>
      <c r="I76" s="713">
        <v>66.37</v>
      </c>
      <c r="J76" s="711">
        <v>1</v>
      </c>
      <c r="K76" s="688">
        <v>58</v>
      </c>
      <c r="L76" s="715">
        <v>64.44</v>
      </c>
      <c r="M76" s="711">
        <v>2</v>
      </c>
      <c r="N76" s="688">
        <v>70.5</v>
      </c>
      <c r="O76" s="713">
        <v>85.03</v>
      </c>
      <c r="P76" s="722">
        <v>60</v>
      </c>
      <c r="Q76" s="700">
        <v>85</v>
      </c>
      <c r="R76" s="693">
        <v>59</v>
      </c>
      <c r="S76" s="455">
        <v>43</v>
      </c>
      <c r="T76" s="259">
        <f>SUM(P76:S76)</f>
        <v>247</v>
      </c>
    </row>
    <row r="77" spans="1:20" ht="15" customHeight="1" x14ac:dyDescent="0.25">
      <c r="A77" s="15">
        <v>72</v>
      </c>
      <c r="B77" s="26" t="s">
        <v>20</v>
      </c>
      <c r="C77" s="127" t="s">
        <v>122</v>
      </c>
      <c r="D77" s="282">
        <v>3</v>
      </c>
      <c r="E77" s="287">
        <v>67</v>
      </c>
      <c r="F77" s="345">
        <v>64.88</v>
      </c>
      <c r="G77" s="282"/>
      <c r="H77" s="287"/>
      <c r="I77" s="345">
        <v>66.37</v>
      </c>
      <c r="J77" s="282">
        <v>2</v>
      </c>
      <c r="K77" s="287">
        <v>54</v>
      </c>
      <c r="L77" s="496">
        <v>64.44</v>
      </c>
      <c r="M77" s="282">
        <v>3</v>
      </c>
      <c r="N77" s="287">
        <v>64.7</v>
      </c>
      <c r="O77" s="345">
        <v>85.03</v>
      </c>
      <c r="P77" s="542">
        <v>34</v>
      </c>
      <c r="Q77" s="673">
        <v>85</v>
      </c>
      <c r="R77" s="472">
        <v>66</v>
      </c>
      <c r="S77" s="459">
        <v>63</v>
      </c>
      <c r="T77" s="235">
        <f>SUM(P77:S77)</f>
        <v>248</v>
      </c>
    </row>
    <row r="78" spans="1:20" ht="15" customHeight="1" x14ac:dyDescent="0.25">
      <c r="A78" s="15">
        <v>73</v>
      </c>
      <c r="B78" s="43" t="s">
        <v>31</v>
      </c>
      <c r="C78" s="170" t="s">
        <v>97</v>
      </c>
      <c r="D78" s="231">
        <v>1</v>
      </c>
      <c r="E78" s="300">
        <v>57</v>
      </c>
      <c r="F78" s="338">
        <v>64.88</v>
      </c>
      <c r="G78" s="231"/>
      <c r="H78" s="300"/>
      <c r="I78" s="338">
        <v>66.37</v>
      </c>
      <c r="J78" s="231">
        <v>1</v>
      </c>
      <c r="K78" s="300">
        <v>62</v>
      </c>
      <c r="L78" s="506">
        <v>64.44</v>
      </c>
      <c r="M78" s="231">
        <v>2</v>
      </c>
      <c r="N78" s="300">
        <v>67</v>
      </c>
      <c r="O78" s="338">
        <v>85.03</v>
      </c>
      <c r="P78" s="723">
        <v>62</v>
      </c>
      <c r="Q78" s="657">
        <v>85</v>
      </c>
      <c r="R78" s="465">
        <v>46</v>
      </c>
      <c r="S78" s="456">
        <v>56</v>
      </c>
      <c r="T78" s="234">
        <f>SUM(P78:S78)</f>
        <v>249</v>
      </c>
    </row>
    <row r="79" spans="1:20" ht="15" customHeight="1" x14ac:dyDescent="0.25">
      <c r="A79" s="15">
        <v>74</v>
      </c>
      <c r="B79" s="26" t="s">
        <v>20</v>
      </c>
      <c r="C79" s="123" t="s">
        <v>166</v>
      </c>
      <c r="D79" s="272"/>
      <c r="E79" s="291"/>
      <c r="F79" s="337">
        <v>64.88</v>
      </c>
      <c r="G79" s="272">
        <v>8</v>
      </c>
      <c r="H79" s="291">
        <v>74.3</v>
      </c>
      <c r="I79" s="337">
        <v>66.37</v>
      </c>
      <c r="J79" s="272"/>
      <c r="K79" s="291"/>
      <c r="L79" s="499">
        <v>64.44</v>
      </c>
      <c r="M79" s="272">
        <v>4</v>
      </c>
      <c r="N79" s="291">
        <v>71.8</v>
      </c>
      <c r="O79" s="337">
        <v>85.03</v>
      </c>
      <c r="P79" s="518">
        <v>92</v>
      </c>
      <c r="Q79" s="660">
        <v>23</v>
      </c>
      <c r="R79" s="475">
        <v>95</v>
      </c>
      <c r="S79" s="459">
        <v>39</v>
      </c>
      <c r="T79" s="235">
        <f>SUM(P79:S79)</f>
        <v>249</v>
      </c>
    </row>
    <row r="80" spans="1:20" ht="15" customHeight="1" x14ac:dyDescent="0.25">
      <c r="A80" s="15">
        <v>75</v>
      </c>
      <c r="B80" s="19" t="s">
        <v>25</v>
      </c>
      <c r="C80" s="126" t="s">
        <v>119</v>
      </c>
      <c r="D80" s="294">
        <v>1</v>
      </c>
      <c r="E80" s="296">
        <v>59</v>
      </c>
      <c r="F80" s="697">
        <v>64.88</v>
      </c>
      <c r="G80" s="294">
        <v>3</v>
      </c>
      <c r="H80" s="296">
        <v>57</v>
      </c>
      <c r="I80" s="697">
        <v>66.37</v>
      </c>
      <c r="J80" s="294">
        <v>3</v>
      </c>
      <c r="K80" s="296">
        <v>54</v>
      </c>
      <c r="L80" s="698">
        <v>64.44</v>
      </c>
      <c r="M80" s="294">
        <v>1</v>
      </c>
      <c r="N80" s="296">
        <v>63</v>
      </c>
      <c r="O80" s="697">
        <v>85.03</v>
      </c>
      <c r="P80" s="753">
        <v>59</v>
      </c>
      <c r="Q80" s="717">
        <v>61</v>
      </c>
      <c r="R80" s="718">
        <v>65</v>
      </c>
      <c r="S80" s="459">
        <v>67</v>
      </c>
      <c r="T80" s="235">
        <f>SUM(P80:S80)</f>
        <v>252</v>
      </c>
    </row>
    <row r="81" spans="1:20" ht="15" customHeight="1" x14ac:dyDescent="0.25">
      <c r="A81" s="15">
        <v>76</v>
      </c>
      <c r="B81" s="43" t="s">
        <v>1</v>
      </c>
      <c r="C81" s="761" t="s">
        <v>180</v>
      </c>
      <c r="D81" s="388">
        <v>6</v>
      </c>
      <c r="E81" s="390">
        <v>62.5</v>
      </c>
      <c r="F81" s="392">
        <v>64.88</v>
      </c>
      <c r="G81" s="388">
        <v>5</v>
      </c>
      <c r="H81" s="390">
        <v>71.8</v>
      </c>
      <c r="I81" s="392">
        <v>66.37</v>
      </c>
      <c r="J81" s="388"/>
      <c r="K81" s="390"/>
      <c r="L81" s="505">
        <v>64.44</v>
      </c>
      <c r="M81" s="388">
        <v>1</v>
      </c>
      <c r="N81" s="390">
        <v>52</v>
      </c>
      <c r="O81" s="392">
        <v>85.03</v>
      </c>
      <c r="P81" s="727">
        <v>49</v>
      </c>
      <c r="Q81" s="666">
        <v>29</v>
      </c>
      <c r="R81" s="471">
        <v>95</v>
      </c>
      <c r="S81" s="456">
        <v>80</v>
      </c>
      <c r="T81" s="234">
        <f>SUM(P81:S81)</f>
        <v>253</v>
      </c>
    </row>
    <row r="82" spans="1:20" ht="15" customHeight="1" x14ac:dyDescent="0.25">
      <c r="A82" s="15">
        <v>77</v>
      </c>
      <c r="B82" s="26" t="s">
        <v>31</v>
      </c>
      <c r="C82" s="384" t="s">
        <v>43</v>
      </c>
      <c r="D82" s="282">
        <v>4</v>
      </c>
      <c r="E82" s="287">
        <v>63.25</v>
      </c>
      <c r="F82" s="345">
        <v>64.88</v>
      </c>
      <c r="G82" s="282">
        <v>5</v>
      </c>
      <c r="H82" s="287">
        <v>49</v>
      </c>
      <c r="I82" s="345">
        <v>66.37</v>
      </c>
      <c r="J82" s="282">
        <v>1</v>
      </c>
      <c r="K82" s="287">
        <v>32</v>
      </c>
      <c r="L82" s="496">
        <v>64.44</v>
      </c>
      <c r="M82" s="282">
        <v>3</v>
      </c>
      <c r="N82" s="287">
        <v>70.7</v>
      </c>
      <c r="O82" s="345">
        <v>85.03</v>
      </c>
      <c r="P82" s="542">
        <v>44</v>
      </c>
      <c r="Q82" s="673">
        <v>76</v>
      </c>
      <c r="R82" s="472">
        <v>93</v>
      </c>
      <c r="S82" s="459">
        <v>42</v>
      </c>
      <c r="T82" s="235">
        <f>SUM(P82:S82)</f>
        <v>255</v>
      </c>
    </row>
    <row r="83" spans="1:20" ht="15" customHeight="1" x14ac:dyDescent="0.25">
      <c r="A83" s="15">
        <v>78</v>
      </c>
      <c r="B83" s="26" t="s">
        <v>25</v>
      </c>
      <c r="C83" s="488" t="s">
        <v>155</v>
      </c>
      <c r="D83" s="230">
        <v>3</v>
      </c>
      <c r="E83" s="286">
        <v>65</v>
      </c>
      <c r="F83" s="335">
        <v>64.88</v>
      </c>
      <c r="G83" s="230">
        <v>3</v>
      </c>
      <c r="H83" s="286">
        <v>61.33</v>
      </c>
      <c r="I83" s="335">
        <v>66.37</v>
      </c>
      <c r="J83" s="230">
        <v>1</v>
      </c>
      <c r="K83" s="286">
        <v>45</v>
      </c>
      <c r="L83" s="495">
        <v>64.44</v>
      </c>
      <c r="M83" s="230">
        <v>1</v>
      </c>
      <c r="N83" s="286">
        <v>49</v>
      </c>
      <c r="O83" s="335">
        <v>85.03</v>
      </c>
      <c r="P83" s="531">
        <v>39</v>
      </c>
      <c r="Q83" s="661">
        <v>54</v>
      </c>
      <c r="R83" s="469">
        <v>83</v>
      </c>
      <c r="S83" s="459">
        <v>82</v>
      </c>
      <c r="T83" s="235">
        <f>SUM(P83:S83)</f>
        <v>258</v>
      </c>
    </row>
    <row r="84" spans="1:20" ht="15" customHeight="1" x14ac:dyDescent="0.25">
      <c r="A84" s="15">
        <v>79</v>
      </c>
      <c r="B84" s="26" t="s">
        <v>1</v>
      </c>
      <c r="C84" s="121" t="s">
        <v>133</v>
      </c>
      <c r="D84" s="230">
        <v>5</v>
      </c>
      <c r="E84" s="286">
        <v>57.2</v>
      </c>
      <c r="F84" s="335">
        <v>64.88</v>
      </c>
      <c r="G84" s="230">
        <v>2</v>
      </c>
      <c r="H84" s="286">
        <v>54</v>
      </c>
      <c r="I84" s="335">
        <v>66.37</v>
      </c>
      <c r="J84" s="230">
        <v>1</v>
      </c>
      <c r="K84" s="286">
        <v>46</v>
      </c>
      <c r="L84" s="495">
        <v>64.44</v>
      </c>
      <c r="M84" s="230">
        <v>3</v>
      </c>
      <c r="N84" s="286">
        <v>70.3</v>
      </c>
      <c r="O84" s="335">
        <v>85.03</v>
      </c>
      <c r="P84" s="531">
        <v>61</v>
      </c>
      <c r="Q84" s="661">
        <v>72</v>
      </c>
      <c r="R84" s="469">
        <v>82</v>
      </c>
      <c r="S84" s="459">
        <v>44</v>
      </c>
      <c r="T84" s="235">
        <f>SUM(P84:S84)</f>
        <v>259</v>
      </c>
    </row>
    <row r="85" spans="1:20" ht="15" customHeight="1" thickBot="1" x14ac:dyDescent="0.3">
      <c r="A85" s="17">
        <v>80</v>
      </c>
      <c r="B85" s="130" t="s">
        <v>14</v>
      </c>
      <c r="C85" s="448" t="s">
        <v>146</v>
      </c>
      <c r="D85" s="389">
        <v>4</v>
      </c>
      <c r="E85" s="391">
        <v>66.5</v>
      </c>
      <c r="F85" s="394">
        <v>64.88</v>
      </c>
      <c r="G85" s="389">
        <v>7</v>
      </c>
      <c r="H85" s="391">
        <v>66</v>
      </c>
      <c r="I85" s="394">
        <v>66.37</v>
      </c>
      <c r="J85" s="389"/>
      <c r="K85" s="391"/>
      <c r="L85" s="523">
        <v>64.44</v>
      </c>
      <c r="M85" s="389"/>
      <c r="N85" s="391"/>
      <c r="O85" s="394">
        <v>85.03</v>
      </c>
      <c r="P85" s="786">
        <v>37</v>
      </c>
      <c r="Q85" s="790">
        <v>45</v>
      </c>
      <c r="R85" s="795">
        <v>95</v>
      </c>
      <c r="S85" s="457">
        <v>89</v>
      </c>
      <c r="T85" s="261">
        <f>SUM(P85:S85)</f>
        <v>266</v>
      </c>
    </row>
    <row r="86" spans="1:20" ht="15" customHeight="1" x14ac:dyDescent="0.25">
      <c r="A86" s="37">
        <v>81</v>
      </c>
      <c r="B86" s="41" t="s">
        <v>14</v>
      </c>
      <c r="C86" s="710" t="s">
        <v>100</v>
      </c>
      <c r="D86" s="355">
        <v>3</v>
      </c>
      <c r="E86" s="356">
        <v>53</v>
      </c>
      <c r="F86" s="357">
        <v>64.88</v>
      </c>
      <c r="G86" s="355">
        <v>2</v>
      </c>
      <c r="H86" s="356">
        <v>68.5</v>
      </c>
      <c r="I86" s="357">
        <v>66.37</v>
      </c>
      <c r="J86" s="355">
        <v>3</v>
      </c>
      <c r="K86" s="356">
        <v>53</v>
      </c>
      <c r="L86" s="652">
        <v>64.44</v>
      </c>
      <c r="M86" s="355">
        <v>4</v>
      </c>
      <c r="N86" s="356">
        <v>47</v>
      </c>
      <c r="O86" s="357">
        <v>85.03</v>
      </c>
      <c r="P86" s="751">
        <v>75</v>
      </c>
      <c r="Q86" s="674">
        <v>37</v>
      </c>
      <c r="R86" s="489">
        <v>69</v>
      </c>
      <c r="S86" s="455">
        <v>85</v>
      </c>
      <c r="T86" s="259">
        <f>SUM(P86:S86)</f>
        <v>266</v>
      </c>
    </row>
    <row r="87" spans="1:20" ht="15" customHeight="1" x14ac:dyDescent="0.25">
      <c r="A87" s="15">
        <v>82</v>
      </c>
      <c r="B87" s="26" t="s">
        <v>1</v>
      </c>
      <c r="C87" s="278" t="s">
        <v>131</v>
      </c>
      <c r="D87" s="346">
        <v>7</v>
      </c>
      <c r="E87" s="350">
        <v>48.7</v>
      </c>
      <c r="F87" s="339">
        <v>64.88</v>
      </c>
      <c r="G87" s="346">
        <v>7</v>
      </c>
      <c r="H87" s="350">
        <v>64</v>
      </c>
      <c r="I87" s="339">
        <v>66.37</v>
      </c>
      <c r="J87" s="346">
        <v>5</v>
      </c>
      <c r="K87" s="350">
        <v>58</v>
      </c>
      <c r="L87" s="508">
        <v>64.44</v>
      </c>
      <c r="M87" s="346">
        <v>8</v>
      </c>
      <c r="N87" s="350">
        <v>56</v>
      </c>
      <c r="O87" s="339">
        <v>85.03</v>
      </c>
      <c r="P87" s="736">
        <v>80</v>
      </c>
      <c r="Q87" s="692">
        <v>52</v>
      </c>
      <c r="R87" s="694">
        <v>58</v>
      </c>
      <c r="S87" s="459">
        <v>78</v>
      </c>
      <c r="T87" s="235">
        <f>SUM(P87:S87)</f>
        <v>268</v>
      </c>
    </row>
    <row r="88" spans="1:20" ht="15" customHeight="1" x14ac:dyDescent="0.25">
      <c r="A88" s="15">
        <v>83</v>
      </c>
      <c r="B88" s="43" t="s">
        <v>1</v>
      </c>
      <c r="C88" s="545" t="s">
        <v>172</v>
      </c>
      <c r="D88" s="231">
        <v>4</v>
      </c>
      <c r="E88" s="300">
        <v>37.299999999999997</v>
      </c>
      <c r="F88" s="338">
        <v>64.88</v>
      </c>
      <c r="G88" s="231"/>
      <c r="H88" s="300"/>
      <c r="I88" s="338">
        <v>66.37</v>
      </c>
      <c r="J88" s="231">
        <v>1</v>
      </c>
      <c r="K88" s="300">
        <v>56</v>
      </c>
      <c r="L88" s="506">
        <v>64.44</v>
      </c>
      <c r="M88" s="231">
        <v>4</v>
      </c>
      <c r="N88" s="300">
        <v>72.25</v>
      </c>
      <c r="O88" s="338">
        <v>85.03</v>
      </c>
      <c r="P88" s="723">
        <v>88</v>
      </c>
      <c r="Q88" s="657">
        <v>85</v>
      </c>
      <c r="R88" s="465">
        <v>62</v>
      </c>
      <c r="S88" s="456">
        <v>36</v>
      </c>
      <c r="T88" s="234">
        <f>SUM(P88:S88)</f>
        <v>271</v>
      </c>
    </row>
    <row r="89" spans="1:20" ht="15" customHeight="1" x14ac:dyDescent="0.25">
      <c r="A89" s="15">
        <v>84</v>
      </c>
      <c r="B89" s="26" t="s">
        <v>20</v>
      </c>
      <c r="C89" s="120" t="s">
        <v>23</v>
      </c>
      <c r="D89" s="231">
        <v>5</v>
      </c>
      <c r="E89" s="300">
        <v>44.5</v>
      </c>
      <c r="F89" s="338">
        <v>64.88</v>
      </c>
      <c r="G89" s="231">
        <v>3</v>
      </c>
      <c r="H89" s="300">
        <v>55.3</v>
      </c>
      <c r="I89" s="338">
        <v>66.37</v>
      </c>
      <c r="J89" s="231">
        <v>3</v>
      </c>
      <c r="K89" s="300">
        <v>32.700000000000003</v>
      </c>
      <c r="L89" s="506">
        <v>64.44</v>
      </c>
      <c r="M89" s="231">
        <v>3</v>
      </c>
      <c r="N89" s="300">
        <v>75.3</v>
      </c>
      <c r="O89" s="338">
        <v>85.03</v>
      </c>
      <c r="P89" s="723">
        <v>83</v>
      </c>
      <c r="Q89" s="657">
        <v>69</v>
      </c>
      <c r="R89" s="465">
        <v>92</v>
      </c>
      <c r="S89" s="459">
        <v>28</v>
      </c>
      <c r="T89" s="235">
        <f>SUM(P89:S89)</f>
        <v>272</v>
      </c>
    </row>
    <row r="90" spans="1:20" ht="15" customHeight="1" x14ac:dyDescent="0.25">
      <c r="A90" s="15">
        <v>85</v>
      </c>
      <c r="B90" s="26" t="s">
        <v>0</v>
      </c>
      <c r="C90" s="123" t="s">
        <v>140</v>
      </c>
      <c r="D90" s="272"/>
      <c r="E90" s="291"/>
      <c r="F90" s="337">
        <v>64.88</v>
      </c>
      <c r="G90" s="272"/>
      <c r="H90" s="291"/>
      <c r="I90" s="337">
        <v>66.37</v>
      </c>
      <c r="J90" s="272">
        <v>1</v>
      </c>
      <c r="K90" s="291">
        <v>73</v>
      </c>
      <c r="L90" s="499">
        <v>64.44</v>
      </c>
      <c r="M90" s="272"/>
      <c r="N90" s="291"/>
      <c r="O90" s="337">
        <v>85.03</v>
      </c>
      <c r="P90" s="518">
        <v>92</v>
      </c>
      <c r="Q90" s="660">
        <v>85</v>
      </c>
      <c r="R90" s="475">
        <v>15</v>
      </c>
      <c r="S90" s="459">
        <v>89</v>
      </c>
      <c r="T90" s="235">
        <f>SUM(P90:S90)</f>
        <v>281</v>
      </c>
    </row>
    <row r="91" spans="1:20" ht="15" customHeight="1" x14ac:dyDescent="0.25">
      <c r="A91" s="15">
        <v>86</v>
      </c>
      <c r="B91" s="43" t="s">
        <v>1</v>
      </c>
      <c r="C91" s="453" t="s">
        <v>130</v>
      </c>
      <c r="D91" s="285">
        <v>2</v>
      </c>
      <c r="E91" s="232">
        <v>54.5</v>
      </c>
      <c r="F91" s="393">
        <v>64.88</v>
      </c>
      <c r="G91" s="285"/>
      <c r="H91" s="232"/>
      <c r="I91" s="393">
        <v>66.37</v>
      </c>
      <c r="J91" s="285">
        <v>3</v>
      </c>
      <c r="K91" s="232">
        <v>60</v>
      </c>
      <c r="L91" s="509">
        <v>64.44</v>
      </c>
      <c r="M91" s="274">
        <v>8</v>
      </c>
      <c r="N91" s="112">
        <v>59.4</v>
      </c>
      <c r="O91" s="393">
        <v>85.03</v>
      </c>
      <c r="P91" s="730">
        <v>72</v>
      </c>
      <c r="Q91" s="658">
        <v>85</v>
      </c>
      <c r="R91" s="480">
        <v>54</v>
      </c>
      <c r="S91" s="456">
        <v>74</v>
      </c>
      <c r="T91" s="234">
        <f>SUM(P91:S91)</f>
        <v>285</v>
      </c>
    </row>
    <row r="92" spans="1:20" ht="15" customHeight="1" x14ac:dyDescent="0.25">
      <c r="A92" s="15">
        <v>87</v>
      </c>
      <c r="B92" s="13" t="s">
        <v>20</v>
      </c>
      <c r="C92" s="124" t="s">
        <v>123</v>
      </c>
      <c r="D92" s="279"/>
      <c r="E92" s="303"/>
      <c r="F92" s="334">
        <v>64.88</v>
      </c>
      <c r="G92" s="279"/>
      <c r="H92" s="303"/>
      <c r="I92" s="334">
        <v>66.37</v>
      </c>
      <c r="J92" s="279">
        <v>2</v>
      </c>
      <c r="K92" s="303">
        <v>49</v>
      </c>
      <c r="L92" s="503">
        <v>64.44</v>
      </c>
      <c r="M92" s="748">
        <v>2</v>
      </c>
      <c r="N92" s="303">
        <v>74</v>
      </c>
      <c r="O92" s="334">
        <v>85.03</v>
      </c>
      <c r="P92" s="731">
        <v>92</v>
      </c>
      <c r="Q92" s="670">
        <v>85</v>
      </c>
      <c r="R92" s="478">
        <v>75</v>
      </c>
      <c r="S92" s="459">
        <v>34</v>
      </c>
      <c r="T92" s="235">
        <f>SUM(P92:S92)</f>
        <v>286</v>
      </c>
    </row>
    <row r="93" spans="1:20" ht="15" customHeight="1" x14ac:dyDescent="0.25">
      <c r="A93" s="15">
        <v>88</v>
      </c>
      <c r="B93" s="26" t="s">
        <v>0</v>
      </c>
      <c r="C93" s="546" t="s">
        <v>173</v>
      </c>
      <c r="D93" s="230">
        <v>6</v>
      </c>
      <c r="E93" s="286">
        <v>56.33</v>
      </c>
      <c r="F93" s="335">
        <v>64.88</v>
      </c>
      <c r="G93" s="230">
        <v>3</v>
      </c>
      <c r="H93" s="286">
        <v>46</v>
      </c>
      <c r="I93" s="335">
        <v>66.37</v>
      </c>
      <c r="J93" s="230">
        <v>4</v>
      </c>
      <c r="K93" s="286">
        <v>48</v>
      </c>
      <c r="L93" s="495">
        <v>64.44</v>
      </c>
      <c r="M93" s="543">
        <v>3</v>
      </c>
      <c r="N93" s="530">
        <v>61</v>
      </c>
      <c r="O93" s="335">
        <v>85.03</v>
      </c>
      <c r="P93" s="531">
        <v>65</v>
      </c>
      <c r="Q93" s="661">
        <v>79</v>
      </c>
      <c r="R93" s="469">
        <v>76</v>
      </c>
      <c r="S93" s="459">
        <v>72</v>
      </c>
      <c r="T93" s="235">
        <f>SUM(P93:S93)</f>
        <v>292</v>
      </c>
    </row>
    <row r="94" spans="1:20" ht="15" customHeight="1" x14ac:dyDescent="0.25">
      <c r="A94" s="15">
        <v>89</v>
      </c>
      <c r="B94" s="26" t="s">
        <v>14</v>
      </c>
      <c r="C94" s="488" t="s">
        <v>167</v>
      </c>
      <c r="D94" s="230">
        <v>2</v>
      </c>
      <c r="E94" s="286">
        <v>43.5</v>
      </c>
      <c r="F94" s="335">
        <v>64.88</v>
      </c>
      <c r="G94" s="230"/>
      <c r="H94" s="286"/>
      <c r="I94" s="335">
        <v>66.37</v>
      </c>
      <c r="J94" s="230">
        <v>2</v>
      </c>
      <c r="K94" s="286">
        <v>67</v>
      </c>
      <c r="L94" s="495">
        <v>64.44</v>
      </c>
      <c r="M94" s="526"/>
      <c r="N94" s="286"/>
      <c r="O94" s="335">
        <v>85.03</v>
      </c>
      <c r="P94" s="531">
        <v>85</v>
      </c>
      <c r="Q94" s="661">
        <v>85</v>
      </c>
      <c r="R94" s="469">
        <v>34</v>
      </c>
      <c r="S94" s="459">
        <v>89</v>
      </c>
      <c r="T94" s="235">
        <f>SUM(P94:S94)</f>
        <v>293</v>
      </c>
    </row>
    <row r="95" spans="1:20" ht="15" customHeight="1" thickBot="1" x14ac:dyDescent="0.3">
      <c r="A95" s="17">
        <v>90</v>
      </c>
      <c r="B95" s="130" t="s">
        <v>1</v>
      </c>
      <c r="C95" s="696" t="s">
        <v>163</v>
      </c>
      <c r="D95" s="449">
        <v>5</v>
      </c>
      <c r="E95" s="450">
        <v>56</v>
      </c>
      <c r="F95" s="451">
        <v>64.88</v>
      </c>
      <c r="G95" s="449">
        <v>3</v>
      </c>
      <c r="H95" s="450">
        <v>42</v>
      </c>
      <c r="I95" s="451">
        <v>66.37</v>
      </c>
      <c r="J95" s="449">
        <v>4</v>
      </c>
      <c r="K95" s="450">
        <v>55.8</v>
      </c>
      <c r="L95" s="507">
        <v>64.44</v>
      </c>
      <c r="M95" s="690">
        <v>4</v>
      </c>
      <c r="N95" s="691">
        <v>51.5</v>
      </c>
      <c r="O95" s="342">
        <v>85.03</v>
      </c>
      <c r="P95" s="732">
        <v>68</v>
      </c>
      <c r="Q95" s="667">
        <v>83</v>
      </c>
      <c r="R95" s="479">
        <v>63</v>
      </c>
      <c r="S95" s="462">
        <v>81</v>
      </c>
      <c r="T95" s="262">
        <f>SUM(P95:S95)</f>
        <v>295</v>
      </c>
    </row>
    <row r="96" spans="1:20" ht="15" customHeight="1" x14ac:dyDescent="0.25">
      <c r="A96" s="37">
        <v>91</v>
      </c>
      <c r="B96" s="41" t="s">
        <v>1</v>
      </c>
      <c r="C96" s="563" t="s">
        <v>136</v>
      </c>
      <c r="D96" s="355">
        <v>2</v>
      </c>
      <c r="E96" s="356">
        <v>55.5</v>
      </c>
      <c r="F96" s="357">
        <v>64.88</v>
      </c>
      <c r="G96" s="355">
        <v>2</v>
      </c>
      <c r="H96" s="356">
        <v>62.5</v>
      </c>
      <c r="I96" s="357">
        <v>66.37</v>
      </c>
      <c r="J96" s="355">
        <v>2</v>
      </c>
      <c r="K96" s="356">
        <v>40.5</v>
      </c>
      <c r="L96" s="357">
        <v>64.44</v>
      </c>
      <c r="M96" s="537">
        <v>4</v>
      </c>
      <c r="N96" s="539">
        <v>38.799999999999997</v>
      </c>
      <c r="O96" s="357">
        <v>85.03</v>
      </c>
      <c r="P96" s="751">
        <v>70</v>
      </c>
      <c r="Q96" s="674">
        <v>53</v>
      </c>
      <c r="R96" s="489">
        <v>87</v>
      </c>
      <c r="S96" s="455">
        <v>87</v>
      </c>
      <c r="T96" s="259">
        <f>SUM(P96:S96)</f>
        <v>297</v>
      </c>
    </row>
    <row r="97" spans="1:20" ht="15" customHeight="1" x14ac:dyDescent="0.25">
      <c r="A97" s="15">
        <v>92</v>
      </c>
      <c r="B97" s="26" t="s">
        <v>25</v>
      </c>
      <c r="C97" s="551" t="s">
        <v>145</v>
      </c>
      <c r="D97" s="272"/>
      <c r="E97" s="291"/>
      <c r="F97" s="337">
        <v>64.88</v>
      </c>
      <c r="G97" s="272">
        <v>1</v>
      </c>
      <c r="H97" s="291">
        <v>75</v>
      </c>
      <c r="I97" s="337">
        <v>66.37</v>
      </c>
      <c r="J97" s="272"/>
      <c r="K97" s="291"/>
      <c r="L97" s="337">
        <v>64.44</v>
      </c>
      <c r="M97" s="513"/>
      <c r="N97" s="291"/>
      <c r="O97" s="337">
        <v>85.03</v>
      </c>
      <c r="P97" s="518">
        <v>92</v>
      </c>
      <c r="Q97" s="660">
        <v>22</v>
      </c>
      <c r="R97" s="475">
        <v>95</v>
      </c>
      <c r="S97" s="459">
        <v>89</v>
      </c>
      <c r="T97" s="235">
        <f>SUM(P97:S97)</f>
        <v>298</v>
      </c>
    </row>
    <row r="98" spans="1:20" ht="15" customHeight="1" x14ac:dyDescent="0.25">
      <c r="A98" s="15">
        <v>93</v>
      </c>
      <c r="B98" s="43" t="s">
        <v>12</v>
      </c>
      <c r="C98" s="682" t="s">
        <v>147</v>
      </c>
      <c r="D98" s="388">
        <v>3</v>
      </c>
      <c r="E98" s="390">
        <v>48</v>
      </c>
      <c r="F98" s="392">
        <v>64.88</v>
      </c>
      <c r="G98" s="388">
        <v>1</v>
      </c>
      <c r="H98" s="390">
        <v>68</v>
      </c>
      <c r="I98" s="392">
        <v>66.37</v>
      </c>
      <c r="J98" s="388"/>
      <c r="K98" s="390"/>
      <c r="L98" s="392">
        <v>64.44</v>
      </c>
      <c r="M98" s="513"/>
      <c r="N98" s="291"/>
      <c r="O98" s="392">
        <v>85.03</v>
      </c>
      <c r="P98" s="727">
        <v>82</v>
      </c>
      <c r="Q98" s="666">
        <v>41</v>
      </c>
      <c r="R98" s="471">
        <v>95</v>
      </c>
      <c r="S98" s="456">
        <v>89</v>
      </c>
      <c r="T98" s="234">
        <f>SUM(P98:S98)</f>
        <v>307</v>
      </c>
    </row>
    <row r="99" spans="1:20" ht="15" customHeight="1" x14ac:dyDescent="0.25">
      <c r="A99" s="39">
        <v>94</v>
      </c>
      <c r="B99" s="482" t="s">
        <v>20</v>
      </c>
      <c r="C99" s="566" t="s">
        <v>152</v>
      </c>
      <c r="D99" s="483"/>
      <c r="E99" s="484"/>
      <c r="F99" s="485">
        <v>64.88</v>
      </c>
      <c r="G99" s="483">
        <v>6</v>
      </c>
      <c r="H99" s="484">
        <v>70.5</v>
      </c>
      <c r="I99" s="485">
        <v>66.37</v>
      </c>
      <c r="J99" s="483"/>
      <c r="K99" s="484"/>
      <c r="L99" s="485">
        <v>64.44</v>
      </c>
      <c r="M99" s="513"/>
      <c r="N99" s="291"/>
      <c r="O99" s="485">
        <v>85.03</v>
      </c>
      <c r="P99" s="737">
        <v>92</v>
      </c>
      <c r="Q99" s="671">
        <v>31</v>
      </c>
      <c r="R99" s="486">
        <v>95</v>
      </c>
      <c r="S99" s="487">
        <v>89</v>
      </c>
      <c r="T99" s="236">
        <f>SUM(P99:S99)</f>
        <v>307</v>
      </c>
    </row>
    <row r="100" spans="1:20" s="181" customFormat="1" ht="15" customHeight="1" x14ac:dyDescent="0.25">
      <c r="A100" s="14">
        <v>95</v>
      </c>
      <c r="B100" s="26" t="s">
        <v>14</v>
      </c>
      <c r="C100" s="551" t="s">
        <v>168</v>
      </c>
      <c r="D100" s="513"/>
      <c r="E100" s="291"/>
      <c r="F100" s="514">
        <v>64.88</v>
      </c>
      <c r="G100" s="513"/>
      <c r="H100" s="291"/>
      <c r="I100" s="514">
        <v>66.37</v>
      </c>
      <c r="J100" s="513"/>
      <c r="K100" s="291"/>
      <c r="L100" s="514">
        <v>64.44</v>
      </c>
      <c r="M100" s="513">
        <v>1</v>
      </c>
      <c r="N100" s="291">
        <v>69</v>
      </c>
      <c r="O100" s="337">
        <v>85.03</v>
      </c>
      <c r="P100" s="518">
        <v>92</v>
      </c>
      <c r="Q100" s="675">
        <v>85</v>
      </c>
      <c r="R100" s="475">
        <v>95</v>
      </c>
      <c r="S100" s="517">
        <v>50</v>
      </c>
      <c r="T100" s="235">
        <f>SUM(P100:S100)</f>
        <v>322</v>
      </c>
    </row>
    <row r="101" spans="1:20" s="181" customFormat="1" ht="15" customHeight="1" x14ac:dyDescent="0.25">
      <c r="A101" s="14">
        <v>96</v>
      </c>
      <c r="B101" s="26" t="s">
        <v>25</v>
      </c>
      <c r="C101" s="564" t="s">
        <v>170</v>
      </c>
      <c r="D101" s="534">
        <v>1</v>
      </c>
      <c r="E101" s="287">
        <v>55</v>
      </c>
      <c r="F101" s="529">
        <v>64.88</v>
      </c>
      <c r="G101" s="534"/>
      <c r="H101" s="287"/>
      <c r="I101" s="529">
        <v>66.37</v>
      </c>
      <c r="J101" s="534">
        <v>1</v>
      </c>
      <c r="K101" s="287">
        <v>47</v>
      </c>
      <c r="L101" s="529">
        <v>64.44</v>
      </c>
      <c r="M101" s="533"/>
      <c r="N101" s="354"/>
      <c r="O101" s="529">
        <v>85.03</v>
      </c>
      <c r="P101" s="542">
        <v>71</v>
      </c>
      <c r="Q101" s="677">
        <v>85</v>
      </c>
      <c r="R101" s="472">
        <v>79</v>
      </c>
      <c r="S101" s="517">
        <v>89</v>
      </c>
      <c r="T101" s="235">
        <f>SUM(P101:S101)</f>
        <v>324</v>
      </c>
    </row>
    <row r="102" spans="1:20" s="181" customFormat="1" ht="15" customHeight="1" x14ac:dyDescent="0.25">
      <c r="A102" s="14">
        <v>97</v>
      </c>
      <c r="B102" s="26" t="s">
        <v>12</v>
      </c>
      <c r="C102" s="549" t="s">
        <v>148</v>
      </c>
      <c r="D102" s="526">
        <v>2</v>
      </c>
      <c r="E102" s="286">
        <v>38.5</v>
      </c>
      <c r="F102" s="527">
        <v>64.88</v>
      </c>
      <c r="G102" s="526">
        <v>1</v>
      </c>
      <c r="H102" s="286">
        <v>50</v>
      </c>
      <c r="I102" s="527">
        <v>66.37</v>
      </c>
      <c r="J102" s="526">
        <v>1</v>
      </c>
      <c r="K102" s="286">
        <v>44</v>
      </c>
      <c r="L102" s="527">
        <v>64.44</v>
      </c>
      <c r="M102" s="526">
        <v>2</v>
      </c>
      <c r="N102" s="286">
        <v>34</v>
      </c>
      <c r="O102" s="527">
        <v>85.03</v>
      </c>
      <c r="P102" s="531">
        <v>87</v>
      </c>
      <c r="Q102" s="676">
        <v>75</v>
      </c>
      <c r="R102" s="469">
        <v>84</v>
      </c>
      <c r="S102" s="517">
        <v>88</v>
      </c>
      <c r="T102" s="235">
        <f>SUM(P102:S102)</f>
        <v>334</v>
      </c>
    </row>
    <row r="103" spans="1:20" s="181" customFormat="1" ht="15" customHeight="1" x14ac:dyDescent="0.25">
      <c r="A103" s="14">
        <v>98</v>
      </c>
      <c r="B103" s="26" t="s">
        <v>20</v>
      </c>
      <c r="C103" s="565" t="s">
        <v>169</v>
      </c>
      <c r="D103" s="513"/>
      <c r="E103" s="291"/>
      <c r="F103" s="514">
        <v>64.88</v>
      </c>
      <c r="G103" s="513"/>
      <c r="H103" s="291"/>
      <c r="I103" s="514">
        <v>66.37</v>
      </c>
      <c r="J103" s="513"/>
      <c r="K103" s="291"/>
      <c r="L103" s="514">
        <v>64.44</v>
      </c>
      <c r="M103" s="513">
        <v>1</v>
      </c>
      <c r="N103" s="291">
        <v>65</v>
      </c>
      <c r="O103" s="514">
        <v>85.03</v>
      </c>
      <c r="P103" s="518">
        <v>92</v>
      </c>
      <c r="Q103" s="675">
        <v>85</v>
      </c>
      <c r="R103" s="475">
        <v>95</v>
      </c>
      <c r="S103" s="517">
        <v>62</v>
      </c>
      <c r="T103" s="235">
        <f>SUM(P103:S103)</f>
        <v>334</v>
      </c>
    </row>
    <row r="104" spans="1:20" s="181" customFormat="1" ht="15" customHeight="1" x14ac:dyDescent="0.25">
      <c r="A104" s="14">
        <v>99</v>
      </c>
      <c r="B104" s="26" t="s">
        <v>14</v>
      </c>
      <c r="C104" s="550" t="s">
        <v>45</v>
      </c>
      <c r="D104" s="526"/>
      <c r="E104" s="286"/>
      <c r="F104" s="527">
        <v>64.88</v>
      </c>
      <c r="G104" s="526"/>
      <c r="H104" s="286"/>
      <c r="I104" s="527">
        <v>66.37</v>
      </c>
      <c r="J104" s="526">
        <v>3</v>
      </c>
      <c r="K104" s="286">
        <v>53.3</v>
      </c>
      <c r="L104" s="527">
        <v>64.44</v>
      </c>
      <c r="M104" s="526"/>
      <c r="N104" s="286"/>
      <c r="O104" s="527">
        <v>85.03</v>
      </c>
      <c r="P104" s="531">
        <v>92</v>
      </c>
      <c r="Q104" s="676">
        <v>85</v>
      </c>
      <c r="R104" s="469">
        <v>68</v>
      </c>
      <c r="S104" s="517">
        <v>89</v>
      </c>
      <c r="T104" s="235">
        <f>SUM(P104:S104)</f>
        <v>334</v>
      </c>
    </row>
    <row r="105" spans="1:20" s="181" customFormat="1" ht="15" customHeight="1" thickBot="1" x14ac:dyDescent="0.3">
      <c r="A105" s="18">
        <v>100</v>
      </c>
      <c r="B105" s="42" t="s">
        <v>1</v>
      </c>
      <c r="C105" s="552" t="s">
        <v>184</v>
      </c>
      <c r="D105" s="515">
        <v>5</v>
      </c>
      <c r="E105" s="454">
        <v>53.6</v>
      </c>
      <c r="F105" s="516">
        <v>64.88</v>
      </c>
      <c r="G105" s="515"/>
      <c r="H105" s="454"/>
      <c r="I105" s="516">
        <v>66.37</v>
      </c>
      <c r="J105" s="515"/>
      <c r="K105" s="454"/>
      <c r="L105" s="516">
        <v>64.44</v>
      </c>
      <c r="M105" s="515"/>
      <c r="N105" s="454"/>
      <c r="O105" s="516">
        <v>85.03</v>
      </c>
      <c r="P105" s="519">
        <v>74</v>
      </c>
      <c r="Q105" s="678">
        <v>85</v>
      </c>
      <c r="R105" s="481">
        <v>95</v>
      </c>
      <c r="S105" s="520">
        <v>89</v>
      </c>
      <c r="T105" s="260">
        <f>SUM(P105:S105)</f>
        <v>343</v>
      </c>
    </row>
    <row r="106" spans="1:20" s="181" customFormat="1" ht="15" customHeight="1" x14ac:dyDescent="0.25">
      <c r="A106" s="37">
        <v>101</v>
      </c>
      <c r="B106" s="41" t="s">
        <v>14</v>
      </c>
      <c r="C106" s="490" t="s">
        <v>182</v>
      </c>
      <c r="D106" s="767">
        <v>4</v>
      </c>
      <c r="E106" s="491">
        <v>50</v>
      </c>
      <c r="F106" s="773">
        <v>64.88</v>
      </c>
      <c r="G106" s="775"/>
      <c r="H106" s="491"/>
      <c r="I106" s="777">
        <v>66.37</v>
      </c>
      <c r="J106" s="767"/>
      <c r="K106" s="491"/>
      <c r="L106" s="773">
        <v>64.44</v>
      </c>
      <c r="M106" s="775"/>
      <c r="N106" s="491"/>
      <c r="O106" s="777">
        <v>85.03</v>
      </c>
      <c r="P106" s="749">
        <v>78</v>
      </c>
      <c r="Q106" s="794">
        <v>85</v>
      </c>
      <c r="R106" s="493">
        <v>95</v>
      </c>
      <c r="S106" s="554">
        <v>89</v>
      </c>
      <c r="T106" s="680">
        <f>SUM(P106:S106)</f>
        <v>347</v>
      </c>
    </row>
    <row r="107" spans="1:20" s="181" customFormat="1" ht="15" customHeight="1" x14ac:dyDescent="0.25">
      <c r="A107" s="14">
        <v>102</v>
      </c>
      <c r="B107" s="26" t="s">
        <v>12</v>
      </c>
      <c r="C107" s="546" t="s">
        <v>171</v>
      </c>
      <c r="D107" s="526"/>
      <c r="E107" s="286"/>
      <c r="F107" s="527">
        <v>64.88</v>
      </c>
      <c r="G107" s="687"/>
      <c r="H107" s="286"/>
      <c r="I107" s="689">
        <v>66.37</v>
      </c>
      <c r="J107" s="526">
        <v>1</v>
      </c>
      <c r="K107" s="286">
        <v>46</v>
      </c>
      <c r="L107" s="527">
        <v>64.44</v>
      </c>
      <c r="M107" s="687"/>
      <c r="N107" s="286"/>
      <c r="O107" s="689">
        <v>85.03</v>
      </c>
      <c r="P107" s="531">
        <v>92</v>
      </c>
      <c r="Q107" s="676">
        <v>85</v>
      </c>
      <c r="R107" s="469">
        <v>81</v>
      </c>
      <c r="S107" s="517">
        <v>89</v>
      </c>
      <c r="T107" s="681">
        <f>SUM(P107:S107)</f>
        <v>347</v>
      </c>
    </row>
    <row r="108" spans="1:20" s="181" customFormat="1" ht="15" customHeight="1" x14ac:dyDescent="0.25">
      <c r="A108" s="14">
        <v>103</v>
      </c>
      <c r="B108" s="26" t="s">
        <v>20</v>
      </c>
      <c r="C108" s="685" t="s">
        <v>21</v>
      </c>
      <c r="D108" s="716">
        <v>3</v>
      </c>
      <c r="E108" s="299">
        <v>42</v>
      </c>
      <c r="F108" s="772">
        <v>64.88</v>
      </c>
      <c r="G108" s="774"/>
      <c r="H108" s="299"/>
      <c r="I108" s="776">
        <v>66.37</v>
      </c>
      <c r="J108" s="716">
        <v>1</v>
      </c>
      <c r="K108" s="299">
        <v>21</v>
      </c>
      <c r="L108" s="772">
        <v>64.44</v>
      </c>
      <c r="M108" s="781">
        <v>1</v>
      </c>
      <c r="N108" s="782">
        <v>48</v>
      </c>
      <c r="O108" s="783">
        <v>85.03</v>
      </c>
      <c r="P108" s="789">
        <v>86</v>
      </c>
      <c r="Q108" s="793">
        <v>85</v>
      </c>
      <c r="R108" s="798">
        <v>94</v>
      </c>
      <c r="S108" s="553">
        <v>83</v>
      </c>
      <c r="T108" s="681">
        <f>SUM(P108:S108)</f>
        <v>348</v>
      </c>
    </row>
    <row r="109" spans="1:20" s="181" customFormat="1" ht="15" customHeight="1" x14ac:dyDescent="0.25">
      <c r="A109" s="14">
        <v>104</v>
      </c>
      <c r="B109" s="26" t="s">
        <v>1</v>
      </c>
      <c r="C109" s="544" t="s">
        <v>150</v>
      </c>
      <c r="D109" s="513"/>
      <c r="E109" s="291"/>
      <c r="F109" s="514">
        <v>64.88</v>
      </c>
      <c r="G109" s="548">
        <v>2</v>
      </c>
      <c r="H109" s="291">
        <v>44</v>
      </c>
      <c r="I109" s="512">
        <v>66.37</v>
      </c>
      <c r="J109" s="513"/>
      <c r="K109" s="291"/>
      <c r="L109" s="514">
        <v>64.44</v>
      </c>
      <c r="M109" s="548"/>
      <c r="N109" s="291"/>
      <c r="O109" s="512">
        <v>85.03</v>
      </c>
      <c r="P109" s="518">
        <v>92</v>
      </c>
      <c r="Q109" s="475">
        <v>80</v>
      </c>
      <c r="R109" s="475">
        <v>95</v>
      </c>
      <c r="S109" s="517">
        <v>89</v>
      </c>
      <c r="T109" s="681">
        <f>SUM(P109:S109)</f>
        <v>356</v>
      </c>
    </row>
    <row r="110" spans="1:20" s="181" customFormat="1" ht="15" customHeight="1" x14ac:dyDescent="0.25">
      <c r="A110" s="14">
        <v>105</v>
      </c>
      <c r="B110" s="26" t="s">
        <v>14</v>
      </c>
      <c r="C110" s="127" t="s">
        <v>36</v>
      </c>
      <c r="D110" s="534"/>
      <c r="E110" s="287"/>
      <c r="F110" s="529">
        <v>64.88</v>
      </c>
      <c r="G110" s="567"/>
      <c r="H110" s="287"/>
      <c r="I110" s="540">
        <v>66.37</v>
      </c>
      <c r="J110" s="534">
        <v>1</v>
      </c>
      <c r="K110" s="287">
        <v>36</v>
      </c>
      <c r="L110" s="529">
        <v>64.44</v>
      </c>
      <c r="M110" s="567"/>
      <c r="N110" s="287"/>
      <c r="O110" s="540">
        <v>85.03</v>
      </c>
      <c r="P110" s="542">
        <v>92</v>
      </c>
      <c r="Q110" s="472">
        <v>85</v>
      </c>
      <c r="R110" s="472">
        <v>91</v>
      </c>
      <c r="S110" s="517">
        <v>89</v>
      </c>
      <c r="T110" s="681">
        <f>SUM(P110:S110)</f>
        <v>357</v>
      </c>
    </row>
    <row r="111" spans="1:20" s="181" customFormat="1" ht="15" customHeight="1" x14ac:dyDescent="0.25">
      <c r="A111" s="40">
        <v>106</v>
      </c>
      <c r="B111" s="482" t="s">
        <v>14</v>
      </c>
      <c r="C111" s="743" t="s">
        <v>183</v>
      </c>
      <c r="D111" s="541">
        <v>1</v>
      </c>
      <c r="E111" s="484">
        <v>15</v>
      </c>
      <c r="F111" s="741">
        <v>64.88</v>
      </c>
      <c r="G111" s="739"/>
      <c r="H111" s="484"/>
      <c r="I111" s="740">
        <v>66.37</v>
      </c>
      <c r="J111" s="541"/>
      <c r="K111" s="484"/>
      <c r="L111" s="741">
        <v>64.44</v>
      </c>
      <c r="M111" s="739"/>
      <c r="N111" s="484"/>
      <c r="O111" s="740">
        <v>85.03</v>
      </c>
      <c r="P111" s="737">
        <v>91</v>
      </c>
      <c r="Q111" s="486">
        <v>85</v>
      </c>
      <c r="R111" s="486">
        <v>95</v>
      </c>
      <c r="S111" s="553">
        <v>89</v>
      </c>
      <c r="T111" s="742">
        <f>SUM(P111:S111)</f>
        <v>360</v>
      </c>
    </row>
    <row r="112" spans="1:20" s="181" customFormat="1" ht="15" customHeight="1" thickBot="1" x14ac:dyDescent="0.3">
      <c r="A112" s="18">
        <v>107</v>
      </c>
      <c r="B112" s="42" t="s">
        <v>25</v>
      </c>
      <c r="C112" s="695" t="s">
        <v>156</v>
      </c>
      <c r="D112" s="515"/>
      <c r="E112" s="454"/>
      <c r="F112" s="516">
        <v>64.88</v>
      </c>
      <c r="G112" s="556">
        <v>1</v>
      </c>
      <c r="H112" s="454">
        <v>37</v>
      </c>
      <c r="I112" s="555">
        <v>66.37</v>
      </c>
      <c r="J112" s="515"/>
      <c r="K112" s="454"/>
      <c r="L112" s="516">
        <v>64.44</v>
      </c>
      <c r="M112" s="556"/>
      <c r="N112" s="454"/>
      <c r="O112" s="555">
        <v>85.03</v>
      </c>
      <c r="P112" s="519">
        <v>92</v>
      </c>
      <c r="Q112" s="481">
        <v>84</v>
      </c>
      <c r="R112" s="481">
        <v>95</v>
      </c>
      <c r="S112" s="520">
        <v>89</v>
      </c>
      <c r="T112" s="799">
        <f>SUM(P112:S112)</f>
        <v>360</v>
      </c>
    </row>
    <row r="113" spans="3:19" ht="15" customHeight="1" x14ac:dyDescent="0.25">
      <c r="C113" s="34" t="s">
        <v>55</v>
      </c>
      <c r="D113" s="34"/>
      <c r="E113" s="132">
        <f>AVERAGE(E6:E112)</f>
        <v>63.113296703296704</v>
      </c>
      <c r="F113" s="34"/>
      <c r="G113" s="34"/>
      <c r="H113" s="132">
        <f>AVERAGE(H6:H112)</f>
        <v>66.158934740562898</v>
      </c>
      <c r="I113" s="34"/>
      <c r="J113" s="34"/>
      <c r="K113" s="132">
        <f>AVERAGE(K6:K112)</f>
        <v>60.599317644530423</v>
      </c>
      <c r="L113" s="34"/>
      <c r="M113" s="34"/>
      <c r="N113" s="132">
        <f>AVERAGE(N6:N112)</f>
        <v>69.905602385582341</v>
      </c>
      <c r="O113" s="34"/>
      <c r="P113" s="34"/>
      <c r="Q113" s="34"/>
      <c r="R113" s="34"/>
    </row>
    <row r="114" spans="3:19" x14ac:dyDescent="0.25">
      <c r="C114" s="35" t="s">
        <v>79</v>
      </c>
      <c r="D114" s="35"/>
      <c r="E114" s="35">
        <v>64.88</v>
      </c>
      <c r="F114" s="35"/>
      <c r="G114" s="35"/>
      <c r="H114" s="332">
        <v>66.37</v>
      </c>
      <c r="I114" s="35"/>
      <c r="J114" s="35"/>
      <c r="K114" s="332">
        <v>64.44</v>
      </c>
      <c r="L114" s="35"/>
      <c r="M114" s="35"/>
      <c r="N114" s="332">
        <v>85.03</v>
      </c>
      <c r="O114" s="35"/>
      <c r="P114" s="35"/>
      <c r="Q114" s="35"/>
      <c r="R114" s="35"/>
      <c r="S114" s="36"/>
    </row>
  </sheetData>
  <sortState ref="A7:AR122">
    <sortCondition ref="T6"/>
  </sortState>
  <mergeCells count="9">
    <mergeCell ref="C4:C5"/>
    <mergeCell ref="B4:B5"/>
    <mergeCell ref="A4:A5"/>
    <mergeCell ref="T4:T5"/>
    <mergeCell ref="M4:O4"/>
    <mergeCell ref="G4:I4"/>
    <mergeCell ref="J4:L4"/>
    <mergeCell ref="D4:F4"/>
    <mergeCell ref="P4:S4"/>
  </mergeCells>
  <conditionalFormatting sqref="H6:H114">
    <cfRule type="cellIs" dxfId="33" priority="1549" operator="equal">
      <formula>$H$113</formula>
    </cfRule>
    <cfRule type="containsBlanks" dxfId="32" priority="1550">
      <formula>LEN(TRIM(H6))=0</formula>
    </cfRule>
    <cfRule type="cellIs" dxfId="31" priority="1551" operator="lessThan">
      <formula>50</formula>
    </cfRule>
    <cfRule type="cellIs" dxfId="30" priority="1552" operator="between">
      <formula>$H$113</formula>
      <formula>50</formula>
    </cfRule>
    <cfRule type="cellIs" dxfId="29" priority="1553" operator="between">
      <formula>74.99</formula>
      <formula>$H$113</formula>
    </cfRule>
    <cfRule type="cellIs" dxfId="28" priority="1554" operator="greaterThanOrEqual">
      <formula>75</formula>
    </cfRule>
  </conditionalFormatting>
  <conditionalFormatting sqref="K6:K114">
    <cfRule type="cellIs" dxfId="27" priority="1561" operator="equal">
      <formula>$K$113</formula>
    </cfRule>
    <cfRule type="containsBlanks" dxfId="26" priority="1562">
      <formula>LEN(TRIM(K6))=0</formula>
    </cfRule>
    <cfRule type="cellIs" dxfId="25" priority="1563" operator="lessThan">
      <formula>50</formula>
    </cfRule>
    <cfRule type="cellIs" dxfId="24" priority="1564" operator="between">
      <formula>$K$113</formula>
      <formula>50</formula>
    </cfRule>
    <cfRule type="cellIs" dxfId="23" priority="1565" operator="between">
      <formula>74.99</formula>
      <formula>$K$113</formula>
    </cfRule>
    <cfRule type="cellIs" dxfId="22" priority="1566" operator="greaterThanOrEqual">
      <formula>75</formula>
    </cfRule>
  </conditionalFormatting>
  <conditionalFormatting sqref="N6:N114">
    <cfRule type="cellIs" dxfId="21" priority="1573" stopIfTrue="1" operator="equal">
      <formula>$N$113</formula>
    </cfRule>
    <cfRule type="containsBlanks" dxfId="20" priority="1574" stopIfTrue="1">
      <formula>LEN(TRIM(N6))=0</formula>
    </cfRule>
    <cfRule type="cellIs" dxfId="19" priority="1575" stopIfTrue="1" operator="lessThan">
      <formula>50</formula>
    </cfRule>
    <cfRule type="cellIs" dxfId="18" priority="1576" stopIfTrue="1" operator="between">
      <formula>$N$113</formula>
      <formula>50</formula>
    </cfRule>
    <cfRule type="cellIs" dxfId="17" priority="1577" stopIfTrue="1" operator="between">
      <formula>$N$113</formula>
      <formula>74.99</formula>
    </cfRule>
    <cfRule type="cellIs" dxfId="16" priority="1578" stopIfTrue="1" operator="greaterThanOrEqual">
      <formula>75</formula>
    </cfRule>
  </conditionalFormatting>
  <conditionalFormatting sqref="E6:E114">
    <cfRule type="cellIs" dxfId="15" priority="1585" operator="equal">
      <formula>$E$113</formula>
    </cfRule>
    <cfRule type="containsBlanks" dxfId="14" priority="1586">
      <formula>LEN(TRIM(E6))=0</formula>
    </cfRule>
    <cfRule type="cellIs" dxfId="13" priority="1587" operator="lessThan">
      <formula>50</formula>
    </cfRule>
    <cfRule type="cellIs" dxfId="12" priority="1588" operator="between">
      <formula>$E$113</formula>
      <formula>50</formula>
    </cfRule>
    <cfRule type="cellIs" dxfId="11" priority="1589" operator="between">
      <formula>74.99</formula>
      <formula>$E$113</formula>
    </cfRule>
    <cfRule type="cellIs" dxfId="10" priority="1590" operator="greaterThanOrEqual">
      <formula>75</formula>
    </cfRule>
  </conditionalFormatting>
  <pageMargins left="0.62992125984251968" right="0.11811023622047244" top="0.15748031496062992" bottom="0.15748031496062992" header="0.31496062992125984" footer="0.31496062992125984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5" sqref="C5"/>
    </sheetView>
  </sheetViews>
  <sheetFormatPr defaultRowHeight="15" x14ac:dyDescent="0.25"/>
  <cols>
    <col min="1" max="1" width="5.7109375" customWidth="1"/>
    <col min="2" max="2" width="18.7109375" style="4" customWidth="1"/>
    <col min="3" max="3" width="31.7109375" style="4" customWidth="1"/>
    <col min="4" max="5" width="8.7109375" style="4" customWidth="1"/>
    <col min="6" max="6" width="0" hidden="1" customWidth="1"/>
    <col min="7" max="7" width="6.7109375" customWidth="1"/>
    <col min="8" max="8" width="9.7109375" customWidth="1"/>
  </cols>
  <sheetData>
    <row r="1" spans="1:9" x14ac:dyDescent="0.25">
      <c r="H1" s="87"/>
      <c r="I1" s="31" t="s">
        <v>75</v>
      </c>
    </row>
    <row r="2" spans="1:9" ht="15.75" x14ac:dyDescent="0.25">
      <c r="A2" s="27"/>
      <c r="B2" s="28"/>
      <c r="C2" s="605" t="s">
        <v>70</v>
      </c>
      <c r="D2" s="605"/>
      <c r="E2" s="29">
        <v>2024</v>
      </c>
      <c r="F2" s="27"/>
      <c r="G2" s="27"/>
      <c r="H2" s="88"/>
      <c r="I2" s="31" t="s">
        <v>76</v>
      </c>
    </row>
    <row r="3" spans="1:9" x14ac:dyDescent="0.25">
      <c r="A3" s="27"/>
      <c r="B3" s="28"/>
      <c r="C3" s="28"/>
      <c r="D3" s="28"/>
      <c r="E3" s="28"/>
      <c r="F3" s="27"/>
      <c r="G3" s="27"/>
      <c r="H3" s="433"/>
      <c r="I3" s="31" t="s">
        <v>77</v>
      </c>
    </row>
    <row r="4" spans="1:9" ht="15.6" customHeight="1" thickBot="1" x14ac:dyDescent="0.3">
      <c r="F4" s="27"/>
      <c r="G4" s="27"/>
      <c r="H4" s="89"/>
      <c r="I4" s="31" t="s">
        <v>78</v>
      </c>
    </row>
    <row r="5" spans="1:9" ht="30" customHeight="1" thickBot="1" x14ac:dyDescent="0.3">
      <c r="A5" s="32" t="s">
        <v>34</v>
      </c>
      <c r="B5" s="85" t="s">
        <v>33</v>
      </c>
      <c r="C5" s="85" t="s">
        <v>63</v>
      </c>
      <c r="D5" s="59" t="s">
        <v>56</v>
      </c>
      <c r="E5" s="86" t="s">
        <v>102</v>
      </c>
      <c r="F5" s="27"/>
      <c r="G5" s="27"/>
      <c r="H5" s="27"/>
      <c r="I5" s="5"/>
    </row>
    <row r="6" spans="1:9" ht="15" customHeight="1" thickBot="1" x14ac:dyDescent="0.3">
      <c r="A6" s="84"/>
      <c r="B6" s="603" t="s">
        <v>99</v>
      </c>
      <c r="C6" s="604"/>
      <c r="D6" s="103">
        <f>SUM(D7:D90)</f>
        <v>431</v>
      </c>
      <c r="E6" s="116">
        <f>AVERAGE(E7:E97)</f>
        <v>63.113296703296719</v>
      </c>
      <c r="F6" s="27"/>
      <c r="G6" s="27"/>
      <c r="H6" s="27"/>
      <c r="I6" s="5"/>
    </row>
    <row r="7" spans="1:9" ht="15" customHeight="1" x14ac:dyDescent="0.25">
      <c r="A7" s="37">
        <v>1</v>
      </c>
      <c r="B7" s="268" t="s">
        <v>31</v>
      </c>
      <c r="C7" s="633" t="s">
        <v>118</v>
      </c>
      <c r="D7" s="620">
        <v>2</v>
      </c>
      <c r="E7" s="640">
        <v>94.5</v>
      </c>
      <c r="F7" s="27"/>
      <c r="G7" s="27"/>
      <c r="H7" s="27"/>
      <c r="I7" s="5"/>
    </row>
    <row r="8" spans="1:9" ht="15" customHeight="1" x14ac:dyDescent="0.25">
      <c r="A8" s="15">
        <v>2</v>
      </c>
      <c r="B8" s="45" t="s">
        <v>25</v>
      </c>
      <c r="C8" s="19" t="s">
        <v>30</v>
      </c>
      <c r="D8" s="19">
        <v>2</v>
      </c>
      <c r="E8" s="47">
        <v>94.5</v>
      </c>
      <c r="F8" s="27">
        <f t="shared" ref="F8:F24" si="0">E8*D8</f>
        <v>189</v>
      </c>
      <c r="G8" s="27"/>
      <c r="H8" s="27"/>
      <c r="I8" s="5"/>
    </row>
    <row r="9" spans="1:9" ht="15" customHeight="1" x14ac:dyDescent="0.25">
      <c r="A9" s="15">
        <v>3</v>
      </c>
      <c r="B9" s="45" t="s">
        <v>25</v>
      </c>
      <c r="C9" s="20" t="s">
        <v>26</v>
      </c>
      <c r="D9" s="19">
        <v>1</v>
      </c>
      <c r="E9" s="47">
        <v>94</v>
      </c>
      <c r="F9" s="27">
        <f t="shared" si="0"/>
        <v>94</v>
      </c>
      <c r="G9" s="27"/>
      <c r="H9" s="27"/>
      <c r="I9" s="5"/>
    </row>
    <row r="10" spans="1:9" ht="15" customHeight="1" x14ac:dyDescent="0.25">
      <c r="A10" s="15">
        <v>4</v>
      </c>
      <c r="B10" s="45" t="s">
        <v>14</v>
      </c>
      <c r="C10" s="634" t="s">
        <v>60</v>
      </c>
      <c r="D10" s="200">
        <v>6</v>
      </c>
      <c r="E10" s="201">
        <v>92</v>
      </c>
      <c r="F10" s="27">
        <f t="shared" si="0"/>
        <v>552</v>
      </c>
      <c r="G10" s="27"/>
      <c r="H10" s="27"/>
      <c r="I10" s="5"/>
    </row>
    <row r="11" spans="1:9" ht="15" customHeight="1" x14ac:dyDescent="0.25">
      <c r="A11" s="15">
        <v>5</v>
      </c>
      <c r="B11" s="45" t="s">
        <v>12</v>
      </c>
      <c r="C11" s="19" t="s">
        <v>149</v>
      </c>
      <c r="D11" s="200">
        <v>2</v>
      </c>
      <c r="E11" s="201">
        <v>92</v>
      </c>
      <c r="F11" s="27">
        <f t="shared" si="0"/>
        <v>184</v>
      </c>
      <c r="G11" s="27"/>
      <c r="H11" s="27"/>
      <c r="I11" s="5"/>
    </row>
    <row r="12" spans="1:9" ht="15" customHeight="1" x14ac:dyDescent="0.25">
      <c r="A12" s="15">
        <v>6</v>
      </c>
      <c r="B12" s="45" t="s">
        <v>25</v>
      </c>
      <c r="C12" s="20" t="s">
        <v>27</v>
      </c>
      <c r="D12" s="19">
        <v>4</v>
      </c>
      <c r="E12" s="47">
        <v>87.5</v>
      </c>
      <c r="F12" s="27">
        <f t="shared" si="0"/>
        <v>350</v>
      </c>
      <c r="G12" s="27"/>
      <c r="H12" s="27"/>
      <c r="I12" s="5"/>
    </row>
    <row r="13" spans="1:9" s="181" customFormat="1" ht="15" customHeight="1" x14ac:dyDescent="0.25">
      <c r="A13" s="15">
        <v>7</v>
      </c>
      <c r="B13" s="45" t="s">
        <v>1</v>
      </c>
      <c r="C13" s="212" t="s">
        <v>178</v>
      </c>
      <c r="D13" s="200">
        <v>2</v>
      </c>
      <c r="E13" s="201">
        <v>81</v>
      </c>
      <c r="F13" s="27"/>
      <c r="G13" s="27"/>
      <c r="H13" s="27"/>
      <c r="I13" s="5"/>
    </row>
    <row r="14" spans="1:9" ht="15" customHeight="1" x14ac:dyDescent="0.25">
      <c r="A14" s="15">
        <v>8</v>
      </c>
      <c r="B14" s="45" t="s">
        <v>0</v>
      </c>
      <c r="C14" s="547" t="s">
        <v>95</v>
      </c>
      <c r="D14" s="200">
        <v>8</v>
      </c>
      <c r="E14" s="47">
        <v>81</v>
      </c>
      <c r="F14" s="27">
        <f t="shared" si="0"/>
        <v>648</v>
      </c>
      <c r="G14" s="27"/>
      <c r="H14" s="27"/>
      <c r="I14" s="5"/>
    </row>
    <row r="15" spans="1:9" ht="15" customHeight="1" x14ac:dyDescent="0.25">
      <c r="A15" s="15">
        <v>9</v>
      </c>
      <c r="B15" s="45" t="s">
        <v>0</v>
      </c>
      <c r="C15" s="547" t="s">
        <v>53</v>
      </c>
      <c r="D15" s="200">
        <v>6</v>
      </c>
      <c r="E15" s="47">
        <v>80.33</v>
      </c>
      <c r="F15" s="27">
        <f t="shared" si="0"/>
        <v>481.98</v>
      </c>
      <c r="G15" s="27"/>
      <c r="H15" s="27"/>
      <c r="I15" s="5"/>
    </row>
    <row r="16" spans="1:9" ht="15" customHeight="1" thickBot="1" x14ac:dyDescent="0.3">
      <c r="A16" s="18">
        <v>10</v>
      </c>
      <c r="B16" s="62" t="s">
        <v>14</v>
      </c>
      <c r="C16" s="52" t="s">
        <v>125</v>
      </c>
      <c r="D16" s="196">
        <v>4</v>
      </c>
      <c r="E16" s="197">
        <v>80.3</v>
      </c>
      <c r="F16" s="27">
        <f t="shared" si="0"/>
        <v>321.2</v>
      </c>
      <c r="G16" s="27"/>
      <c r="H16" s="27"/>
      <c r="I16" s="5"/>
    </row>
    <row r="17" spans="1:9" ht="15" customHeight="1" x14ac:dyDescent="0.25">
      <c r="A17" s="37">
        <v>11</v>
      </c>
      <c r="B17" s="61" t="s">
        <v>1</v>
      </c>
      <c r="C17" s="131" t="s">
        <v>164</v>
      </c>
      <c r="D17" s="184">
        <v>4</v>
      </c>
      <c r="E17" s="203">
        <v>80</v>
      </c>
      <c r="F17" s="27">
        <f t="shared" si="0"/>
        <v>320</v>
      </c>
      <c r="G17" s="27"/>
      <c r="H17" s="27"/>
      <c r="I17" s="5"/>
    </row>
    <row r="18" spans="1:9" ht="15" customHeight="1" x14ac:dyDescent="0.25">
      <c r="A18" s="14">
        <v>12</v>
      </c>
      <c r="B18" s="45" t="s">
        <v>0</v>
      </c>
      <c r="C18" s="547" t="s">
        <v>54</v>
      </c>
      <c r="D18" s="200">
        <v>3</v>
      </c>
      <c r="E18" s="47">
        <v>79.7</v>
      </c>
      <c r="F18" s="27">
        <f t="shared" si="0"/>
        <v>239.10000000000002</v>
      </c>
      <c r="G18" s="27"/>
      <c r="H18" s="27"/>
      <c r="I18" s="5"/>
    </row>
    <row r="19" spans="1:9" ht="15" customHeight="1" x14ac:dyDescent="0.25">
      <c r="A19" s="14">
        <v>13</v>
      </c>
      <c r="B19" s="45" t="s">
        <v>20</v>
      </c>
      <c r="C19" s="738" t="s">
        <v>22</v>
      </c>
      <c r="D19" s="406">
        <v>1</v>
      </c>
      <c r="E19" s="211">
        <v>78</v>
      </c>
      <c r="F19" s="27">
        <f t="shared" si="0"/>
        <v>78</v>
      </c>
      <c r="G19" s="27"/>
      <c r="H19" s="27"/>
      <c r="I19" s="5"/>
    </row>
    <row r="20" spans="1:9" ht="15" customHeight="1" x14ac:dyDescent="0.25">
      <c r="A20" s="14">
        <v>14</v>
      </c>
      <c r="B20" s="45" t="s">
        <v>14</v>
      </c>
      <c r="C20" s="102" t="s">
        <v>46</v>
      </c>
      <c r="D20" s="200">
        <v>1</v>
      </c>
      <c r="E20" s="201">
        <v>78</v>
      </c>
      <c r="F20" s="27">
        <f t="shared" si="0"/>
        <v>78</v>
      </c>
      <c r="G20" s="27"/>
      <c r="H20" s="27"/>
      <c r="I20" s="5"/>
    </row>
    <row r="21" spans="1:9" ht="15" customHeight="1" x14ac:dyDescent="0.25">
      <c r="A21" s="14">
        <v>15</v>
      </c>
      <c r="B21" s="45" t="s">
        <v>12</v>
      </c>
      <c r="C21" s="19" t="s">
        <v>127</v>
      </c>
      <c r="D21" s="200">
        <v>3</v>
      </c>
      <c r="E21" s="201">
        <v>76.3</v>
      </c>
      <c r="F21" s="27">
        <f t="shared" si="0"/>
        <v>228.89999999999998</v>
      </c>
      <c r="G21" s="27"/>
      <c r="H21" s="27"/>
      <c r="I21" s="5"/>
    </row>
    <row r="22" spans="1:9" s="181" customFormat="1" ht="15" customHeight="1" x14ac:dyDescent="0.25">
      <c r="A22" s="14">
        <v>16</v>
      </c>
      <c r="B22" s="45" t="s">
        <v>1</v>
      </c>
      <c r="C22" s="101" t="s">
        <v>129</v>
      </c>
      <c r="D22" s="187">
        <v>3</v>
      </c>
      <c r="E22" s="201">
        <v>76.3</v>
      </c>
      <c r="F22" s="27"/>
      <c r="G22" s="27"/>
      <c r="H22" s="27"/>
      <c r="I22" s="5"/>
    </row>
    <row r="23" spans="1:9" s="181" customFormat="1" ht="15" customHeight="1" x14ac:dyDescent="0.25">
      <c r="A23" s="14">
        <v>17</v>
      </c>
      <c r="B23" s="45" t="s">
        <v>1</v>
      </c>
      <c r="C23" s="616" t="s">
        <v>94</v>
      </c>
      <c r="D23" s="200">
        <v>6</v>
      </c>
      <c r="E23" s="201">
        <v>76</v>
      </c>
      <c r="F23" s="27"/>
      <c r="G23" s="27"/>
      <c r="H23" s="27"/>
      <c r="I23" s="5"/>
    </row>
    <row r="24" spans="1:9" ht="15" customHeight="1" x14ac:dyDescent="0.25">
      <c r="A24" s="14">
        <v>18</v>
      </c>
      <c r="B24" s="45" t="s">
        <v>1</v>
      </c>
      <c r="C24" s="19" t="s">
        <v>112</v>
      </c>
      <c r="D24" s="200">
        <v>6</v>
      </c>
      <c r="E24" s="201">
        <v>75.8</v>
      </c>
      <c r="F24" s="27">
        <f t="shared" si="0"/>
        <v>454.79999999999995</v>
      </c>
      <c r="G24" s="27"/>
      <c r="H24" s="27"/>
      <c r="I24" s="5"/>
    </row>
    <row r="25" spans="1:9" ht="15" customHeight="1" x14ac:dyDescent="0.25">
      <c r="A25" s="14">
        <v>19</v>
      </c>
      <c r="B25" s="45" t="s">
        <v>12</v>
      </c>
      <c r="C25" s="20" t="s">
        <v>62</v>
      </c>
      <c r="D25" s="200">
        <v>3</v>
      </c>
      <c r="E25" s="201">
        <v>75.7</v>
      </c>
      <c r="F25" s="27"/>
      <c r="G25" s="27"/>
      <c r="H25" s="27"/>
      <c r="I25" s="5"/>
    </row>
    <row r="26" spans="1:9" ht="15" customHeight="1" thickBot="1" x14ac:dyDescent="0.3">
      <c r="A26" s="18">
        <v>20</v>
      </c>
      <c r="B26" s="62" t="s">
        <v>14</v>
      </c>
      <c r="C26" s="617" t="s">
        <v>48</v>
      </c>
      <c r="D26" s="410">
        <v>14</v>
      </c>
      <c r="E26" s="49">
        <v>74.900000000000006</v>
      </c>
      <c r="F26" s="27">
        <f>E26*D26</f>
        <v>1048.6000000000001</v>
      </c>
      <c r="G26" s="27"/>
      <c r="H26" s="27"/>
      <c r="I26" s="5"/>
    </row>
    <row r="27" spans="1:9" ht="15" customHeight="1" x14ac:dyDescent="0.25">
      <c r="A27" s="37">
        <v>21</v>
      </c>
      <c r="B27" s="440" t="s">
        <v>1</v>
      </c>
      <c r="C27" s="51" t="s">
        <v>137</v>
      </c>
      <c r="D27" s="202">
        <v>4</v>
      </c>
      <c r="E27" s="203">
        <v>74.5</v>
      </c>
      <c r="F27" s="27">
        <f>E27*D27</f>
        <v>298</v>
      </c>
      <c r="G27" s="27"/>
      <c r="H27" s="27"/>
      <c r="I27" s="5"/>
    </row>
    <row r="28" spans="1:9" ht="15" customHeight="1" x14ac:dyDescent="0.25">
      <c r="A28" s="14">
        <v>22</v>
      </c>
      <c r="B28" s="45" t="s">
        <v>0</v>
      </c>
      <c r="C28" s="547" t="s">
        <v>35</v>
      </c>
      <c r="D28" s="200">
        <v>1</v>
      </c>
      <c r="E28" s="47">
        <v>73</v>
      </c>
      <c r="F28" s="27">
        <f>E29*D29</f>
        <v>504</v>
      </c>
      <c r="G28" s="27"/>
      <c r="H28" s="27"/>
      <c r="I28" s="5"/>
    </row>
    <row r="29" spans="1:9" ht="15" customHeight="1" x14ac:dyDescent="0.25">
      <c r="A29" s="14">
        <v>23</v>
      </c>
      <c r="B29" s="45" t="s">
        <v>20</v>
      </c>
      <c r="C29" s="102" t="s">
        <v>98</v>
      </c>
      <c r="D29" s="200">
        <v>7</v>
      </c>
      <c r="E29" s="201">
        <v>72</v>
      </c>
      <c r="F29" s="27"/>
      <c r="G29" s="27"/>
      <c r="H29" s="27"/>
      <c r="I29" s="5"/>
    </row>
    <row r="30" spans="1:9" ht="15" customHeight="1" x14ac:dyDescent="0.25">
      <c r="A30" s="14">
        <v>24</v>
      </c>
      <c r="B30" s="102" t="s">
        <v>25</v>
      </c>
      <c r="C30" s="22" t="s">
        <v>28</v>
      </c>
      <c r="D30" s="19">
        <v>8</v>
      </c>
      <c r="E30" s="47">
        <v>71</v>
      </c>
      <c r="F30" s="27">
        <f>E30*D30</f>
        <v>568</v>
      </c>
      <c r="G30" s="27"/>
      <c r="H30" s="27"/>
      <c r="I30" s="5"/>
    </row>
    <row r="31" spans="1:9" ht="15" customHeight="1" x14ac:dyDescent="0.25">
      <c r="A31" s="14">
        <v>25</v>
      </c>
      <c r="B31" s="45" t="s">
        <v>20</v>
      </c>
      <c r="C31" s="19" t="s">
        <v>44</v>
      </c>
      <c r="D31" s="200">
        <v>6</v>
      </c>
      <c r="E31" s="201">
        <v>70.3</v>
      </c>
      <c r="F31" s="27"/>
      <c r="G31" s="27"/>
      <c r="H31" s="27"/>
      <c r="I31" s="5"/>
    </row>
    <row r="32" spans="1:9" ht="15" customHeight="1" x14ac:dyDescent="0.25">
      <c r="A32" s="14">
        <v>26</v>
      </c>
      <c r="B32" s="45" t="s">
        <v>1</v>
      </c>
      <c r="C32" s="19" t="s">
        <v>93</v>
      </c>
      <c r="D32" s="200">
        <v>8</v>
      </c>
      <c r="E32" s="201">
        <v>70.099999999999994</v>
      </c>
      <c r="F32" s="27">
        <f>E32*D32</f>
        <v>560.79999999999995</v>
      </c>
      <c r="G32" s="27"/>
      <c r="H32" s="27"/>
      <c r="I32" s="5"/>
    </row>
    <row r="33" spans="1:9" ht="15" customHeight="1" x14ac:dyDescent="0.25">
      <c r="A33" s="14">
        <v>27</v>
      </c>
      <c r="B33" s="45" t="s">
        <v>1</v>
      </c>
      <c r="C33" s="19" t="s">
        <v>96</v>
      </c>
      <c r="D33" s="200">
        <v>9</v>
      </c>
      <c r="E33" s="201">
        <v>69.8</v>
      </c>
      <c r="F33" s="27">
        <f>E33*D33</f>
        <v>628.19999999999993</v>
      </c>
      <c r="G33" s="27"/>
      <c r="H33" s="27"/>
      <c r="I33" s="5"/>
    </row>
    <row r="34" spans="1:9" ht="15" customHeight="1" x14ac:dyDescent="0.25">
      <c r="A34" s="14">
        <v>28</v>
      </c>
      <c r="B34" s="45" t="s">
        <v>0</v>
      </c>
      <c r="C34" s="547" t="s">
        <v>58</v>
      </c>
      <c r="D34" s="200">
        <v>10</v>
      </c>
      <c r="E34" s="47">
        <v>69.8</v>
      </c>
      <c r="F34" s="27">
        <f>E34*D34</f>
        <v>698</v>
      </c>
      <c r="G34" s="27"/>
      <c r="H34" s="27"/>
      <c r="I34" s="5"/>
    </row>
    <row r="35" spans="1:9" ht="15" customHeight="1" x14ac:dyDescent="0.25">
      <c r="A35" s="14">
        <v>29</v>
      </c>
      <c r="B35" s="45" t="s">
        <v>1</v>
      </c>
      <c r="C35" s="386" t="s">
        <v>10</v>
      </c>
      <c r="D35" s="200">
        <v>10</v>
      </c>
      <c r="E35" s="206">
        <v>69.7</v>
      </c>
      <c r="F35" s="27"/>
      <c r="G35" s="27"/>
      <c r="H35" s="27"/>
      <c r="I35" s="5"/>
    </row>
    <row r="36" spans="1:9" ht="15" customHeight="1" thickBot="1" x14ac:dyDescent="0.3">
      <c r="A36" s="17">
        <v>30</v>
      </c>
      <c r="B36" s="615" t="s">
        <v>14</v>
      </c>
      <c r="C36" s="53" t="s">
        <v>16</v>
      </c>
      <c r="D36" s="638">
        <v>2</v>
      </c>
      <c r="E36" s="75">
        <v>69</v>
      </c>
      <c r="F36" s="27">
        <f>E35*D35</f>
        <v>697</v>
      </c>
      <c r="G36" s="27"/>
      <c r="H36" s="27"/>
      <c r="I36" s="5"/>
    </row>
    <row r="37" spans="1:9" ht="15" customHeight="1" x14ac:dyDescent="0.25">
      <c r="A37" s="37">
        <v>31</v>
      </c>
      <c r="B37" s="61" t="s">
        <v>14</v>
      </c>
      <c r="C37" s="619" t="s">
        <v>59</v>
      </c>
      <c r="D37" s="184">
        <v>13</v>
      </c>
      <c r="E37" s="203">
        <v>68</v>
      </c>
      <c r="F37" s="27">
        <f t="shared" ref="F37:F42" si="1">E37*D37</f>
        <v>884</v>
      </c>
      <c r="G37" s="27"/>
      <c r="H37" s="27"/>
      <c r="I37" s="5"/>
    </row>
    <row r="38" spans="1:9" ht="15" customHeight="1" x14ac:dyDescent="0.25">
      <c r="A38" s="14">
        <v>32</v>
      </c>
      <c r="B38" s="102" t="s">
        <v>1</v>
      </c>
      <c r="C38" s="19" t="s">
        <v>138</v>
      </c>
      <c r="D38" s="200">
        <v>7</v>
      </c>
      <c r="E38" s="201">
        <v>68</v>
      </c>
      <c r="F38" s="27">
        <f t="shared" si="1"/>
        <v>476</v>
      </c>
      <c r="G38" s="27"/>
      <c r="H38" s="27"/>
      <c r="I38" s="5"/>
    </row>
    <row r="39" spans="1:9" ht="15" customHeight="1" x14ac:dyDescent="0.25">
      <c r="A39" s="14">
        <v>33</v>
      </c>
      <c r="B39" s="45" t="s">
        <v>0</v>
      </c>
      <c r="C39" s="547" t="s">
        <v>52</v>
      </c>
      <c r="D39" s="200">
        <v>10</v>
      </c>
      <c r="E39" s="47">
        <v>67.400000000000006</v>
      </c>
      <c r="F39" s="27">
        <f t="shared" si="1"/>
        <v>674</v>
      </c>
      <c r="G39" s="27"/>
      <c r="H39" s="27"/>
      <c r="I39" s="5"/>
    </row>
    <row r="40" spans="1:9" ht="15" customHeight="1" x14ac:dyDescent="0.25">
      <c r="A40" s="14">
        <v>34</v>
      </c>
      <c r="B40" s="207" t="s">
        <v>20</v>
      </c>
      <c r="C40" s="6" t="s">
        <v>122</v>
      </c>
      <c r="D40" s="213">
        <v>3</v>
      </c>
      <c r="E40" s="214">
        <v>67</v>
      </c>
      <c r="F40" s="27">
        <f t="shared" si="1"/>
        <v>201</v>
      </c>
      <c r="G40" s="27"/>
      <c r="H40" s="27"/>
      <c r="I40" s="5"/>
    </row>
    <row r="41" spans="1:9" s="181" customFormat="1" ht="15" customHeight="1" x14ac:dyDescent="0.25">
      <c r="A41" s="14">
        <v>35</v>
      </c>
      <c r="B41" s="45" t="s">
        <v>12</v>
      </c>
      <c r="C41" s="20" t="s">
        <v>151</v>
      </c>
      <c r="D41" s="200">
        <v>12</v>
      </c>
      <c r="E41" s="201">
        <v>67</v>
      </c>
      <c r="F41" s="27"/>
      <c r="G41" s="27"/>
      <c r="H41" s="27"/>
      <c r="I41" s="5"/>
    </row>
    <row r="42" spans="1:9" ht="15" customHeight="1" x14ac:dyDescent="0.25">
      <c r="A42" s="14">
        <v>36</v>
      </c>
      <c r="B42" s="45" t="s">
        <v>1</v>
      </c>
      <c r="C42" s="19" t="s">
        <v>162</v>
      </c>
      <c r="D42" s="198">
        <v>6</v>
      </c>
      <c r="E42" s="75">
        <v>67</v>
      </c>
      <c r="F42" s="27">
        <f t="shared" si="1"/>
        <v>402</v>
      </c>
      <c r="G42" s="27"/>
      <c r="H42" s="27"/>
      <c r="I42" s="5"/>
    </row>
    <row r="43" spans="1:9" ht="15" customHeight="1" x14ac:dyDescent="0.25">
      <c r="A43" s="14">
        <v>37</v>
      </c>
      <c r="B43" s="45" t="s">
        <v>14</v>
      </c>
      <c r="C43" s="102" t="s">
        <v>146</v>
      </c>
      <c r="D43" s="200">
        <v>4</v>
      </c>
      <c r="E43" s="201">
        <v>66.5</v>
      </c>
      <c r="F43" s="27"/>
      <c r="G43" s="27"/>
      <c r="H43" s="27"/>
      <c r="I43" s="5"/>
    </row>
    <row r="44" spans="1:9" ht="15" customHeight="1" x14ac:dyDescent="0.25">
      <c r="A44" s="14">
        <v>38</v>
      </c>
      <c r="B44" s="45" t="s">
        <v>31</v>
      </c>
      <c r="C44" s="20" t="s">
        <v>40</v>
      </c>
      <c r="D44" s="205">
        <v>8</v>
      </c>
      <c r="E44" s="106">
        <v>66.400000000000006</v>
      </c>
      <c r="F44" s="27">
        <f t="shared" ref="F44:F51" si="2">E44*D44</f>
        <v>531.20000000000005</v>
      </c>
      <c r="G44" s="27"/>
      <c r="H44" s="27"/>
      <c r="I44" s="5"/>
    </row>
    <row r="45" spans="1:9" s="181" customFormat="1" ht="15" customHeight="1" x14ac:dyDescent="0.25">
      <c r="A45" s="14">
        <v>39</v>
      </c>
      <c r="B45" s="45" t="s">
        <v>25</v>
      </c>
      <c r="C45" s="618" t="s">
        <v>155</v>
      </c>
      <c r="D45" s="205">
        <v>3</v>
      </c>
      <c r="E45" s="47">
        <v>65</v>
      </c>
      <c r="F45" s="27"/>
      <c r="G45" s="27"/>
      <c r="H45" s="27"/>
      <c r="I45" s="5"/>
    </row>
    <row r="46" spans="1:9" ht="15" customHeight="1" thickBot="1" x14ac:dyDescent="0.3">
      <c r="A46" s="18">
        <v>40</v>
      </c>
      <c r="B46" s="62" t="s">
        <v>14</v>
      </c>
      <c r="C46" s="621" t="s">
        <v>47</v>
      </c>
      <c r="D46" s="621">
        <v>20</v>
      </c>
      <c r="E46" s="49">
        <v>64.8</v>
      </c>
      <c r="F46" s="27">
        <f t="shared" si="2"/>
        <v>1296</v>
      </c>
      <c r="G46" s="27"/>
      <c r="H46" s="27"/>
      <c r="I46" s="5"/>
    </row>
    <row r="47" spans="1:9" ht="15" customHeight="1" x14ac:dyDescent="0.25">
      <c r="A47" s="37">
        <v>41</v>
      </c>
      <c r="B47" s="61" t="s">
        <v>31</v>
      </c>
      <c r="C47" s="440" t="s">
        <v>42</v>
      </c>
      <c r="D47" s="408">
        <v>15</v>
      </c>
      <c r="E47" s="643">
        <v>64.069999999999993</v>
      </c>
      <c r="F47" s="27">
        <f t="shared" si="2"/>
        <v>961.05</v>
      </c>
      <c r="G47" s="27"/>
      <c r="H47" s="27"/>
      <c r="I47" s="5"/>
    </row>
    <row r="48" spans="1:9" ht="15" customHeight="1" x14ac:dyDescent="0.25">
      <c r="A48" s="14">
        <v>42</v>
      </c>
      <c r="B48" s="45" t="s">
        <v>25</v>
      </c>
      <c r="C48" s="20" t="s">
        <v>157</v>
      </c>
      <c r="D48" s="205">
        <v>2</v>
      </c>
      <c r="E48" s="106">
        <v>64</v>
      </c>
      <c r="F48" s="27">
        <f t="shared" si="2"/>
        <v>128</v>
      </c>
      <c r="G48" s="27"/>
      <c r="H48" s="27"/>
      <c r="I48" s="5"/>
    </row>
    <row r="49" spans="1:9" ht="15" customHeight="1" x14ac:dyDescent="0.25">
      <c r="A49" s="14">
        <v>43</v>
      </c>
      <c r="B49" s="45" t="s">
        <v>12</v>
      </c>
      <c r="C49" s="19" t="s">
        <v>126</v>
      </c>
      <c r="D49" s="200">
        <v>4</v>
      </c>
      <c r="E49" s="201">
        <v>64</v>
      </c>
      <c r="F49" s="27">
        <f t="shared" si="2"/>
        <v>256</v>
      </c>
      <c r="G49" s="27"/>
      <c r="H49" s="27"/>
      <c r="I49" s="5"/>
    </row>
    <row r="50" spans="1:9" ht="15" customHeight="1" x14ac:dyDescent="0.25">
      <c r="A50" s="14">
        <v>44</v>
      </c>
      <c r="B50" s="102" t="s">
        <v>31</v>
      </c>
      <c r="C50" s="20" t="s">
        <v>43</v>
      </c>
      <c r="D50" s="639">
        <v>4</v>
      </c>
      <c r="E50" s="642">
        <v>63.25</v>
      </c>
      <c r="F50" s="27">
        <f t="shared" si="2"/>
        <v>253</v>
      </c>
      <c r="G50" s="27"/>
      <c r="H50" s="27"/>
      <c r="I50" s="5"/>
    </row>
    <row r="51" spans="1:9" ht="15" customHeight="1" x14ac:dyDescent="0.25">
      <c r="A51" s="14">
        <v>45</v>
      </c>
      <c r="B51" s="45" t="s">
        <v>20</v>
      </c>
      <c r="C51" s="20" t="s">
        <v>37</v>
      </c>
      <c r="D51" s="200">
        <v>1</v>
      </c>
      <c r="E51" s="201">
        <v>63</v>
      </c>
      <c r="F51" s="27">
        <f t="shared" si="2"/>
        <v>63</v>
      </c>
      <c r="G51" s="27"/>
      <c r="H51" s="27"/>
      <c r="I51" s="5"/>
    </row>
    <row r="52" spans="1:9" ht="15" customHeight="1" x14ac:dyDescent="0.25">
      <c r="A52" s="14">
        <v>46</v>
      </c>
      <c r="B52" s="45" t="s">
        <v>1</v>
      </c>
      <c r="C52" s="19" t="s">
        <v>92</v>
      </c>
      <c r="D52" s="200">
        <v>15</v>
      </c>
      <c r="E52" s="201">
        <v>63</v>
      </c>
      <c r="F52" s="27"/>
      <c r="G52" s="27"/>
      <c r="H52" s="27"/>
      <c r="I52" s="5"/>
    </row>
    <row r="53" spans="1:9" ht="15" customHeight="1" x14ac:dyDescent="0.25">
      <c r="A53" s="14">
        <v>47</v>
      </c>
      <c r="B53" s="45" t="s">
        <v>1</v>
      </c>
      <c r="C53" s="386" t="s">
        <v>105</v>
      </c>
      <c r="D53" s="200">
        <v>9</v>
      </c>
      <c r="E53" s="201">
        <v>63</v>
      </c>
      <c r="F53" s="27">
        <f>E53*D53</f>
        <v>567</v>
      </c>
      <c r="G53" s="27"/>
      <c r="H53" s="27"/>
      <c r="I53" s="5"/>
    </row>
    <row r="54" spans="1:9" ht="15" customHeight="1" x14ac:dyDescent="0.25">
      <c r="A54" s="14">
        <v>48</v>
      </c>
      <c r="B54" s="45" t="s">
        <v>0</v>
      </c>
      <c r="C54" s="547" t="s">
        <v>108</v>
      </c>
      <c r="D54" s="200">
        <v>7</v>
      </c>
      <c r="E54" s="47">
        <v>62.71</v>
      </c>
      <c r="F54" s="27"/>
      <c r="G54" s="27"/>
      <c r="H54" s="27"/>
      <c r="I54" s="5"/>
    </row>
    <row r="55" spans="1:9" ht="15" customHeight="1" x14ac:dyDescent="0.25">
      <c r="A55" s="14">
        <v>49</v>
      </c>
      <c r="B55" s="45" t="s">
        <v>1</v>
      </c>
      <c r="C55" s="19" t="s">
        <v>180</v>
      </c>
      <c r="D55" s="200">
        <v>6</v>
      </c>
      <c r="E55" s="201">
        <v>62.5</v>
      </c>
      <c r="F55" s="27">
        <f t="shared" ref="F55:F63" si="3">E55*D55</f>
        <v>375</v>
      </c>
      <c r="G55" s="27"/>
      <c r="H55" s="27"/>
      <c r="I55" s="5"/>
    </row>
    <row r="56" spans="1:9" ht="15" customHeight="1" thickBot="1" x14ac:dyDescent="0.3">
      <c r="A56" s="18">
        <v>50</v>
      </c>
      <c r="B56" s="62" t="s">
        <v>25</v>
      </c>
      <c r="C56" s="114" t="s">
        <v>29</v>
      </c>
      <c r="D56" s="410">
        <v>9</v>
      </c>
      <c r="E56" s="445">
        <v>62.4</v>
      </c>
      <c r="F56" s="27">
        <f t="shared" si="3"/>
        <v>561.6</v>
      </c>
      <c r="G56" s="27"/>
      <c r="H56" s="27"/>
      <c r="I56" s="5"/>
    </row>
    <row r="57" spans="1:9" ht="15" customHeight="1" x14ac:dyDescent="0.25">
      <c r="A57" s="37">
        <v>51</v>
      </c>
      <c r="B57" s="61" t="s">
        <v>1</v>
      </c>
      <c r="C57" s="637" t="s">
        <v>179</v>
      </c>
      <c r="D57" s="202">
        <v>3</v>
      </c>
      <c r="E57" s="203">
        <v>62.33</v>
      </c>
      <c r="F57" s="27">
        <f t="shared" si="3"/>
        <v>186.99</v>
      </c>
      <c r="G57" s="27"/>
      <c r="H57" s="27"/>
      <c r="I57" s="5"/>
    </row>
    <row r="58" spans="1:9" ht="15" customHeight="1" x14ac:dyDescent="0.25">
      <c r="A58" s="14">
        <v>52</v>
      </c>
      <c r="B58" s="102" t="s">
        <v>12</v>
      </c>
      <c r="C58" s="623" t="s">
        <v>174</v>
      </c>
      <c r="D58" s="200">
        <v>3</v>
      </c>
      <c r="E58" s="201">
        <v>62</v>
      </c>
      <c r="F58" s="27">
        <f t="shared" si="3"/>
        <v>186</v>
      </c>
      <c r="G58" s="27"/>
      <c r="H58" s="27"/>
      <c r="I58" s="5"/>
    </row>
    <row r="59" spans="1:9" ht="15" customHeight="1" x14ac:dyDescent="0.25">
      <c r="A59" s="14">
        <v>53</v>
      </c>
      <c r="B59" s="45" t="s">
        <v>31</v>
      </c>
      <c r="C59" s="101" t="s">
        <v>116</v>
      </c>
      <c r="D59" s="205">
        <v>11</v>
      </c>
      <c r="E59" s="107">
        <v>61.09</v>
      </c>
      <c r="F59" s="27">
        <f t="shared" si="3"/>
        <v>671.99</v>
      </c>
      <c r="G59" s="27"/>
      <c r="H59" s="27"/>
      <c r="I59" s="5"/>
    </row>
    <row r="60" spans="1:9" ht="15" customHeight="1" x14ac:dyDescent="0.25">
      <c r="A60" s="14">
        <v>54</v>
      </c>
      <c r="B60" s="102" t="s">
        <v>20</v>
      </c>
      <c r="C60" s="628" t="s">
        <v>19</v>
      </c>
      <c r="D60" s="205">
        <v>7</v>
      </c>
      <c r="E60" s="201">
        <v>61</v>
      </c>
      <c r="F60" s="27">
        <f t="shared" si="3"/>
        <v>427</v>
      </c>
      <c r="G60" s="27"/>
      <c r="H60" s="27"/>
      <c r="I60" s="5"/>
    </row>
    <row r="61" spans="1:9" ht="15" customHeight="1" x14ac:dyDescent="0.25">
      <c r="A61" s="14">
        <v>55</v>
      </c>
      <c r="B61" s="45" t="s">
        <v>20</v>
      </c>
      <c r="C61" s="22" t="s">
        <v>121</v>
      </c>
      <c r="D61" s="19">
        <v>2</v>
      </c>
      <c r="E61" s="47">
        <v>60.5</v>
      </c>
      <c r="F61" s="27">
        <f t="shared" si="3"/>
        <v>121</v>
      </c>
      <c r="G61" s="27"/>
      <c r="H61" s="27"/>
      <c r="I61" s="5"/>
    </row>
    <row r="62" spans="1:9" ht="15" customHeight="1" x14ac:dyDescent="0.25">
      <c r="A62" s="14">
        <v>56</v>
      </c>
      <c r="B62" s="45" t="s">
        <v>12</v>
      </c>
      <c r="C62" s="20" t="s">
        <v>128</v>
      </c>
      <c r="D62" s="200">
        <v>1</v>
      </c>
      <c r="E62" s="201">
        <v>60</v>
      </c>
      <c r="F62" s="27">
        <f t="shared" si="3"/>
        <v>60</v>
      </c>
      <c r="G62" s="27"/>
      <c r="H62" s="27"/>
      <c r="I62" s="5"/>
    </row>
    <row r="63" spans="1:9" ht="15" customHeight="1" x14ac:dyDescent="0.25">
      <c r="A63" s="14">
        <v>57</v>
      </c>
      <c r="B63" s="45" t="s">
        <v>12</v>
      </c>
      <c r="C63" s="101" t="s">
        <v>144</v>
      </c>
      <c r="D63" s="187">
        <v>7</v>
      </c>
      <c r="E63" s="201">
        <v>60</v>
      </c>
      <c r="F63" s="27">
        <f t="shared" si="3"/>
        <v>420</v>
      </c>
      <c r="G63" s="27"/>
      <c r="H63" s="27"/>
      <c r="I63" s="5"/>
    </row>
    <row r="64" spans="1:9" ht="15" customHeight="1" x14ac:dyDescent="0.25">
      <c r="A64" s="14">
        <v>58</v>
      </c>
      <c r="B64" s="45" t="s">
        <v>31</v>
      </c>
      <c r="C64" s="54" t="s">
        <v>117</v>
      </c>
      <c r="D64" s="638">
        <v>5</v>
      </c>
      <c r="E64" s="641">
        <v>59.4</v>
      </c>
      <c r="F64" s="27"/>
      <c r="G64" s="27"/>
      <c r="H64" s="27"/>
      <c r="I64" s="5"/>
    </row>
    <row r="65" spans="1:9" ht="15" customHeight="1" x14ac:dyDescent="0.25">
      <c r="A65" s="14">
        <v>59</v>
      </c>
      <c r="B65" s="45" t="s">
        <v>25</v>
      </c>
      <c r="C65" s="20" t="s">
        <v>119</v>
      </c>
      <c r="D65" s="19">
        <v>1</v>
      </c>
      <c r="E65" s="47">
        <v>59</v>
      </c>
      <c r="F65" s="27">
        <f>E65*D65</f>
        <v>59</v>
      </c>
      <c r="G65" s="27"/>
      <c r="H65" s="27"/>
      <c r="I65" s="5"/>
    </row>
    <row r="66" spans="1:9" ht="15" customHeight="1" thickBot="1" x14ac:dyDescent="0.3">
      <c r="A66" s="18">
        <v>60</v>
      </c>
      <c r="B66" s="62" t="s">
        <v>1</v>
      </c>
      <c r="C66" s="621" t="s">
        <v>132</v>
      </c>
      <c r="D66" s="196">
        <v>2</v>
      </c>
      <c r="E66" s="197">
        <v>59</v>
      </c>
      <c r="F66" s="27">
        <f>E66*D66</f>
        <v>118</v>
      </c>
      <c r="G66" s="27"/>
      <c r="H66" s="27"/>
      <c r="I66" s="5"/>
    </row>
    <row r="67" spans="1:9" ht="15" customHeight="1" x14ac:dyDescent="0.25">
      <c r="A67" s="37">
        <v>61</v>
      </c>
      <c r="B67" s="61" t="s">
        <v>1</v>
      </c>
      <c r="C67" s="131" t="s">
        <v>133</v>
      </c>
      <c r="D67" s="202">
        <v>5</v>
      </c>
      <c r="E67" s="203">
        <v>57.2</v>
      </c>
      <c r="F67" s="27"/>
      <c r="G67" s="27"/>
      <c r="H67" s="27"/>
      <c r="I67" s="5"/>
    </row>
    <row r="68" spans="1:9" ht="15" customHeight="1" x14ac:dyDescent="0.25">
      <c r="A68" s="14">
        <v>62</v>
      </c>
      <c r="B68" s="45" t="s">
        <v>31</v>
      </c>
      <c r="C68" s="441" t="s">
        <v>175</v>
      </c>
      <c r="D68" s="442">
        <v>1</v>
      </c>
      <c r="E68" s="443">
        <v>57</v>
      </c>
      <c r="F68" s="27">
        <f t="shared" ref="F68:F74" si="4">E68*D68</f>
        <v>57</v>
      </c>
      <c r="G68" s="27"/>
      <c r="H68" s="27"/>
      <c r="I68" s="5"/>
    </row>
    <row r="69" spans="1:9" ht="15" customHeight="1" x14ac:dyDescent="0.25">
      <c r="A69" s="14">
        <v>63</v>
      </c>
      <c r="B69" s="45" t="s">
        <v>12</v>
      </c>
      <c r="C69" s="20" t="s">
        <v>49</v>
      </c>
      <c r="D69" s="200">
        <v>2</v>
      </c>
      <c r="E69" s="201">
        <v>57</v>
      </c>
      <c r="F69" s="27">
        <f t="shared" si="4"/>
        <v>114</v>
      </c>
      <c r="G69" s="27"/>
      <c r="H69" s="27"/>
      <c r="I69" s="5"/>
    </row>
    <row r="70" spans="1:9" ht="15" customHeight="1" x14ac:dyDescent="0.25">
      <c r="A70" s="14">
        <v>64</v>
      </c>
      <c r="B70" s="45" t="s">
        <v>1</v>
      </c>
      <c r="C70" s="407" t="s">
        <v>158</v>
      </c>
      <c r="D70" s="409">
        <v>7</v>
      </c>
      <c r="E70" s="214">
        <v>57</v>
      </c>
      <c r="F70" s="27">
        <f t="shared" si="4"/>
        <v>399</v>
      </c>
      <c r="G70" s="27"/>
      <c r="H70" s="27"/>
      <c r="I70" s="5"/>
    </row>
    <row r="71" spans="1:9" ht="15" customHeight="1" x14ac:dyDescent="0.25">
      <c r="A71" s="14">
        <v>65</v>
      </c>
      <c r="B71" s="45" t="s">
        <v>0</v>
      </c>
      <c r="C71" s="547" t="s">
        <v>173</v>
      </c>
      <c r="D71" s="200">
        <v>6</v>
      </c>
      <c r="E71" s="47">
        <v>56.33</v>
      </c>
      <c r="F71" s="27">
        <f t="shared" si="4"/>
        <v>337.98</v>
      </c>
      <c r="G71" s="27"/>
      <c r="H71" s="27"/>
      <c r="I71" s="5"/>
    </row>
    <row r="72" spans="1:9" ht="15" customHeight="1" x14ac:dyDescent="0.25">
      <c r="A72" s="14">
        <v>66</v>
      </c>
      <c r="B72" s="45" t="s">
        <v>14</v>
      </c>
      <c r="C72" s="20" t="s">
        <v>17</v>
      </c>
      <c r="D72" s="200">
        <v>2</v>
      </c>
      <c r="E72" s="199">
        <v>56</v>
      </c>
      <c r="F72" s="27">
        <f t="shared" si="4"/>
        <v>112</v>
      </c>
      <c r="G72" s="27"/>
      <c r="H72" s="27"/>
      <c r="I72" s="5"/>
    </row>
    <row r="73" spans="1:9" s="181" customFormat="1" ht="15" customHeight="1" x14ac:dyDescent="0.25">
      <c r="A73" s="14">
        <v>67</v>
      </c>
      <c r="B73" s="45" t="s">
        <v>1</v>
      </c>
      <c r="C73" s="441" t="s">
        <v>110</v>
      </c>
      <c r="D73" s="213">
        <v>4</v>
      </c>
      <c r="E73" s="214">
        <v>56</v>
      </c>
      <c r="F73" s="27"/>
      <c r="G73" s="27"/>
      <c r="H73" s="27"/>
      <c r="I73" s="5"/>
    </row>
    <row r="74" spans="1:9" ht="15" customHeight="1" x14ac:dyDescent="0.25">
      <c r="A74" s="14">
        <v>68</v>
      </c>
      <c r="B74" s="45" t="s">
        <v>1</v>
      </c>
      <c r="C74" s="19" t="s">
        <v>163</v>
      </c>
      <c r="D74" s="200">
        <v>5</v>
      </c>
      <c r="E74" s="47">
        <v>56</v>
      </c>
      <c r="F74" s="27">
        <f t="shared" si="4"/>
        <v>280</v>
      </c>
      <c r="G74" s="27"/>
      <c r="H74" s="27"/>
      <c r="I74" s="5"/>
    </row>
    <row r="75" spans="1:9" ht="15" customHeight="1" x14ac:dyDescent="0.25">
      <c r="A75" s="14">
        <v>69</v>
      </c>
      <c r="B75" s="45" t="s">
        <v>14</v>
      </c>
      <c r="C75" s="623" t="s">
        <v>185</v>
      </c>
      <c r="D75" s="200">
        <v>2</v>
      </c>
      <c r="E75" s="201">
        <v>55.5</v>
      </c>
      <c r="F75" s="27"/>
      <c r="G75" s="27"/>
      <c r="H75" s="27"/>
      <c r="I75" s="5"/>
    </row>
    <row r="76" spans="1:9" ht="15" customHeight="1" thickBot="1" x14ac:dyDescent="0.3">
      <c r="A76" s="18">
        <v>70</v>
      </c>
      <c r="B76" s="62" t="s">
        <v>1</v>
      </c>
      <c r="C76" s="617" t="s">
        <v>136</v>
      </c>
      <c r="D76" s="196">
        <v>2</v>
      </c>
      <c r="E76" s="197">
        <v>55.5</v>
      </c>
      <c r="F76" s="27">
        <f>E76*D76</f>
        <v>111</v>
      </c>
      <c r="G76" s="27"/>
      <c r="H76" s="27"/>
      <c r="I76" s="5"/>
    </row>
    <row r="77" spans="1:9" ht="15" customHeight="1" x14ac:dyDescent="0.25">
      <c r="A77" s="37">
        <v>71</v>
      </c>
      <c r="B77" s="61" t="s">
        <v>25</v>
      </c>
      <c r="C77" s="636" t="s">
        <v>170</v>
      </c>
      <c r="D77" s="408">
        <v>1</v>
      </c>
      <c r="E77" s="444">
        <v>55</v>
      </c>
      <c r="F77" s="27">
        <f>E77*D77</f>
        <v>55</v>
      </c>
      <c r="G77" s="27"/>
      <c r="H77" s="27"/>
      <c r="I77" s="5"/>
    </row>
    <row r="78" spans="1:9" ht="15" customHeight="1" x14ac:dyDescent="0.25">
      <c r="A78" s="14">
        <v>72</v>
      </c>
      <c r="B78" s="45" t="s">
        <v>1</v>
      </c>
      <c r="C78" s="386" t="s">
        <v>130</v>
      </c>
      <c r="D78" s="187">
        <v>2</v>
      </c>
      <c r="E78" s="201">
        <v>54.5</v>
      </c>
      <c r="F78" s="27">
        <f>E78*D78</f>
        <v>109</v>
      </c>
      <c r="G78" s="27"/>
      <c r="H78" s="27"/>
      <c r="I78" s="5"/>
    </row>
    <row r="79" spans="1:9" ht="15" customHeight="1" x14ac:dyDescent="0.25">
      <c r="A79" s="14">
        <v>73</v>
      </c>
      <c r="B79" s="45" t="s">
        <v>14</v>
      </c>
      <c r="C79" s="20" t="s">
        <v>124</v>
      </c>
      <c r="D79" s="200">
        <v>1</v>
      </c>
      <c r="E79" s="201">
        <v>54</v>
      </c>
      <c r="F79" s="27">
        <f>E79*D79</f>
        <v>54</v>
      </c>
      <c r="G79" s="27"/>
      <c r="H79" s="27"/>
      <c r="I79" s="5"/>
    </row>
    <row r="80" spans="1:9" ht="15" customHeight="1" x14ac:dyDescent="0.25">
      <c r="A80" s="14">
        <v>74</v>
      </c>
      <c r="B80" s="45" t="s">
        <v>1</v>
      </c>
      <c r="C80" s="101" t="s">
        <v>184</v>
      </c>
      <c r="D80" s="200">
        <v>5</v>
      </c>
      <c r="E80" s="201">
        <v>53.6</v>
      </c>
      <c r="F80" s="27">
        <f>E80*D80</f>
        <v>268</v>
      </c>
      <c r="G80" s="27"/>
      <c r="H80" s="27"/>
      <c r="I80" s="5"/>
    </row>
    <row r="81" spans="1:9" ht="15" customHeight="1" x14ac:dyDescent="0.25">
      <c r="A81" s="14">
        <v>75</v>
      </c>
      <c r="B81" s="45" t="s">
        <v>14</v>
      </c>
      <c r="C81" s="20" t="s">
        <v>100</v>
      </c>
      <c r="D81" s="200">
        <v>3</v>
      </c>
      <c r="E81" s="201">
        <v>53</v>
      </c>
      <c r="F81" s="27"/>
      <c r="G81" s="27"/>
      <c r="H81" s="27"/>
      <c r="I81" s="5"/>
    </row>
    <row r="82" spans="1:9" ht="15" customHeight="1" x14ac:dyDescent="0.25">
      <c r="A82" s="14">
        <v>76</v>
      </c>
      <c r="B82" s="45" t="s">
        <v>25</v>
      </c>
      <c r="C82" s="22" t="s">
        <v>120</v>
      </c>
      <c r="D82" s="205">
        <v>1</v>
      </c>
      <c r="E82" s="47">
        <v>52</v>
      </c>
      <c r="F82" s="27">
        <f t="shared" ref="F82:F90" si="5">E82*D82</f>
        <v>52</v>
      </c>
      <c r="G82" s="27"/>
      <c r="H82" s="27"/>
      <c r="I82" s="5"/>
    </row>
    <row r="83" spans="1:9" ht="15" customHeight="1" x14ac:dyDescent="0.25">
      <c r="A83" s="14">
        <v>77</v>
      </c>
      <c r="B83" s="45" t="s">
        <v>14</v>
      </c>
      <c r="C83" s="102" t="s">
        <v>15</v>
      </c>
      <c r="D83" s="200">
        <v>1</v>
      </c>
      <c r="E83" s="201">
        <v>52</v>
      </c>
      <c r="F83" s="27">
        <f t="shared" si="5"/>
        <v>52</v>
      </c>
      <c r="G83" s="27"/>
      <c r="H83" s="27"/>
      <c r="I83" s="5"/>
    </row>
    <row r="84" spans="1:9" ht="15" customHeight="1" x14ac:dyDescent="0.25">
      <c r="A84" s="14">
        <v>78</v>
      </c>
      <c r="B84" s="45" t="s">
        <v>14</v>
      </c>
      <c r="C84" s="20" t="s">
        <v>182</v>
      </c>
      <c r="D84" s="200">
        <v>4</v>
      </c>
      <c r="E84" s="201">
        <v>50</v>
      </c>
      <c r="F84" s="27">
        <f t="shared" si="5"/>
        <v>200</v>
      </c>
      <c r="G84" s="27"/>
      <c r="H84" s="27"/>
      <c r="I84" s="5"/>
    </row>
    <row r="85" spans="1:9" ht="15" customHeight="1" x14ac:dyDescent="0.25">
      <c r="A85" s="14">
        <v>79</v>
      </c>
      <c r="B85" s="45" t="s">
        <v>1</v>
      </c>
      <c r="C85" s="6" t="s">
        <v>160</v>
      </c>
      <c r="D85" s="213">
        <v>3</v>
      </c>
      <c r="E85" s="214">
        <v>49.3</v>
      </c>
      <c r="F85" s="27">
        <f t="shared" si="5"/>
        <v>147.89999999999998</v>
      </c>
      <c r="G85" s="27"/>
      <c r="H85" s="27"/>
      <c r="I85" s="5"/>
    </row>
    <row r="86" spans="1:9" ht="15" customHeight="1" thickBot="1" x14ac:dyDescent="0.3">
      <c r="A86" s="18">
        <v>80</v>
      </c>
      <c r="B86" s="62" t="s">
        <v>1</v>
      </c>
      <c r="C86" s="621" t="s">
        <v>131</v>
      </c>
      <c r="D86" s="192">
        <v>7</v>
      </c>
      <c r="E86" s="215">
        <v>48.7</v>
      </c>
      <c r="F86" s="27">
        <f t="shared" si="5"/>
        <v>340.90000000000003</v>
      </c>
      <c r="G86" s="27"/>
      <c r="H86" s="27"/>
      <c r="I86" s="5"/>
    </row>
    <row r="87" spans="1:9" ht="15" customHeight="1" x14ac:dyDescent="0.25">
      <c r="A87" s="37">
        <v>81</v>
      </c>
      <c r="B87" s="61" t="s">
        <v>20</v>
      </c>
      <c r="C87" s="131" t="s">
        <v>39</v>
      </c>
      <c r="D87" s="202">
        <v>8</v>
      </c>
      <c r="E87" s="203">
        <v>48.1</v>
      </c>
      <c r="F87" s="27">
        <f t="shared" si="5"/>
        <v>384.8</v>
      </c>
      <c r="G87" s="27"/>
      <c r="H87" s="27"/>
      <c r="I87" s="5"/>
    </row>
    <row r="88" spans="1:9" ht="15" customHeight="1" x14ac:dyDescent="0.25">
      <c r="A88" s="14">
        <v>82</v>
      </c>
      <c r="B88" s="45" t="s">
        <v>12</v>
      </c>
      <c r="C88" s="407" t="s">
        <v>147</v>
      </c>
      <c r="D88" s="213">
        <v>3</v>
      </c>
      <c r="E88" s="214">
        <v>48</v>
      </c>
      <c r="F88" s="27">
        <f t="shared" si="5"/>
        <v>144</v>
      </c>
      <c r="G88" s="27"/>
      <c r="H88" s="27"/>
      <c r="I88" s="5"/>
    </row>
    <row r="89" spans="1:9" ht="15" customHeight="1" x14ac:dyDescent="0.25">
      <c r="A89" s="14">
        <v>83</v>
      </c>
      <c r="B89" s="45" t="s">
        <v>20</v>
      </c>
      <c r="C89" s="102" t="s">
        <v>23</v>
      </c>
      <c r="D89" s="200">
        <v>5</v>
      </c>
      <c r="E89" s="201">
        <v>44.5</v>
      </c>
      <c r="F89" s="27">
        <f t="shared" si="5"/>
        <v>222.5</v>
      </c>
      <c r="G89" s="27"/>
      <c r="H89" s="27"/>
      <c r="I89" s="5"/>
    </row>
    <row r="90" spans="1:9" ht="15" customHeight="1" x14ac:dyDescent="0.25">
      <c r="A90" s="40">
        <v>84</v>
      </c>
      <c r="B90" s="631" t="s">
        <v>1</v>
      </c>
      <c r="C90" s="635" t="s">
        <v>177</v>
      </c>
      <c r="D90" s="194">
        <v>5</v>
      </c>
      <c r="E90" s="195">
        <v>44.4</v>
      </c>
      <c r="F90" s="27">
        <f t="shared" si="5"/>
        <v>222</v>
      </c>
      <c r="G90" s="27"/>
      <c r="H90" s="27"/>
      <c r="I90" s="5"/>
    </row>
    <row r="91" spans="1:9" s="181" customFormat="1" ht="15" customHeight="1" x14ac:dyDescent="0.25">
      <c r="A91" s="14">
        <v>85</v>
      </c>
      <c r="B91" s="45" t="s">
        <v>14</v>
      </c>
      <c r="C91" s="6" t="s">
        <v>167</v>
      </c>
      <c r="D91" s="200">
        <v>2</v>
      </c>
      <c r="E91" s="201">
        <v>43.5</v>
      </c>
      <c r="F91" s="27"/>
      <c r="G91" s="27"/>
      <c r="H91" s="27"/>
      <c r="I91" s="5"/>
    </row>
    <row r="92" spans="1:9" s="181" customFormat="1" ht="15" customHeight="1" x14ac:dyDescent="0.25">
      <c r="A92" s="14">
        <v>86</v>
      </c>
      <c r="B92" s="45" t="s">
        <v>20</v>
      </c>
      <c r="C92" s="19" t="s">
        <v>21</v>
      </c>
      <c r="D92" s="101">
        <v>3</v>
      </c>
      <c r="E92" s="113">
        <v>42</v>
      </c>
      <c r="F92" s="27"/>
      <c r="G92" s="27"/>
      <c r="H92" s="27"/>
      <c r="I92" s="5"/>
    </row>
    <row r="93" spans="1:9" s="181" customFormat="1" ht="15" customHeight="1" x14ac:dyDescent="0.25">
      <c r="A93" s="14">
        <v>87</v>
      </c>
      <c r="B93" s="45" t="s">
        <v>12</v>
      </c>
      <c r="C93" s="110" t="s">
        <v>148</v>
      </c>
      <c r="D93" s="200">
        <v>2</v>
      </c>
      <c r="E93" s="201">
        <v>38.5</v>
      </c>
      <c r="F93" s="27"/>
      <c r="G93" s="27"/>
      <c r="H93" s="27"/>
      <c r="I93" s="5"/>
    </row>
    <row r="94" spans="1:9" s="181" customFormat="1" ht="15" customHeight="1" x14ac:dyDescent="0.25">
      <c r="A94" s="14">
        <v>88</v>
      </c>
      <c r="B94" s="45" t="s">
        <v>1</v>
      </c>
      <c r="C94" s="19" t="s">
        <v>172</v>
      </c>
      <c r="D94" s="200">
        <v>4</v>
      </c>
      <c r="E94" s="201">
        <v>37.299999999999997</v>
      </c>
      <c r="F94" s="27"/>
      <c r="G94" s="27"/>
      <c r="H94" s="27"/>
      <c r="I94" s="5"/>
    </row>
    <row r="95" spans="1:9" s="181" customFormat="1" ht="15" customHeight="1" x14ac:dyDescent="0.25">
      <c r="A95" s="14">
        <v>89</v>
      </c>
      <c r="B95" s="45" t="s">
        <v>31</v>
      </c>
      <c r="C95" s="20" t="s">
        <v>176</v>
      </c>
      <c r="D95" s="205">
        <v>1</v>
      </c>
      <c r="E95" s="106">
        <v>18</v>
      </c>
      <c r="F95" s="27"/>
      <c r="G95" s="27"/>
      <c r="H95" s="27"/>
      <c r="I95" s="5"/>
    </row>
    <row r="96" spans="1:9" s="181" customFormat="1" ht="15" customHeight="1" x14ac:dyDescent="0.25">
      <c r="A96" s="14">
        <v>90</v>
      </c>
      <c r="B96" s="45" t="s">
        <v>20</v>
      </c>
      <c r="C96" s="547" t="s">
        <v>38</v>
      </c>
      <c r="D96" s="19">
        <v>1</v>
      </c>
      <c r="E96" s="201">
        <v>18</v>
      </c>
      <c r="F96" s="27"/>
      <c r="G96" s="27"/>
      <c r="H96" s="27"/>
      <c r="I96" s="5"/>
    </row>
    <row r="97" spans="1:9" s="181" customFormat="1" ht="15" customHeight="1" thickBot="1" x14ac:dyDescent="0.3">
      <c r="A97" s="18">
        <v>91</v>
      </c>
      <c r="B97" s="62" t="s">
        <v>14</v>
      </c>
      <c r="C97" s="52" t="s">
        <v>183</v>
      </c>
      <c r="D97" s="196">
        <v>1</v>
      </c>
      <c r="E97" s="197">
        <v>15</v>
      </c>
      <c r="F97" s="27"/>
      <c r="G97" s="27"/>
      <c r="H97" s="27"/>
      <c r="I97" s="5"/>
    </row>
    <row r="98" spans="1:9" x14ac:dyDescent="0.25">
      <c r="A98" s="74"/>
      <c r="B98" s="24"/>
      <c r="C98" s="24"/>
      <c r="D98" s="115" t="s">
        <v>103</v>
      </c>
      <c r="E98" s="758">
        <f>AVERAGE(E7:E97)</f>
        <v>63.113296703296719</v>
      </c>
      <c r="F98" s="27"/>
      <c r="G98" s="27"/>
      <c r="H98" s="27"/>
      <c r="I98" s="5"/>
    </row>
    <row r="99" spans="1:9" x14ac:dyDescent="0.25">
      <c r="A99" s="74"/>
      <c r="B99" s="28"/>
      <c r="C99" s="28"/>
      <c r="D99" s="117" t="s">
        <v>74</v>
      </c>
      <c r="E99" s="759">
        <v>64.88</v>
      </c>
      <c r="F99" s="23"/>
      <c r="G99" s="23"/>
      <c r="H99" s="27"/>
      <c r="I99" s="5"/>
    </row>
  </sheetData>
  <sortState ref="A34:F38">
    <sortCondition descending="1" ref="D33"/>
  </sortState>
  <mergeCells count="2">
    <mergeCell ref="B6:C6"/>
    <mergeCell ref="C2:D2"/>
  </mergeCells>
  <conditionalFormatting sqref="E6:E99">
    <cfRule type="cellIs" dxfId="9" priority="1544" stopIfTrue="1" operator="equal">
      <formula>$E$98</formula>
    </cfRule>
    <cfRule type="cellIs" dxfId="8" priority="1545" stopIfTrue="1" operator="lessThan">
      <formula>50</formula>
    </cfRule>
    <cfRule type="cellIs" dxfId="7" priority="1546" stopIfTrue="1" operator="between">
      <formula>$E$98</formula>
      <formula>50</formula>
    </cfRule>
    <cfRule type="cellIs" dxfId="6" priority="1547" stopIfTrue="1" operator="between">
      <formula>74.99</formula>
      <formula>$E$98</formula>
    </cfRule>
    <cfRule type="cellIs" dxfId="5" priority="1548" stopIfTrue="1" operator="greaterThanOrEqual">
      <formula>75</formula>
    </cfRule>
  </conditionalFormatting>
  <pageMargins left="0" right="0" top="0" bottom="0" header="0.31496062992125984" footer="0.31496062992125984"/>
  <pageSetup paperSize="9" scale="54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8.7109375" style="4" customWidth="1"/>
    <col min="3" max="3" width="31.42578125" style="4" customWidth="1"/>
    <col min="4" max="4" width="8.7109375" style="4" customWidth="1"/>
    <col min="5" max="9" width="6.7109375" style="4" customWidth="1"/>
    <col min="10" max="10" width="8.5703125" style="4" customWidth="1"/>
    <col min="11" max="11" width="0" hidden="1" customWidth="1"/>
    <col min="12" max="12" width="6.5703125" customWidth="1"/>
    <col min="13" max="13" width="9.7109375" customWidth="1"/>
  </cols>
  <sheetData>
    <row r="1" spans="1:14" x14ac:dyDescent="0.25">
      <c r="M1" s="87"/>
      <c r="N1" s="31" t="s">
        <v>75</v>
      </c>
    </row>
    <row r="2" spans="1:14" ht="15.75" x14ac:dyDescent="0.25">
      <c r="A2" s="27"/>
      <c r="B2" s="28"/>
      <c r="C2" s="180" t="s">
        <v>70</v>
      </c>
      <c r="D2" s="30"/>
      <c r="E2" s="30"/>
      <c r="F2" s="30"/>
      <c r="G2" s="30"/>
      <c r="H2" s="30"/>
      <c r="I2" s="30"/>
      <c r="J2" s="29">
        <v>2024</v>
      </c>
      <c r="K2" s="27"/>
      <c r="L2" s="27"/>
      <c r="M2" s="88"/>
      <c r="N2" s="31" t="s">
        <v>76</v>
      </c>
    </row>
    <row r="3" spans="1:14" ht="15.75" thickBot="1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7"/>
      <c r="L3" s="27"/>
      <c r="M3" s="433"/>
      <c r="N3" s="31" t="s">
        <v>77</v>
      </c>
    </row>
    <row r="4" spans="1:14" ht="15.6" customHeight="1" x14ac:dyDescent="0.25">
      <c r="A4" s="585" t="s">
        <v>34</v>
      </c>
      <c r="B4" s="591" t="s">
        <v>68</v>
      </c>
      <c r="C4" s="591" t="s">
        <v>63</v>
      </c>
      <c r="D4" s="613" t="s">
        <v>56</v>
      </c>
      <c r="E4" s="609" t="s">
        <v>72</v>
      </c>
      <c r="F4" s="610"/>
      <c r="G4" s="610"/>
      <c r="H4" s="610"/>
      <c r="I4" s="610"/>
      <c r="J4" s="611" t="s">
        <v>84</v>
      </c>
      <c r="K4" s="27"/>
      <c r="L4" s="27"/>
      <c r="M4" s="89"/>
      <c r="N4" s="31" t="s">
        <v>78</v>
      </c>
    </row>
    <row r="5" spans="1:14" ht="33" customHeight="1" thickBot="1" x14ac:dyDescent="0.3">
      <c r="A5" s="586"/>
      <c r="B5" s="592"/>
      <c r="C5" s="592"/>
      <c r="D5" s="614"/>
      <c r="E5" s="430" t="s">
        <v>71</v>
      </c>
      <c r="F5" s="429" t="s">
        <v>114</v>
      </c>
      <c r="G5" s="182" t="s">
        <v>115</v>
      </c>
      <c r="H5" s="55" t="s">
        <v>57</v>
      </c>
      <c r="I5" s="55">
        <v>100</v>
      </c>
      <c r="J5" s="612"/>
      <c r="K5" s="27"/>
      <c r="L5" s="27"/>
      <c r="M5" s="27"/>
      <c r="N5" s="5"/>
    </row>
    <row r="6" spans="1:14" ht="15" customHeight="1" thickBot="1" x14ac:dyDescent="0.3">
      <c r="A6" s="84"/>
      <c r="B6" s="607" t="s">
        <v>99</v>
      </c>
      <c r="C6" s="608"/>
      <c r="D6" s="103">
        <f>D7+D16+D27+D39+D56+D68+D96</f>
        <v>445</v>
      </c>
      <c r="E6" s="104">
        <f>E7+E16+E27+E39+E56+E68+E96</f>
        <v>21</v>
      </c>
      <c r="F6" s="103">
        <f>F7+F16+F27+F39+F56+F68+F96</f>
        <v>245</v>
      </c>
      <c r="G6" s="103">
        <f>G7+G16+G27+G39+G56+G68+G96</f>
        <v>45</v>
      </c>
      <c r="H6" s="103">
        <f>H7+H16+H27+H39+H56+H68+H96</f>
        <v>101</v>
      </c>
      <c r="I6" s="105">
        <f>I7+I16+I27+I39+I56+I68+I96</f>
        <v>33</v>
      </c>
      <c r="J6" s="116">
        <v>64.88</v>
      </c>
      <c r="K6" s="27"/>
      <c r="L6" s="27"/>
      <c r="M6" s="27"/>
      <c r="N6" s="5"/>
    </row>
    <row r="7" spans="1:14" ht="15" customHeight="1" thickBot="1" x14ac:dyDescent="0.3">
      <c r="A7" s="32"/>
      <c r="B7" s="91" t="s">
        <v>85</v>
      </c>
      <c r="C7" s="93"/>
      <c r="D7" s="92">
        <f t="shared" ref="D7:I7" si="0">SUM(D8:D15)</f>
        <v>47</v>
      </c>
      <c r="E7" s="90">
        <f t="shared" si="0"/>
        <v>1</v>
      </c>
      <c r="F7" s="91">
        <f t="shared" si="0"/>
        <v>32</v>
      </c>
      <c r="G7" s="91">
        <f t="shared" si="0"/>
        <v>3</v>
      </c>
      <c r="H7" s="91">
        <f t="shared" si="0"/>
        <v>9</v>
      </c>
      <c r="I7" s="92">
        <f t="shared" si="0"/>
        <v>2</v>
      </c>
      <c r="J7" s="108">
        <f>AVERAGE(J8:J15)</f>
        <v>60.463749999999997</v>
      </c>
      <c r="K7" s="27"/>
      <c r="L7" s="27"/>
      <c r="M7" s="27"/>
      <c r="N7" s="5"/>
    </row>
    <row r="8" spans="1:14" ht="15" customHeight="1" x14ac:dyDescent="0.25">
      <c r="A8" s="37">
        <v>1</v>
      </c>
      <c r="B8" s="46">
        <v>10002</v>
      </c>
      <c r="C8" s="314" t="s">
        <v>116</v>
      </c>
      <c r="D8" s="264">
        <f>SUM(E8:I8)</f>
        <v>11</v>
      </c>
      <c r="E8" s="184"/>
      <c r="F8" s="184">
        <v>8</v>
      </c>
      <c r="G8" s="184">
        <v>1</v>
      </c>
      <c r="H8" s="185">
        <v>2</v>
      </c>
      <c r="I8" s="184"/>
      <c r="J8" s="186">
        <v>61.09</v>
      </c>
      <c r="K8" s="27">
        <f>J11*D11</f>
        <v>18</v>
      </c>
      <c r="L8" s="27"/>
      <c r="M8" s="27"/>
      <c r="N8" s="5"/>
    </row>
    <row r="9" spans="1:14" ht="15" customHeight="1" x14ac:dyDescent="0.25">
      <c r="A9" s="14">
        <v>2</v>
      </c>
      <c r="B9" s="21">
        <v>10090</v>
      </c>
      <c r="C9" s="20" t="s">
        <v>42</v>
      </c>
      <c r="D9" s="264">
        <f t="shared" ref="D9:D15" si="1">SUM(E9:I9)</f>
        <v>15</v>
      </c>
      <c r="E9" s="187"/>
      <c r="F9" s="187">
        <v>12</v>
      </c>
      <c r="G9" s="187">
        <v>1</v>
      </c>
      <c r="H9" s="188">
        <v>2</v>
      </c>
      <c r="I9" s="188"/>
      <c r="J9" s="113">
        <v>64.069999999999993</v>
      </c>
      <c r="K9" s="27">
        <f>J8*D8</f>
        <v>671.99</v>
      </c>
      <c r="L9" s="27"/>
      <c r="M9" s="27"/>
      <c r="N9" s="5"/>
    </row>
    <row r="10" spans="1:14" ht="15" customHeight="1" x14ac:dyDescent="0.25">
      <c r="A10" s="14">
        <v>3</v>
      </c>
      <c r="B10" s="21">
        <v>10004</v>
      </c>
      <c r="C10" s="20" t="s">
        <v>40</v>
      </c>
      <c r="D10" s="265">
        <f t="shared" si="1"/>
        <v>8</v>
      </c>
      <c r="E10" s="187"/>
      <c r="F10" s="187">
        <v>5</v>
      </c>
      <c r="G10" s="187"/>
      <c r="H10" s="188">
        <v>3</v>
      </c>
      <c r="I10" s="187"/>
      <c r="J10" s="113">
        <v>66.400000000000006</v>
      </c>
      <c r="K10" s="27">
        <f>J10*D10</f>
        <v>531.20000000000005</v>
      </c>
      <c r="L10" s="27"/>
      <c r="M10" s="27"/>
      <c r="N10" s="5"/>
    </row>
    <row r="11" spans="1:14" ht="15" customHeight="1" x14ac:dyDescent="0.25">
      <c r="A11" s="14">
        <v>4</v>
      </c>
      <c r="B11" s="83">
        <v>10001</v>
      </c>
      <c r="C11" s="626" t="s">
        <v>176</v>
      </c>
      <c r="D11" s="265">
        <f t="shared" si="1"/>
        <v>1</v>
      </c>
      <c r="E11" s="187">
        <v>1</v>
      </c>
      <c r="F11" s="187"/>
      <c r="G11" s="187"/>
      <c r="H11" s="189"/>
      <c r="I11" s="187"/>
      <c r="J11" s="109">
        <v>18</v>
      </c>
      <c r="K11" s="27">
        <f>J9*D9</f>
        <v>961.05</v>
      </c>
      <c r="L11" s="27"/>
      <c r="M11" s="27"/>
      <c r="N11" s="5"/>
    </row>
    <row r="12" spans="1:14" s="181" customFormat="1" ht="15" customHeight="1" x14ac:dyDescent="0.25">
      <c r="A12" s="14">
        <v>5</v>
      </c>
      <c r="B12" s="83">
        <v>10120</v>
      </c>
      <c r="C12" s="316" t="s">
        <v>118</v>
      </c>
      <c r="D12" s="265">
        <f t="shared" si="1"/>
        <v>2</v>
      </c>
      <c r="E12" s="187"/>
      <c r="F12" s="187"/>
      <c r="G12" s="187"/>
      <c r="H12" s="189">
        <v>1</v>
      </c>
      <c r="I12" s="187">
        <v>1</v>
      </c>
      <c r="J12" s="109">
        <v>94.5</v>
      </c>
      <c r="K12" s="27"/>
      <c r="L12" s="27"/>
      <c r="M12" s="27"/>
      <c r="N12" s="5"/>
    </row>
    <row r="13" spans="1:14" s="181" customFormat="1" ht="15" customHeight="1" x14ac:dyDescent="0.25">
      <c r="A13" s="14">
        <v>6</v>
      </c>
      <c r="B13" s="21">
        <v>10190</v>
      </c>
      <c r="C13" s="315" t="s">
        <v>117</v>
      </c>
      <c r="D13" s="265">
        <f t="shared" si="1"/>
        <v>5</v>
      </c>
      <c r="E13" s="187"/>
      <c r="F13" s="187">
        <v>4</v>
      </c>
      <c r="G13" s="187"/>
      <c r="H13" s="187"/>
      <c r="I13" s="188">
        <v>1</v>
      </c>
      <c r="J13" s="190">
        <v>59.4</v>
      </c>
      <c r="K13" s="27"/>
      <c r="L13" s="27"/>
      <c r="M13" s="27"/>
      <c r="N13" s="5"/>
    </row>
    <row r="14" spans="1:14" s="181" customFormat="1" ht="15" customHeight="1" x14ac:dyDescent="0.25">
      <c r="A14" s="14">
        <v>7</v>
      </c>
      <c r="B14" s="21">
        <v>10320</v>
      </c>
      <c r="C14" s="315" t="s">
        <v>43</v>
      </c>
      <c r="D14" s="265">
        <f t="shared" ref="D14" si="2">SUM(E14:I14)</f>
        <v>4</v>
      </c>
      <c r="E14" s="187"/>
      <c r="F14" s="187">
        <v>2</v>
      </c>
      <c r="G14" s="187">
        <v>1</v>
      </c>
      <c r="H14" s="187">
        <v>1</v>
      </c>
      <c r="I14" s="188"/>
      <c r="J14" s="190">
        <v>63.25</v>
      </c>
      <c r="K14" s="27"/>
      <c r="L14" s="27"/>
      <c r="M14" s="27"/>
      <c r="N14" s="5"/>
    </row>
    <row r="15" spans="1:14" ht="15" customHeight="1" thickBot="1" x14ac:dyDescent="0.3">
      <c r="A15" s="14">
        <v>8</v>
      </c>
      <c r="B15" s="21">
        <v>10860</v>
      </c>
      <c r="C15" s="625" t="s">
        <v>175</v>
      </c>
      <c r="D15" s="266">
        <f t="shared" si="1"/>
        <v>1</v>
      </c>
      <c r="E15" s="191"/>
      <c r="F15" s="191">
        <v>1</v>
      </c>
      <c r="G15" s="191"/>
      <c r="H15" s="191"/>
      <c r="I15" s="191"/>
      <c r="J15" s="193">
        <v>57</v>
      </c>
      <c r="K15" s="27" t="e">
        <f>#REF!*#REF!</f>
        <v>#REF!</v>
      </c>
      <c r="L15" s="27"/>
      <c r="M15" s="27"/>
      <c r="N15" s="5"/>
    </row>
    <row r="16" spans="1:14" ht="15" customHeight="1" thickBot="1" x14ac:dyDescent="0.3">
      <c r="A16" s="94"/>
      <c r="B16" s="95" t="s">
        <v>86</v>
      </c>
      <c r="C16" s="96"/>
      <c r="D16" s="95">
        <f>SUM(D17:D26)</f>
        <v>32</v>
      </c>
      <c r="E16" s="95">
        <f>SUM(E17:E26)</f>
        <v>0</v>
      </c>
      <c r="F16" s="95">
        <f>SUM(F17:F26)</f>
        <v>17</v>
      </c>
      <c r="G16" s="95">
        <f>SUM(G17:G26)</f>
        <v>3</v>
      </c>
      <c r="H16" s="95">
        <f>SUM(H17:H26)</f>
        <v>7</v>
      </c>
      <c r="I16" s="95">
        <f>SUM(I17:I26)</f>
        <v>5</v>
      </c>
      <c r="J16" s="97">
        <f>AVERAGE(J17:J26)</f>
        <v>70.44</v>
      </c>
      <c r="K16" s="27"/>
      <c r="L16" s="27"/>
      <c r="M16" s="27"/>
      <c r="N16" s="5"/>
    </row>
    <row r="17" spans="1:14" ht="15" customHeight="1" x14ac:dyDescent="0.25">
      <c r="A17" s="37">
        <v>1</v>
      </c>
      <c r="B17" s="46">
        <v>20040</v>
      </c>
      <c r="C17" s="51" t="s">
        <v>27</v>
      </c>
      <c r="D17" s="202">
        <f t="shared" ref="D17:D26" si="3">SUM(E17:I17)</f>
        <v>4</v>
      </c>
      <c r="E17" s="202"/>
      <c r="F17" s="202">
        <v>1</v>
      </c>
      <c r="G17" s="202"/>
      <c r="H17" s="202">
        <v>1</v>
      </c>
      <c r="I17" s="202">
        <v>2</v>
      </c>
      <c r="J17" s="203">
        <v>87.5</v>
      </c>
      <c r="K17" s="27">
        <f>J17*D17</f>
        <v>350</v>
      </c>
      <c r="L17" s="27"/>
      <c r="M17" s="27"/>
      <c r="N17" s="5"/>
    </row>
    <row r="18" spans="1:14" ht="15" customHeight="1" x14ac:dyDescent="0.25">
      <c r="A18" s="14">
        <v>2</v>
      </c>
      <c r="B18" s="21">
        <v>20061</v>
      </c>
      <c r="C18" s="20" t="s">
        <v>26</v>
      </c>
      <c r="D18" s="200">
        <f t="shared" si="3"/>
        <v>1</v>
      </c>
      <c r="E18" s="200"/>
      <c r="F18" s="200"/>
      <c r="G18" s="200"/>
      <c r="H18" s="200">
        <v>1</v>
      </c>
      <c r="I18" s="200"/>
      <c r="J18" s="201">
        <v>94</v>
      </c>
      <c r="K18" s="27">
        <f>J18*D18</f>
        <v>94</v>
      </c>
      <c r="L18" s="27"/>
      <c r="M18" s="27"/>
      <c r="N18" s="5"/>
    </row>
    <row r="19" spans="1:14" s="181" customFormat="1" ht="15" customHeight="1" x14ac:dyDescent="0.25">
      <c r="A19" s="14">
        <v>3</v>
      </c>
      <c r="B19" s="21">
        <v>21020</v>
      </c>
      <c r="C19" s="20" t="s">
        <v>28</v>
      </c>
      <c r="D19" s="200">
        <f t="shared" si="3"/>
        <v>8</v>
      </c>
      <c r="E19" s="200"/>
      <c r="F19" s="200">
        <v>4</v>
      </c>
      <c r="G19" s="200">
        <v>2</v>
      </c>
      <c r="H19" s="200"/>
      <c r="I19" s="200">
        <v>2</v>
      </c>
      <c r="J19" s="201">
        <v>71</v>
      </c>
      <c r="K19" s="27"/>
      <c r="L19" s="27"/>
      <c r="M19" s="27"/>
      <c r="N19" s="5"/>
    </row>
    <row r="20" spans="1:14" s="181" customFormat="1" ht="15" customHeight="1" x14ac:dyDescent="0.25">
      <c r="A20" s="14">
        <v>4</v>
      </c>
      <c r="B20" s="21">
        <v>20060</v>
      </c>
      <c r="C20" s="22" t="s">
        <v>29</v>
      </c>
      <c r="D20" s="200">
        <f t="shared" si="3"/>
        <v>9</v>
      </c>
      <c r="E20" s="200"/>
      <c r="F20" s="200">
        <v>6</v>
      </c>
      <c r="G20" s="200"/>
      <c r="H20" s="200">
        <v>3</v>
      </c>
      <c r="I20" s="200"/>
      <c r="J20" s="201">
        <v>62.4</v>
      </c>
      <c r="K20" s="27"/>
      <c r="L20" s="27"/>
      <c r="M20" s="27"/>
      <c r="N20" s="5"/>
    </row>
    <row r="21" spans="1:14" s="181" customFormat="1" ht="15" customHeight="1" x14ac:dyDescent="0.25">
      <c r="A21" s="14">
        <v>5</v>
      </c>
      <c r="B21" s="21">
        <v>20400</v>
      </c>
      <c r="C21" s="629" t="s">
        <v>30</v>
      </c>
      <c r="D21" s="200">
        <f t="shared" ref="D21" si="4">SUM(E21:I21)</f>
        <v>2</v>
      </c>
      <c r="E21" s="200"/>
      <c r="F21" s="200"/>
      <c r="G21" s="200"/>
      <c r="H21" s="200">
        <v>1</v>
      </c>
      <c r="I21" s="200">
        <v>1</v>
      </c>
      <c r="J21" s="201">
        <v>94.5</v>
      </c>
      <c r="K21" s="27"/>
      <c r="L21" s="27"/>
      <c r="M21" s="27"/>
      <c r="N21" s="5"/>
    </row>
    <row r="22" spans="1:14" ht="15" customHeight="1" x14ac:dyDescent="0.25">
      <c r="A22" s="14">
        <v>6</v>
      </c>
      <c r="B22" s="21">
        <v>20080</v>
      </c>
      <c r="C22" s="22" t="s">
        <v>119</v>
      </c>
      <c r="D22" s="187">
        <f t="shared" si="3"/>
        <v>1</v>
      </c>
      <c r="E22" s="187"/>
      <c r="F22" s="187">
        <v>1</v>
      </c>
      <c r="G22" s="200"/>
      <c r="H22" s="200"/>
      <c r="I22" s="200"/>
      <c r="J22" s="201">
        <v>59</v>
      </c>
      <c r="K22" s="27">
        <f>J22*D22</f>
        <v>59</v>
      </c>
      <c r="L22" s="27"/>
      <c r="M22" s="27"/>
      <c r="N22" s="5"/>
    </row>
    <row r="23" spans="1:14" s="181" customFormat="1" ht="15" customHeight="1" x14ac:dyDescent="0.25">
      <c r="A23" s="14">
        <v>7</v>
      </c>
      <c r="B23" s="21">
        <v>20460</v>
      </c>
      <c r="C23" s="435" t="s">
        <v>157</v>
      </c>
      <c r="D23" s="187">
        <f t="shared" si="3"/>
        <v>2</v>
      </c>
      <c r="E23" s="187"/>
      <c r="F23" s="187">
        <v>1</v>
      </c>
      <c r="G23" s="200">
        <v>1</v>
      </c>
      <c r="H23" s="200"/>
      <c r="I23" s="200"/>
      <c r="J23" s="201">
        <v>64</v>
      </c>
      <c r="K23" s="27"/>
      <c r="L23" s="27"/>
      <c r="M23" s="27"/>
      <c r="N23" s="5"/>
    </row>
    <row r="24" spans="1:14" s="181" customFormat="1" ht="15" customHeight="1" x14ac:dyDescent="0.25">
      <c r="A24" s="40">
        <v>8</v>
      </c>
      <c r="B24" s="82">
        <v>20810</v>
      </c>
      <c r="C24" s="630" t="s">
        <v>170</v>
      </c>
      <c r="D24" s="194">
        <f t="shared" si="3"/>
        <v>1</v>
      </c>
      <c r="E24" s="194"/>
      <c r="F24" s="194">
        <v>1</v>
      </c>
      <c r="G24" s="194"/>
      <c r="H24" s="194"/>
      <c r="I24" s="194"/>
      <c r="J24" s="195">
        <v>55</v>
      </c>
      <c r="K24" s="27"/>
      <c r="L24" s="27"/>
      <c r="M24" s="27"/>
      <c r="N24" s="5"/>
    </row>
    <row r="25" spans="1:14" s="181" customFormat="1" ht="15" customHeight="1" x14ac:dyDescent="0.25">
      <c r="A25" s="40">
        <v>9</v>
      </c>
      <c r="B25" s="82">
        <v>20900</v>
      </c>
      <c r="C25" s="434" t="s">
        <v>120</v>
      </c>
      <c r="D25" s="194">
        <f t="shared" si="3"/>
        <v>1</v>
      </c>
      <c r="E25" s="194"/>
      <c r="F25" s="194">
        <v>1</v>
      </c>
      <c r="G25" s="194"/>
      <c r="H25" s="194"/>
      <c r="I25" s="194"/>
      <c r="J25" s="195">
        <v>52</v>
      </c>
      <c r="K25" s="27"/>
      <c r="L25" s="27"/>
      <c r="M25" s="27"/>
      <c r="N25" s="5"/>
    </row>
    <row r="26" spans="1:14" ht="15" customHeight="1" thickBot="1" x14ac:dyDescent="0.3">
      <c r="A26" s="18">
        <v>10</v>
      </c>
      <c r="B26" s="48">
        <v>21350</v>
      </c>
      <c r="C26" s="436" t="s">
        <v>155</v>
      </c>
      <c r="D26" s="196">
        <f t="shared" si="3"/>
        <v>3</v>
      </c>
      <c r="E26" s="196"/>
      <c r="F26" s="196">
        <v>2</v>
      </c>
      <c r="G26" s="196"/>
      <c r="H26" s="196">
        <v>1</v>
      </c>
      <c r="I26" s="196"/>
      <c r="J26" s="197">
        <v>65</v>
      </c>
      <c r="K26" s="27">
        <f>J26*D26</f>
        <v>195</v>
      </c>
      <c r="L26" s="27"/>
      <c r="M26" s="27"/>
      <c r="N26" s="5"/>
    </row>
    <row r="27" spans="1:14" ht="15" customHeight="1" thickBot="1" x14ac:dyDescent="0.3">
      <c r="A27" s="94"/>
      <c r="B27" s="95" t="s">
        <v>87</v>
      </c>
      <c r="C27" s="95"/>
      <c r="D27" s="95">
        <f>SUM(D28:D38)</f>
        <v>44</v>
      </c>
      <c r="E27" s="95">
        <f>SUM(E28:E38)</f>
        <v>5</v>
      </c>
      <c r="F27" s="95">
        <f>SUM(F28:F38)</f>
        <v>25</v>
      </c>
      <c r="G27" s="95">
        <f>SUM(G28:G38)</f>
        <v>8</v>
      </c>
      <c r="H27" s="95">
        <f>SUM(H28:H38)</f>
        <v>5</v>
      </c>
      <c r="I27" s="95">
        <f>SUM(I28:I38)</f>
        <v>1</v>
      </c>
      <c r="J27" s="97">
        <f>AVERAGE(J28:J38)</f>
        <v>56.763636363636358</v>
      </c>
      <c r="K27" s="27"/>
      <c r="L27" s="27"/>
      <c r="M27" s="27"/>
      <c r="N27" s="5"/>
    </row>
    <row r="28" spans="1:14" ht="15" customHeight="1" x14ac:dyDescent="0.25">
      <c r="A28" s="37">
        <v>1</v>
      </c>
      <c r="B28" s="83">
        <v>30070</v>
      </c>
      <c r="C28" s="53" t="s">
        <v>44</v>
      </c>
      <c r="D28" s="189">
        <f t="shared" ref="D28:D38" si="5">SUM(E28:I28)</f>
        <v>6</v>
      </c>
      <c r="E28" s="189"/>
      <c r="F28" s="189">
        <v>3</v>
      </c>
      <c r="G28" s="189">
        <v>2</v>
      </c>
      <c r="H28" s="198"/>
      <c r="I28" s="198">
        <v>1</v>
      </c>
      <c r="J28" s="109">
        <v>70.3</v>
      </c>
      <c r="K28" s="27"/>
      <c r="L28" s="27"/>
      <c r="M28" s="27"/>
      <c r="N28" s="5"/>
    </row>
    <row r="29" spans="1:14" ht="15" customHeight="1" x14ac:dyDescent="0.25">
      <c r="A29" s="15">
        <v>2</v>
      </c>
      <c r="B29" s="21">
        <v>30480</v>
      </c>
      <c r="C29" s="102" t="s">
        <v>98</v>
      </c>
      <c r="D29" s="187">
        <f t="shared" si="5"/>
        <v>7</v>
      </c>
      <c r="E29" s="187"/>
      <c r="F29" s="187">
        <v>4</v>
      </c>
      <c r="G29" s="187"/>
      <c r="H29" s="200">
        <v>3</v>
      </c>
      <c r="I29" s="200"/>
      <c r="J29" s="201">
        <v>72</v>
      </c>
      <c r="K29" s="27">
        <f>J28*D28</f>
        <v>421.79999999999995</v>
      </c>
      <c r="L29" s="27"/>
      <c r="M29" s="27"/>
      <c r="N29" s="5"/>
    </row>
    <row r="30" spans="1:14" ht="15" customHeight="1" x14ac:dyDescent="0.25">
      <c r="A30" s="14">
        <v>3</v>
      </c>
      <c r="B30" s="82">
        <v>30460</v>
      </c>
      <c r="C30" s="208" t="s">
        <v>39</v>
      </c>
      <c r="D30" s="209">
        <f t="shared" si="5"/>
        <v>8</v>
      </c>
      <c r="E30" s="209">
        <v>1</v>
      </c>
      <c r="F30" s="209">
        <v>6</v>
      </c>
      <c r="G30" s="209">
        <v>1</v>
      </c>
      <c r="H30" s="194"/>
      <c r="I30" s="194"/>
      <c r="J30" s="195">
        <v>48.1</v>
      </c>
      <c r="K30" s="27" t="e">
        <f>#REF!*#REF!</f>
        <v>#REF!</v>
      </c>
      <c r="L30" s="27"/>
      <c r="M30" s="27"/>
      <c r="N30" s="5"/>
    </row>
    <row r="31" spans="1:14" ht="15" customHeight="1" x14ac:dyDescent="0.25">
      <c r="A31" s="14">
        <v>4</v>
      </c>
      <c r="B31" s="111">
        <v>30030</v>
      </c>
      <c r="C31" s="319" t="s">
        <v>121</v>
      </c>
      <c r="D31" s="210">
        <f t="shared" si="5"/>
        <v>2</v>
      </c>
      <c r="E31" s="210"/>
      <c r="F31" s="210">
        <v>2</v>
      </c>
      <c r="G31" s="438"/>
      <c r="H31" s="438"/>
      <c r="I31" s="438"/>
      <c r="J31" s="211">
        <v>60.5</v>
      </c>
      <c r="K31" s="27" t="e">
        <f>#REF!*#REF!</f>
        <v>#REF!</v>
      </c>
      <c r="L31" s="27"/>
      <c r="M31" s="27"/>
      <c r="N31" s="5"/>
    </row>
    <row r="32" spans="1:14" ht="15" customHeight="1" x14ac:dyDescent="0.25">
      <c r="A32" s="14">
        <v>5</v>
      </c>
      <c r="B32" s="21">
        <v>31000</v>
      </c>
      <c r="C32" s="19" t="s">
        <v>38</v>
      </c>
      <c r="D32" s="200">
        <f t="shared" si="5"/>
        <v>1</v>
      </c>
      <c r="E32" s="200">
        <v>1</v>
      </c>
      <c r="F32" s="200"/>
      <c r="G32" s="200"/>
      <c r="H32" s="200"/>
      <c r="I32" s="200"/>
      <c r="J32" s="201">
        <v>18</v>
      </c>
      <c r="K32" s="27">
        <v>18</v>
      </c>
      <c r="L32" s="27"/>
      <c r="M32" s="27"/>
      <c r="N32" s="5"/>
    </row>
    <row r="33" spans="1:14" s="181" customFormat="1" ht="15" customHeight="1" x14ac:dyDescent="0.25">
      <c r="A33" s="14">
        <v>6</v>
      </c>
      <c r="B33" s="21">
        <v>30310</v>
      </c>
      <c r="C33" s="628" t="s">
        <v>21</v>
      </c>
      <c r="D33" s="200">
        <f t="shared" si="5"/>
        <v>3</v>
      </c>
      <c r="E33" s="200">
        <v>1</v>
      </c>
      <c r="F33" s="200">
        <v>1</v>
      </c>
      <c r="G33" s="200">
        <v>1</v>
      </c>
      <c r="H33" s="200"/>
      <c r="I33" s="200"/>
      <c r="J33" s="201">
        <v>42</v>
      </c>
      <c r="K33" s="27"/>
      <c r="L33" s="27"/>
      <c r="M33" s="27"/>
      <c r="N33" s="5"/>
    </row>
    <row r="34" spans="1:14" s="181" customFormat="1" ht="15" customHeight="1" x14ac:dyDescent="0.25">
      <c r="A34" s="14">
        <v>7</v>
      </c>
      <c r="B34" s="21">
        <v>30440</v>
      </c>
      <c r="C34" s="628" t="s">
        <v>22</v>
      </c>
      <c r="D34" s="200">
        <f t="shared" si="5"/>
        <v>1</v>
      </c>
      <c r="E34" s="200"/>
      <c r="F34" s="200"/>
      <c r="G34" s="200">
        <v>1</v>
      </c>
      <c r="H34" s="200"/>
      <c r="I34" s="200"/>
      <c r="J34" s="201">
        <v>78</v>
      </c>
      <c r="K34" s="27"/>
      <c r="L34" s="27"/>
      <c r="M34" s="27"/>
      <c r="N34" s="5"/>
    </row>
    <row r="35" spans="1:14" s="181" customFormat="1" ht="15" customHeight="1" x14ac:dyDescent="0.25">
      <c r="A35" s="14">
        <v>8</v>
      </c>
      <c r="B35" s="21">
        <v>30530</v>
      </c>
      <c r="C35" s="628" t="s">
        <v>122</v>
      </c>
      <c r="D35" s="200">
        <f t="shared" si="5"/>
        <v>3</v>
      </c>
      <c r="E35" s="200"/>
      <c r="F35" s="200">
        <v>2</v>
      </c>
      <c r="G35" s="200"/>
      <c r="H35" s="200">
        <v>1</v>
      </c>
      <c r="I35" s="200"/>
      <c r="J35" s="201">
        <v>67</v>
      </c>
      <c r="K35" s="27"/>
      <c r="L35" s="27"/>
      <c r="M35" s="27"/>
      <c r="N35" s="5"/>
    </row>
    <row r="36" spans="1:14" ht="15" customHeight="1" x14ac:dyDescent="0.25">
      <c r="A36" s="14">
        <v>9</v>
      </c>
      <c r="B36" s="21">
        <v>30640</v>
      </c>
      <c r="C36" s="628" t="s">
        <v>37</v>
      </c>
      <c r="D36" s="187">
        <f t="shared" si="5"/>
        <v>1</v>
      </c>
      <c r="E36" s="187"/>
      <c r="F36" s="187">
        <v>1</v>
      </c>
      <c r="G36" s="187"/>
      <c r="H36" s="200"/>
      <c r="I36" s="200"/>
      <c r="J36" s="201">
        <v>63</v>
      </c>
      <c r="K36" s="27"/>
      <c r="L36" s="27"/>
      <c r="M36" s="27"/>
      <c r="N36" s="5"/>
    </row>
    <row r="37" spans="1:14" s="181" customFormat="1" ht="15" customHeight="1" x14ac:dyDescent="0.25">
      <c r="A37" s="14">
        <v>10</v>
      </c>
      <c r="B37" s="21">
        <v>30940</v>
      </c>
      <c r="C37" s="628" t="s">
        <v>19</v>
      </c>
      <c r="D37" s="200">
        <f t="shared" si="5"/>
        <v>7</v>
      </c>
      <c r="E37" s="200">
        <v>1</v>
      </c>
      <c r="F37" s="200">
        <v>3</v>
      </c>
      <c r="G37" s="200">
        <v>2</v>
      </c>
      <c r="H37" s="200">
        <v>1</v>
      </c>
      <c r="I37" s="200"/>
      <c r="J37" s="201">
        <v>61</v>
      </c>
      <c r="K37" s="27"/>
      <c r="L37" s="27"/>
      <c r="M37" s="27"/>
      <c r="N37" s="5"/>
    </row>
    <row r="38" spans="1:14" ht="15" customHeight="1" thickBot="1" x14ac:dyDescent="0.3">
      <c r="A38" s="14">
        <v>11</v>
      </c>
      <c r="B38" s="21">
        <v>31480</v>
      </c>
      <c r="C38" s="315" t="s">
        <v>23</v>
      </c>
      <c r="D38" s="200">
        <f t="shared" si="5"/>
        <v>5</v>
      </c>
      <c r="E38" s="200">
        <v>1</v>
      </c>
      <c r="F38" s="200">
        <v>3</v>
      </c>
      <c r="G38" s="200">
        <v>1</v>
      </c>
      <c r="H38" s="200"/>
      <c r="I38" s="200"/>
      <c r="J38" s="201">
        <v>44.5</v>
      </c>
      <c r="K38" s="27" t="e">
        <f>#REF!*#REF!</f>
        <v>#REF!</v>
      </c>
      <c r="L38" s="27"/>
      <c r="M38" s="27"/>
      <c r="N38" s="5"/>
    </row>
    <row r="39" spans="1:14" ht="15" customHeight="1" thickBot="1" x14ac:dyDescent="0.3">
      <c r="A39" s="100"/>
      <c r="B39" s="95" t="s">
        <v>88</v>
      </c>
      <c r="C39" s="95"/>
      <c r="D39" s="95">
        <f t="shared" ref="D39:I39" si="6">SUM(D40:D55)</f>
        <v>80</v>
      </c>
      <c r="E39" s="95">
        <f t="shared" si="6"/>
        <v>5</v>
      </c>
      <c r="F39" s="95">
        <f t="shared" si="6"/>
        <v>36</v>
      </c>
      <c r="G39" s="95">
        <f t="shared" si="6"/>
        <v>9</v>
      </c>
      <c r="H39" s="95">
        <f t="shared" si="6"/>
        <v>23</v>
      </c>
      <c r="I39" s="95">
        <f t="shared" si="6"/>
        <v>7</v>
      </c>
      <c r="J39" s="97">
        <f>AVERAGE(J40:J55)</f>
        <v>60.78125</v>
      </c>
      <c r="K39" s="27"/>
      <c r="L39" s="27"/>
      <c r="M39" s="27"/>
      <c r="N39" s="5"/>
    </row>
    <row r="40" spans="1:14" ht="15" customHeight="1" x14ac:dyDescent="0.25">
      <c r="A40" s="15">
        <v>1</v>
      </c>
      <c r="B40" s="83">
        <v>40010</v>
      </c>
      <c r="C40" s="54" t="s">
        <v>47</v>
      </c>
      <c r="D40" s="198">
        <f t="shared" ref="D40:D55" si="7">SUM(E40:I40)</f>
        <v>20</v>
      </c>
      <c r="E40" s="198">
        <v>2</v>
      </c>
      <c r="F40" s="198">
        <v>10</v>
      </c>
      <c r="G40" s="198">
        <v>2</v>
      </c>
      <c r="H40" s="198">
        <v>3</v>
      </c>
      <c r="I40" s="198">
        <v>3</v>
      </c>
      <c r="J40" s="199">
        <v>64.8</v>
      </c>
      <c r="K40" s="27">
        <f>J40*D40</f>
        <v>1296</v>
      </c>
      <c r="L40" s="27"/>
      <c r="M40" s="27"/>
      <c r="N40" s="5"/>
    </row>
    <row r="41" spans="1:14" s="181" customFormat="1" ht="15" customHeight="1" x14ac:dyDescent="0.25">
      <c r="A41" s="15">
        <v>2</v>
      </c>
      <c r="B41" s="21">
        <v>40030</v>
      </c>
      <c r="C41" s="277" t="s">
        <v>60</v>
      </c>
      <c r="D41" s="200">
        <f t="shared" si="7"/>
        <v>6</v>
      </c>
      <c r="E41" s="200"/>
      <c r="F41" s="200"/>
      <c r="G41" s="200"/>
      <c r="H41" s="200">
        <v>5</v>
      </c>
      <c r="I41" s="200">
        <v>1</v>
      </c>
      <c r="J41" s="201">
        <v>92</v>
      </c>
      <c r="K41" s="27"/>
      <c r="L41" s="27"/>
      <c r="M41" s="27"/>
      <c r="N41" s="5"/>
    </row>
    <row r="42" spans="1:14" s="181" customFormat="1" ht="15" customHeight="1" x14ac:dyDescent="0.25">
      <c r="A42" s="15">
        <v>3</v>
      </c>
      <c r="B42" s="21">
        <v>40410</v>
      </c>
      <c r="C42" s="20" t="s">
        <v>48</v>
      </c>
      <c r="D42" s="200">
        <f t="shared" si="7"/>
        <v>14</v>
      </c>
      <c r="E42" s="200">
        <v>1</v>
      </c>
      <c r="F42" s="200">
        <v>3</v>
      </c>
      <c r="G42" s="200">
        <v>1</v>
      </c>
      <c r="H42" s="200">
        <v>8</v>
      </c>
      <c r="I42" s="200">
        <v>1</v>
      </c>
      <c r="J42" s="201">
        <v>74.900000000000006</v>
      </c>
      <c r="K42" s="27"/>
      <c r="L42" s="27"/>
      <c r="M42" s="27"/>
      <c r="N42" s="5"/>
    </row>
    <row r="43" spans="1:14" ht="15" customHeight="1" x14ac:dyDescent="0.25">
      <c r="A43" s="14">
        <v>4</v>
      </c>
      <c r="B43" s="21">
        <v>40011</v>
      </c>
      <c r="C43" s="20" t="s">
        <v>59</v>
      </c>
      <c r="D43" s="200">
        <f t="shared" si="7"/>
        <v>13</v>
      </c>
      <c r="E43" s="200">
        <v>1</v>
      </c>
      <c r="F43" s="200">
        <v>5</v>
      </c>
      <c r="G43" s="200">
        <v>3</v>
      </c>
      <c r="H43" s="200">
        <v>2</v>
      </c>
      <c r="I43" s="200">
        <v>2</v>
      </c>
      <c r="J43" s="201">
        <v>68</v>
      </c>
      <c r="K43" s="27">
        <f>J43*D43</f>
        <v>884</v>
      </c>
      <c r="L43" s="27"/>
      <c r="M43" s="27"/>
      <c r="N43" s="5"/>
    </row>
    <row r="44" spans="1:14" ht="15" customHeight="1" x14ac:dyDescent="0.25">
      <c r="A44" s="14">
        <v>5</v>
      </c>
      <c r="B44" s="21">
        <v>40080</v>
      </c>
      <c r="C44" s="20" t="s">
        <v>16</v>
      </c>
      <c r="D44" s="200">
        <f t="shared" si="7"/>
        <v>2</v>
      </c>
      <c r="E44" s="200"/>
      <c r="F44" s="200">
        <v>1</v>
      </c>
      <c r="G44" s="200"/>
      <c r="H44" s="200">
        <v>1</v>
      </c>
      <c r="I44" s="200"/>
      <c r="J44" s="201">
        <v>69</v>
      </c>
      <c r="K44" s="27">
        <f>J46*D46</f>
        <v>321.2</v>
      </c>
      <c r="L44" s="27"/>
      <c r="M44" s="27"/>
      <c r="N44" s="5"/>
    </row>
    <row r="45" spans="1:14" s="181" customFormat="1" ht="15" customHeight="1" x14ac:dyDescent="0.25">
      <c r="A45" s="14">
        <v>6</v>
      </c>
      <c r="B45" s="21">
        <v>40100</v>
      </c>
      <c r="C45" s="207" t="s">
        <v>15</v>
      </c>
      <c r="D45" s="200">
        <f t="shared" si="7"/>
        <v>1</v>
      </c>
      <c r="E45" s="200"/>
      <c r="F45" s="200">
        <v>1</v>
      </c>
      <c r="G45" s="200"/>
      <c r="H45" s="200"/>
      <c r="I45" s="200"/>
      <c r="J45" s="201">
        <v>52</v>
      </c>
      <c r="K45" s="27"/>
      <c r="L45" s="27"/>
      <c r="M45" s="27"/>
      <c r="N45" s="5"/>
    </row>
    <row r="46" spans="1:14" ht="15" customHeight="1" x14ac:dyDescent="0.25">
      <c r="A46" s="14">
        <v>7</v>
      </c>
      <c r="B46" s="21">
        <v>40020</v>
      </c>
      <c r="C46" s="320" t="s">
        <v>125</v>
      </c>
      <c r="D46" s="200">
        <f t="shared" si="7"/>
        <v>4</v>
      </c>
      <c r="E46" s="200"/>
      <c r="F46" s="200">
        <v>1</v>
      </c>
      <c r="G46" s="200">
        <v>1</v>
      </c>
      <c r="H46" s="200">
        <v>2</v>
      </c>
      <c r="I46" s="200"/>
      <c r="J46" s="201">
        <v>80.3</v>
      </c>
      <c r="K46" s="27">
        <f>J41*D41</f>
        <v>552</v>
      </c>
      <c r="L46" s="27"/>
      <c r="M46" s="27"/>
      <c r="N46" s="5"/>
    </row>
    <row r="47" spans="1:14" ht="15" customHeight="1" x14ac:dyDescent="0.25">
      <c r="A47" s="14">
        <v>8</v>
      </c>
      <c r="B47" s="21">
        <v>40210</v>
      </c>
      <c r="C47" s="20" t="s">
        <v>146</v>
      </c>
      <c r="D47" s="200">
        <f t="shared" si="7"/>
        <v>4</v>
      </c>
      <c r="E47" s="200"/>
      <c r="F47" s="200">
        <v>3</v>
      </c>
      <c r="G47" s="200"/>
      <c r="H47" s="200">
        <v>1</v>
      </c>
      <c r="I47" s="200"/>
      <c r="J47" s="201">
        <v>66.5</v>
      </c>
      <c r="K47" s="27">
        <f>J47*D47</f>
        <v>266</v>
      </c>
      <c r="L47" s="27"/>
      <c r="M47" s="27"/>
      <c r="N47" s="5"/>
    </row>
    <row r="48" spans="1:14" ht="15" customHeight="1" x14ac:dyDescent="0.25">
      <c r="A48" s="14">
        <v>9</v>
      </c>
      <c r="B48" s="21">
        <v>40300</v>
      </c>
      <c r="C48" s="623" t="s">
        <v>183</v>
      </c>
      <c r="D48" s="200">
        <f t="shared" si="7"/>
        <v>1</v>
      </c>
      <c r="E48" s="200">
        <v>1</v>
      </c>
      <c r="F48" s="200"/>
      <c r="G48" s="200"/>
      <c r="H48" s="200"/>
      <c r="I48" s="200"/>
      <c r="J48" s="201">
        <v>15</v>
      </c>
      <c r="K48" s="27">
        <f>J48*D48</f>
        <v>15</v>
      </c>
      <c r="L48" s="27"/>
      <c r="M48" s="27"/>
      <c r="N48" s="5"/>
    </row>
    <row r="49" spans="1:14" ht="15" customHeight="1" x14ac:dyDescent="0.25">
      <c r="A49" s="14">
        <v>10</v>
      </c>
      <c r="B49" s="21">
        <v>40720</v>
      </c>
      <c r="C49" s="705" t="s">
        <v>185</v>
      </c>
      <c r="D49" s="200">
        <f t="shared" si="7"/>
        <v>2</v>
      </c>
      <c r="E49" s="200"/>
      <c r="F49" s="200">
        <v>2</v>
      </c>
      <c r="G49" s="200"/>
      <c r="H49" s="200"/>
      <c r="I49" s="200"/>
      <c r="J49" s="201">
        <v>55.5</v>
      </c>
      <c r="K49" s="27">
        <f>J42*D42</f>
        <v>1048.6000000000001</v>
      </c>
      <c r="L49" s="27"/>
      <c r="M49" s="27"/>
      <c r="N49" s="5"/>
    </row>
    <row r="50" spans="1:14" ht="15" customHeight="1" x14ac:dyDescent="0.25">
      <c r="A50" s="14">
        <v>11</v>
      </c>
      <c r="B50" s="21">
        <v>40820</v>
      </c>
      <c r="C50" s="320" t="s">
        <v>124</v>
      </c>
      <c r="D50" s="200">
        <f t="shared" si="7"/>
        <v>1</v>
      </c>
      <c r="E50" s="200"/>
      <c r="F50" s="200">
        <v>1</v>
      </c>
      <c r="G50" s="200"/>
      <c r="H50" s="200"/>
      <c r="I50" s="200"/>
      <c r="J50" s="201">
        <v>54</v>
      </c>
      <c r="K50" s="27">
        <f>J49*D49</f>
        <v>111</v>
      </c>
      <c r="L50" s="27"/>
      <c r="M50" s="27"/>
      <c r="N50" s="5"/>
    </row>
    <row r="51" spans="1:14" s="181" customFormat="1" ht="15" customHeight="1" x14ac:dyDescent="0.25">
      <c r="A51" s="14">
        <v>12</v>
      </c>
      <c r="B51" s="21">
        <v>40840</v>
      </c>
      <c r="C51" s="623" t="s">
        <v>167</v>
      </c>
      <c r="D51" s="200">
        <f t="shared" si="7"/>
        <v>2</v>
      </c>
      <c r="E51" s="200"/>
      <c r="F51" s="200">
        <v>2</v>
      </c>
      <c r="G51" s="200"/>
      <c r="H51" s="200"/>
      <c r="I51" s="200"/>
      <c r="J51" s="201">
        <v>43.5</v>
      </c>
      <c r="K51" s="27"/>
      <c r="L51" s="27"/>
      <c r="M51" s="27"/>
      <c r="N51" s="5"/>
    </row>
    <row r="52" spans="1:14" s="181" customFormat="1" ht="15" customHeight="1" x14ac:dyDescent="0.25">
      <c r="A52" s="14">
        <v>13</v>
      </c>
      <c r="B52" s="21">
        <v>40950</v>
      </c>
      <c r="C52" s="405" t="s">
        <v>46</v>
      </c>
      <c r="D52" s="200">
        <f t="shared" si="7"/>
        <v>1</v>
      </c>
      <c r="E52" s="200"/>
      <c r="F52" s="200"/>
      <c r="G52" s="200">
        <v>1</v>
      </c>
      <c r="H52" s="200"/>
      <c r="I52" s="200"/>
      <c r="J52" s="201">
        <v>78</v>
      </c>
      <c r="K52" s="27"/>
      <c r="L52" s="27"/>
      <c r="M52" s="27"/>
      <c r="N52" s="5"/>
    </row>
    <row r="53" spans="1:14" ht="15" customHeight="1" x14ac:dyDescent="0.25">
      <c r="A53" s="14">
        <v>14</v>
      </c>
      <c r="B53" s="21">
        <v>40990</v>
      </c>
      <c r="C53" s="20" t="s">
        <v>17</v>
      </c>
      <c r="D53" s="200">
        <f t="shared" si="7"/>
        <v>2</v>
      </c>
      <c r="E53" s="200"/>
      <c r="F53" s="200">
        <v>1</v>
      </c>
      <c r="G53" s="200">
        <v>1</v>
      </c>
      <c r="H53" s="200"/>
      <c r="I53" s="200"/>
      <c r="J53" s="201">
        <v>56</v>
      </c>
      <c r="K53" s="27"/>
      <c r="L53" s="27"/>
      <c r="M53" s="27"/>
      <c r="N53" s="5"/>
    </row>
    <row r="54" spans="1:14" s="181" customFormat="1" ht="15" customHeight="1" x14ac:dyDescent="0.25">
      <c r="A54" s="40">
        <v>15</v>
      </c>
      <c r="B54" s="83">
        <v>40133</v>
      </c>
      <c r="C54" s="54" t="s">
        <v>100</v>
      </c>
      <c r="D54" s="198">
        <f t="shared" si="7"/>
        <v>3</v>
      </c>
      <c r="E54" s="198"/>
      <c r="F54" s="198">
        <v>3</v>
      </c>
      <c r="G54" s="198"/>
      <c r="H54" s="198"/>
      <c r="I54" s="198"/>
      <c r="J54" s="199">
        <v>53</v>
      </c>
      <c r="K54" s="27"/>
      <c r="L54" s="27"/>
      <c r="M54" s="27"/>
      <c r="N54" s="5"/>
    </row>
    <row r="55" spans="1:14" ht="15" customHeight="1" thickBot="1" x14ac:dyDescent="0.3">
      <c r="A55" s="40">
        <v>16</v>
      </c>
      <c r="B55" s="83">
        <v>40400</v>
      </c>
      <c r="C55" s="263" t="s">
        <v>182</v>
      </c>
      <c r="D55" s="198">
        <f t="shared" si="7"/>
        <v>4</v>
      </c>
      <c r="E55" s="198"/>
      <c r="F55" s="198">
        <v>3</v>
      </c>
      <c r="G55" s="198"/>
      <c r="H55" s="198">
        <v>1</v>
      </c>
      <c r="I55" s="198"/>
      <c r="J55" s="199">
        <v>50</v>
      </c>
      <c r="K55" s="27">
        <f>J53*D53</f>
        <v>112</v>
      </c>
      <c r="L55" s="27"/>
      <c r="M55" s="27"/>
      <c r="N55" s="5"/>
    </row>
    <row r="56" spans="1:14" ht="15" customHeight="1" thickBot="1" x14ac:dyDescent="0.3">
      <c r="A56" s="94"/>
      <c r="B56" s="95" t="s">
        <v>89</v>
      </c>
      <c r="C56" s="95"/>
      <c r="D56" s="95">
        <f>SUM(D57:D67)</f>
        <v>42</v>
      </c>
      <c r="E56" s="95">
        <f>SUM(E57:E67)</f>
        <v>1</v>
      </c>
      <c r="F56" s="95">
        <f>SUM(F57:F67)</f>
        <v>26</v>
      </c>
      <c r="G56" s="95">
        <f>SUM(G57:G67)</f>
        <v>6</v>
      </c>
      <c r="H56" s="95">
        <f>SUM(H57:H67)</f>
        <v>5</v>
      </c>
      <c r="I56" s="95">
        <f>SUM(I57:I67)</f>
        <v>4</v>
      </c>
      <c r="J56" s="97">
        <f>AVERAGE(J57:J67)</f>
        <v>63.68181818181818</v>
      </c>
      <c r="K56" s="27"/>
      <c r="L56" s="27"/>
      <c r="M56" s="27"/>
      <c r="N56" s="5"/>
    </row>
    <row r="57" spans="1:14" ht="15" customHeight="1" x14ac:dyDescent="0.25">
      <c r="A57" s="15">
        <v>1</v>
      </c>
      <c r="B57" s="21">
        <v>50040</v>
      </c>
      <c r="C57" s="20" t="s">
        <v>49</v>
      </c>
      <c r="D57" s="200">
        <f t="shared" ref="D57:D67" si="8">SUM(E57:I57)</f>
        <v>2</v>
      </c>
      <c r="E57" s="200">
        <v>0</v>
      </c>
      <c r="F57" s="200">
        <v>2</v>
      </c>
      <c r="G57" s="200">
        <v>0</v>
      </c>
      <c r="H57" s="200">
        <v>0</v>
      </c>
      <c r="I57" s="200">
        <v>0</v>
      </c>
      <c r="J57" s="201">
        <v>57</v>
      </c>
      <c r="K57" s="27">
        <v>3</v>
      </c>
      <c r="L57" s="27"/>
      <c r="M57" s="27"/>
      <c r="N57" s="5"/>
    </row>
    <row r="58" spans="1:14" ht="15" customHeight="1" x14ac:dyDescent="0.25">
      <c r="A58" s="14">
        <v>2</v>
      </c>
      <c r="B58" s="21">
        <v>50003</v>
      </c>
      <c r="C58" s="623" t="s">
        <v>174</v>
      </c>
      <c r="D58" s="200">
        <f t="shared" si="8"/>
        <v>3</v>
      </c>
      <c r="E58" s="200">
        <v>0</v>
      </c>
      <c r="F58" s="200">
        <v>2</v>
      </c>
      <c r="G58" s="200">
        <v>1</v>
      </c>
      <c r="H58" s="200">
        <v>0</v>
      </c>
      <c r="I58" s="200">
        <v>0</v>
      </c>
      <c r="J58" s="201">
        <v>62</v>
      </c>
      <c r="K58" s="27">
        <f>J58*D58</f>
        <v>186</v>
      </c>
      <c r="L58" s="27"/>
      <c r="M58" s="27"/>
      <c r="N58" s="5"/>
    </row>
    <row r="59" spans="1:14" ht="15" customHeight="1" x14ac:dyDescent="0.25">
      <c r="A59" s="14">
        <v>3</v>
      </c>
      <c r="B59" s="21">
        <v>50060</v>
      </c>
      <c r="C59" s="439" t="s">
        <v>151</v>
      </c>
      <c r="D59" s="200">
        <f t="shared" si="8"/>
        <v>12</v>
      </c>
      <c r="E59" s="200">
        <v>0</v>
      </c>
      <c r="F59" s="200">
        <v>7</v>
      </c>
      <c r="G59" s="200">
        <v>2</v>
      </c>
      <c r="H59" s="200">
        <v>2</v>
      </c>
      <c r="I59" s="200">
        <v>1</v>
      </c>
      <c r="J59" s="201">
        <v>67</v>
      </c>
      <c r="K59" s="27">
        <f>J59*D59</f>
        <v>804</v>
      </c>
      <c r="L59" s="27"/>
      <c r="M59" s="27"/>
      <c r="N59" s="5"/>
    </row>
    <row r="60" spans="1:14" ht="15" customHeight="1" x14ac:dyDescent="0.25">
      <c r="A60" s="14">
        <v>4</v>
      </c>
      <c r="B60" s="21">
        <v>50170</v>
      </c>
      <c r="C60" s="439" t="s">
        <v>147</v>
      </c>
      <c r="D60" s="200">
        <f t="shared" si="8"/>
        <v>3</v>
      </c>
      <c r="E60" s="200">
        <v>0</v>
      </c>
      <c r="F60" s="200">
        <v>3</v>
      </c>
      <c r="G60" s="200">
        <v>0</v>
      </c>
      <c r="H60" s="200">
        <v>0</v>
      </c>
      <c r="I60" s="200">
        <v>0</v>
      </c>
      <c r="J60" s="201">
        <v>48</v>
      </c>
      <c r="K60" s="27">
        <f>J60*D60</f>
        <v>144</v>
      </c>
      <c r="L60" s="27"/>
      <c r="M60" s="27"/>
      <c r="N60" s="5"/>
    </row>
    <row r="61" spans="1:14" ht="15" customHeight="1" x14ac:dyDescent="0.25">
      <c r="A61" s="14">
        <v>5</v>
      </c>
      <c r="B61" s="21">
        <v>50230</v>
      </c>
      <c r="C61" s="439" t="s">
        <v>62</v>
      </c>
      <c r="D61" s="200">
        <f t="shared" si="8"/>
        <v>3</v>
      </c>
      <c r="E61" s="200">
        <v>0</v>
      </c>
      <c r="F61" s="200">
        <v>1</v>
      </c>
      <c r="G61" s="200">
        <v>1</v>
      </c>
      <c r="H61" s="200">
        <v>1</v>
      </c>
      <c r="I61" s="200">
        <v>0</v>
      </c>
      <c r="J61" s="201">
        <v>75.7</v>
      </c>
      <c r="K61" s="27">
        <f>J61*D61</f>
        <v>227.10000000000002</v>
      </c>
      <c r="L61" s="27"/>
      <c r="M61" s="27"/>
      <c r="N61" s="5"/>
    </row>
    <row r="62" spans="1:14" ht="15" customHeight="1" x14ac:dyDescent="0.25">
      <c r="A62" s="14">
        <v>6</v>
      </c>
      <c r="B62" s="21">
        <v>50340</v>
      </c>
      <c r="C62" s="439" t="s">
        <v>148</v>
      </c>
      <c r="D62" s="200">
        <f t="shared" si="8"/>
        <v>2</v>
      </c>
      <c r="E62" s="200">
        <v>1</v>
      </c>
      <c r="F62" s="200">
        <v>1</v>
      </c>
      <c r="G62" s="200">
        <v>0</v>
      </c>
      <c r="H62" s="200">
        <v>0</v>
      </c>
      <c r="I62" s="200">
        <v>0</v>
      </c>
      <c r="J62" s="201">
        <v>38.5</v>
      </c>
      <c r="K62" s="27">
        <f>J62*D62</f>
        <v>77</v>
      </c>
      <c r="L62" s="27"/>
      <c r="M62" s="27"/>
      <c r="N62" s="5"/>
    </row>
    <row r="63" spans="1:14" ht="15" customHeight="1" x14ac:dyDescent="0.25">
      <c r="A63" s="14">
        <v>7</v>
      </c>
      <c r="B63" s="21">
        <v>50450</v>
      </c>
      <c r="C63" s="439" t="s">
        <v>149</v>
      </c>
      <c r="D63" s="200">
        <f t="shared" si="8"/>
        <v>2</v>
      </c>
      <c r="E63" s="200">
        <v>0</v>
      </c>
      <c r="F63" s="200">
        <v>0</v>
      </c>
      <c r="G63" s="200">
        <v>0</v>
      </c>
      <c r="H63" s="200">
        <v>1</v>
      </c>
      <c r="I63" s="200">
        <v>1</v>
      </c>
      <c r="J63" s="201">
        <v>92</v>
      </c>
      <c r="K63" s="27">
        <f>J63*D63</f>
        <v>184</v>
      </c>
      <c r="L63" s="27"/>
      <c r="M63" s="27"/>
      <c r="N63" s="5"/>
    </row>
    <row r="64" spans="1:14" s="181" customFormat="1" ht="15" customHeight="1" x14ac:dyDescent="0.25">
      <c r="A64" s="14">
        <v>8</v>
      </c>
      <c r="B64" s="21">
        <v>50760</v>
      </c>
      <c r="C64" s="439" t="s">
        <v>126</v>
      </c>
      <c r="D64" s="200">
        <f t="shared" si="8"/>
        <v>4</v>
      </c>
      <c r="E64" s="200">
        <v>0</v>
      </c>
      <c r="F64" s="200">
        <v>3</v>
      </c>
      <c r="G64" s="200">
        <v>0</v>
      </c>
      <c r="H64" s="200">
        <v>0</v>
      </c>
      <c r="I64" s="200">
        <v>1</v>
      </c>
      <c r="J64" s="201">
        <v>64</v>
      </c>
      <c r="K64" s="27"/>
      <c r="L64" s="27"/>
      <c r="M64" s="27"/>
      <c r="N64" s="5"/>
    </row>
    <row r="65" spans="1:14" ht="15" customHeight="1" x14ac:dyDescent="0.25">
      <c r="A65" s="14">
        <v>9</v>
      </c>
      <c r="B65" s="21">
        <v>50930</v>
      </c>
      <c r="C65" s="320" t="s">
        <v>127</v>
      </c>
      <c r="D65" s="200">
        <f t="shared" si="8"/>
        <v>3</v>
      </c>
      <c r="E65" s="200">
        <v>0</v>
      </c>
      <c r="F65" s="200">
        <v>1</v>
      </c>
      <c r="G65" s="200">
        <v>0</v>
      </c>
      <c r="H65" s="200">
        <v>1</v>
      </c>
      <c r="I65" s="200">
        <v>1</v>
      </c>
      <c r="J65" s="201">
        <v>76.3</v>
      </c>
      <c r="K65" s="27"/>
      <c r="L65" s="27"/>
      <c r="M65" s="27"/>
      <c r="N65" s="5"/>
    </row>
    <row r="66" spans="1:14" s="181" customFormat="1" ht="15" customHeight="1" x14ac:dyDescent="0.25">
      <c r="A66" s="14">
        <v>10</v>
      </c>
      <c r="B66" s="21">
        <v>51370</v>
      </c>
      <c r="C66" s="320" t="s">
        <v>128</v>
      </c>
      <c r="D66" s="200">
        <f t="shared" si="8"/>
        <v>1</v>
      </c>
      <c r="E66" s="200">
        <v>0</v>
      </c>
      <c r="F66" s="200">
        <v>1</v>
      </c>
      <c r="G66" s="200">
        <v>0</v>
      </c>
      <c r="H66" s="200">
        <v>0</v>
      </c>
      <c r="I66" s="200">
        <v>0</v>
      </c>
      <c r="J66" s="201">
        <v>60</v>
      </c>
      <c r="K66" s="27"/>
      <c r="L66" s="27"/>
      <c r="M66" s="27"/>
      <c r="N66" s="5"/>
    </row>
    <row r="67" spans="1:14" ht="15" customHeight="1" thickBot="1" x14ac:dyDescent="0.3">
      <c r="A67" s="14">
        <v>11</v>
      </c>
      <c r="B67" s="21">
        <v>51400</v>
      </c>
      <c r="C67" s="404" t="s">
        <v>144</v>
      </c>
      <c r="D67" s="200">
        <f t="shared" si="8"/>
        <v>7</v>
      </c>
      <c r="E67" s="200">
        <v>0</v>
      </c>
      <c r="F67" s="200">
        <v>5</v>
      </c>
      <c r="G67" s="200">
        <v>2</v>
      </c>
      <c r="H67" s="200">
        <v>0</v>
      </c>
      <c r="I67" s="200">
        <v>0</v>
      </c>
      <c r="J67" s="201">
        <v>60</v>
      </c>
      <c r="K67" s="27">
        <f>J67*D67</f>
        <v>420</v>
      </c>
      <c r="L67" s="27"/>
      <c r="M67" s="27"/>
      <c r="N67" s="5"/>
    </row>
    <row r="68" spans="1:14" ht="15" customHeight="1" thickBot="1" x14ac:dyDescent="0.3">
      <c r="A68" s="94"/>
      <c r="B68" s="95" t="s">
        <v>90</v>
      </c>
      <c r="C68" s="95"/>
      <c r="D68" s="95">
        <f t="shared" ref="D68:I68" si="9">SUM(D69:D95)</f>
        <v>149</v>
      </c>
      <c r="E68" s="95">
        <f t="shared" si="9"/>
        <v>7</v>
      </c>
      <c r="F68" s="95">
        <f t="shared" si="9"/>
        <v>86</v>
      </c>
      <c r="G68" s="95">
        <f t="shared" si="9"/>
        <v>12</v>
      </c>
      <c r="H68" s="95">
        <f t="shared" si="9"/>
        <v>35</v>
      </c>
      <c r="I68" s="95">
        <f t="shared" si="9"/>
        <v>9</v>
      </c>
      <c r="J68" s="97">
        <f>AVERAGE(J69:J95)</f>
        <v>62.501111111111108</v>
      </c>
      <c r="K68" s="27"/>
      <c r="L68" s="27"/>
      <c r="M68" s="27"/>
      <c r="N68" s="5"/>
    </row>
    <row r="69" spans="1:14" ht="15" customHeight="1" x14ac:dyDescent="0.25">
      <c r="A69" s="14">
        <v>1</v>
      </c>
      <c r="B69" s="21">
        <v>60010</v>
      </c>
      <c r="C69" s="315" t="s">
        <v>129</v>
      </c>
      <c r="D69" s="187">
        <f t="shared" ref="D69:D95" si="10">SUM(E69:I69)</f>
        <v>3</v>
      </c>
      <c r="E69" s="187"/>
      <c r="F69" s="187">
        <v>2</v>
      </c>
      <c r="G69" s="200"/>
      <c r="H69" s="200"/>
      <c r="I69" s="200">
        <v>1</v>
      </c>
      <c r="J69" s="201">
        <v>76.3</v>
      </c>
      <c r="K69" s="27">
        <f>J69*D69</f>
        <v>228.89999999999998</v>
      </c>
      <c r="L69" s="27"/>
      <c r="M69" s="27"/>
      <c r="N69" s="5"/>
    </row>
    <row r="70" spans="1:14" ht="15" customHeight="1" x14ac:dyDescent="0.25">
      <c r="A70" s="14">
        <v>2</v>
      </c>
      <c r="B70" s="21">
        <v>60050</v>
      </c>
      <c r="C70" s="437" t="s">
        <v>164</v>
      </c>
      <c r="D70" s="200">
        <f t="shared" si="10"/>
        <v>4</v>
      </c>
      <c r="E70" s="200"/>
      <c r="F70" s="200">
        <v>2</v>
      </c>
      <c r="G70" s="200"/>
      <c r="H70" s="200">
        <v>1</v>
      </c>
      <c r="I70" s="200">
        <v>1</v>
      </c>
      <c r="J70" s="201">
        <v>80</v>
      </c>
      <c r="K70" s="27">
        <f>J70*D70</f>
        <v>320</v>
      </c>
      <c r="L70" s="27"/>
      <c r="M70" s="27"/>
      <c r="N70" s="5"/>
    </row>
    <row r="71" spans="1:14" ht="15" customHeight="1" x14ac:dyDescent="0.25">
      <c r="A71" s="14">
        <v>3</v>
      </c>
      <c r="B71" s="21">
        <v>60070</v>
      </c>
      <c r="C71" s="628" t="s">
        <v>130</v>
      </c>
      <c r="D71" s="200">
        <f t="shared" si="10"/>
        <v>2</v>
      </c>
      <c r="E71" s="200">
        <v>1</v>
      </c>
      <c r="F71" s="200"/>
      <c r="G71" s="200"/>
      <c r="H71" s="200">
        <v>1</v>
      </c>
      <c r="I71" s="200"/>
      <c r="J71" s="201">
        <v>54.5</v>
      </c>
      <c r="K71" s="27">
        <f>J71*D71</f>
        <v>109</v>
      </c>
      <c r="L71" s="27"/>
      <c r="M71" s="27"/>
      <c r="N71" s="5"/>
    </row>
    <row r="72" spans="1:14" ht="15" customHeight="1" x14ac:dyDescent="0.25">
      <c r="A72" s="14">
        <v>4</v>
      </c>
      <c r="B72" s="21">
        <v>60180</v>
      </c>
      <c r="C72" s="101" t="s">
        <v>158</v>
      </c>
      <c r="D72" s="200">
        <f t="shared" si="10"/>
        <v>7</v>
      </c>
      <c r="E72" s="200"/>
      <c r="F72" s="200">
        <v>5</v>
      </c>
      <c r="G72" s="200"/>
      <c r="H72" s="200">
        <v>2</v>
      </c>
      <c r="I72" s="200"/>
      <c r="J72" s="201">
        <v>57</v>
      </c>
      <c r="K72" s="27"/>
      <c r="L72" s="27"/>
      <c r="M72" s="27"/>
      <c r="N72" s="5"/>
    </row>
    <row r="73" spans="1:14" ht="15" customHeight="1" x14ac:dyDescent="0.25">
      <c r="A73" s="14">
        <v>5</v>
      </c>
      <c r="B73" s="21">
        <v>60240</v>
      </c>
      <c r="C73" s="437" t="s">
        <v>131</v>
      </c>
      <c r="D73" s="200">
        <f t="shared" si="10"/>
        <v>7</v>
      </c>
      <c r="E73" s="200">
        <v>2</v>
      </c>
      <c r="F73" s="200">
        <v>3</v>
      </c>
      <c r="G73" s="200"/>
      <c r="H73" s="200">
        <v>2</v>
      </c>
      <c r="I73" s="200"/>
      <c r="J73" s="201">
        <v>48.7</v>
      </c>
      <c r="K73" s="27">
        <f>J73*D73</f>
        <v>340.90000000000003</v>
      </c>
      <c r="L73" s="27"/>
      <c r="M73" s="27"/>
      <c r="N73" s="5"/>
    </row>
    <row r="74" spans="1:14" s="181" customFormat="1" ht="15" customHeight="1" x14ac:dyDescent="0.25">
      <c r="A74" s="14">
        <v>6</v>
      </c>
      <c r="B74" s="21">
        <v>60660</v>
      </c>
      <c r="C74" s="628" t="s">
        <v>172</v>
      </c>
      <c r="D74" s="200">
        <f t="shared" si="10"/>
        <v>4</v>
      </c>
      <c r="E74" s="200">
        <v>1</v>
      </c>
      <c r="F74" s="200">
        <v>3</v>
      </c>
      <c r="G74" s="200"/>
      <c r="H74" s="200"/>
      <c r="I74" s="200"/>
      <c r="J74" s="201">
        <v>37.299999999999997</v>
      </c>
      <c r="K74" s="27"/>
      <c r="L74" s="27"/>
      <c r="M74" s="27"/>
      <c r="N74" s="5"/>
    </row>
    <row r="75" spans="1:14" s="181" customFormat="1" ht="15" customHeight="1" x14ac:dyDescent="0.25">
      <c r="A75" s="14">
        <v>7</v>
      </c>
      <c r="B75" s="21">
        <v>60850</v>
      </c>
      <c r="C75" s="628" t="s">
        <v>132</v>
      </c>
      <c r="D75" s="200">
        <f t="shared" si="10"/>
        <v>2</v>
      </c>
      <c r="E75" s="200"/>
      <c r="F75" s="200">
        <v>2</v>
      </c>
      <c r="G75" s="200"/>
      <c r="H75" s="200"/>
      <c r="I75" s="200"/>
      <c r="J75" s="201">
        <v>59</v>
      </c>
      <c r="K75" s="27"/>
      <c r="L75" s="27"/>
      <c r="M75" s="27"/>
      <c r="N75" s="5"/>
    </row>
    <row r="76" spans="1:14" s="181" customFormat="1" ht="15" customHeight="1" x14ac:dyDescent="0.25">
      <c r="A76" s="14">
        <v>8</v>
      </c>
      <c r="B76" s="21">
        <v>60910</v>
      </c>
      <c r="C76" s="628" t="s">
        <v>180</v>
      </c>
      <c r="D76" s="200">
        <f t="shared" si="10"/>
        <v>6</v>
      </c>
      <c r="E76" s="200"/>
      <c r="F76" s="200">
        <v>3</v>
      </c>
      <c r="G76" s="200">
        <v>2</v>
      </c>
      <c r="H76" s="200">
        <v>1</v>
      </c>
      <c r="I76" s="200"/>
      <c r="J76" s="201">
        <v>62.5</v>
      </c>
      <c r="K76" s="27"/>
      <c r="L76" s="27"/>
      <c r="M76" s="27"/>
      <c r="N76" s="5"/>
    </row>
    <row r="77" spans="1:14" ht="15" customHeight="1" x14ac:dyDescent="0.25">
      <c r="A77" s="14">
        <v>9</v>
      </c>
      <c r="B77" s="21">
        <v>60980</v>
      </c>
      <c r="C77" s="628" t="s">
        <v>179</v>
      </c>
      <c r="D77" s="200">
        <f t="shared" si="10"/>
        <v>3</v>
      </c>
      <c r="E77" s="200"/>
      <c r="F77" s="200">
        <v>2</v>
      </c>
      <c r="G77" s="200"/>
      <c r="H77" s="200">
        <v>1</v>
      </c>
      <c r="I77" s="200"/>
      <c r="J77" s="201">
        <v>62.33</v>
      </c>
      <c r="K77" s="27">
        <f>J77*D77</f>
        <v>186.99</v>
      </c>
      <c r="L77" s="27"/>
      <c r="M77" s="27"/>
      <c r="N77" s="5"/>
    </row>
    <row r="78" spans="1:14" ht="15" customHeight="1" x14ac:dyDescent="0.25">
      <c r="A78" s="14">
        <v>10</v>
      </c>
      <c r="B78" s="21">
        <v>61080</v>
      </c>
      <c r="C78" s="437" t="s">
        <v>133</v>
      </c>
      <c r="D78" s="200">
        <f t="shared" si="10"/>
        <v>5</v>
      </c>
      <c r="E78" s="200"/>
      <c r="F78" s="200">
        <v>4</v>
      </c>
      <c r="G78" s="200"/>
      <c r="H78" s="200"/>
      <c r="I78" s="200">
        <v>1</v>
      </c>
      <c r="J78" s="201">
        <v>57.2</v>
      </c>
      <c r="K78" s="27" t="e">
        <f>#REF!*#REF!</f>
        <v>#REF!</v>
      </c>
      <c r="L78" s="27"/>
      <c r="M78" s="27"/>
      <c r="N78" s="5"/>
    </row>
    <row r="79" spans="1:14" ht="15" customHeight="1" x14ac:dyDescent="0.25">
      <c r="A79" s="14">
        <v>11</v>
      </c>
      <c r="B79" s="83">
        <v>61150</v>
      </c>
      <c r="C79" s="53" t="s">
        <v>160</v>
      </c>
      <c r="D79" s="187">
        <f t="shared" si="10"/>
        <v>3</v>
      </c>
      <c r="E79" s="187">
        <v>1</v>
      </c>
      <c r="F79" s="187">
        <v>1</v>
      </c>
      <c r="G79" s="198">
        <v>1</v>
      </c>
      <c r="H79" s="198"/>
      <c r="I79" s="198"/>
      <c r="J79" s="199">
        <v>49.3</v>
      </c>
      <c r="K79" s="27">
        <f>J78*D78</f>
        <v>286</v>
      </c>
      <c r="L79" s="27"/>
      <c r="M79" s="27"/>
      <c r="N79" s="5"/>
    </row>
    <row r="80" spans="1:14" ht="15" customHeight="1" x14ac:dyDescent="0.25">
      <c r="A80" s="14">
        <v>12</v>
      </c>
      <c r="B80" s="21">
        <v>61210</v>
      </c>
      <c r="C80" s="19" t="s">
        <v>136</v>
      </c>
      <c r="D80" s="200">
        <f t="shared" si="10"/>
        <v>2</v>
      </c>
      <c r="E80" s="200"/>
      <c r="F80" s="200">
        <v>2</v>
      </c>
      <c r="G80" s="200"/>
      <c r="H80" s="200"/>
      <c r="I80" s="200"/>
      <c r="J80" s="201">
        <v>55.5</v>
      </c>
      <c r="K80" s="27">
        <f>J80*D80</f>
        <v>111</v>
      </c>
      <c r="L80" s="27"/>
      <c r="M80" s="27"/>
      <c r="N80" s="5"/>
    </row>
    <row r="81" spans="1:14" ht="15" customHeight="1" x14ac:dyDescent="0.25">
      <c r="A81" s="14">
        <v>13</v>
      </c>
      <c r="B81" s="21">
        <v>61290</v>
      </c>
      <c r="C81" s="628" t="s">
        <v>178</v>
      </c>
      <c r="D81" s="200">
        <f t="shared" si="10"/>
        <v>2</v>
      </c>
      <c r="E81" s="200"/>
      <c r="F81" s="200"/>
      <c r="G81" s="200">
        <v>1</v>
      </c>
      <c r="H81" s="200">
        <v>1</v>
      </c>
      <c r="I81" s="200"/>
      <c r="J81" s="201">
        <v>81</v>
      </c>
      <c r="K81" s="27"/>
      <c r="L81" s="27"/>
      <c r="M81" s="27"/>
      <c r="N81" s="5"/>
    </row>
    <row r="82" spans="1:14" s="181" customFormat="1" ht="15" customHeight="1" x14ac:dyDescent="0.25">
      <c r="A82" s="14">
        <v>14</v>
      </c>
      <c r="B82" s="21">
        <v>61340</v>
      </c>
      <c r="C82" s="628" t="s">
        <v>184</v>
      </c>
      <c r="D82" s="200">
        <f t="shared" ref="D82" si="11">SUM(E82:I82)</f>
        <v>5</v>
      </c>
      <c r="E82" s="200"/>
      <c r="F82" s="200">
        <v>5</v>
      </c>
      <c r="G82" s="200"/>
      <c r="H82" s="200"/>
      <c r="I82" s="200"/>
      <c r="J82" s="201">
        <v>53.6</v>
      </c>
      <c r="K82" s="27"/>
      <c r="L82" s="27"/>
      <c r="M82" s="27"/>
      <c r="N82" s="5"/>
    </row>
    <row r="83" spans="1:14" s="181" customFormat="1" ht="15" customHeight="1" x14ac:dyDescent="0.25">
      <c r="A83" s="14">
        <v>15</v>
      </c>
      <c r="B83" s="21">
        <v>61390</v>
      </c>
      <c r="C83" s="404" t="s">
        <v>137</v>
      </c>
      <c r="D83" s="200">
        <f t="shared" si="10"/>
        <v>4</v>
      </c>
      <c r="E83" s="200"/>
      <c r="F83" s="200">
        <v>1</v>
      </c>
      <c r="G83" s="200">
        <v>1</v>
      </c>
      <c r="H83" s="200">
        <v>2</v>
      </c>
      <c r="I83" s="200"/>
      <c r="J83" s="201">
        <v>74.5</v>
      </c>
      <c r="K83" s="27"/>
      <c r="L83" s="27"/>
      <c r="M83" s="27"/>
      <c r="N83" s="5"/>
    </row>
    <row r="84" spans="1:14" ht="15" customHeight="1" x14ac:dyDescent="0.25">
      <c r="A84" s="14">
        <v>16</v>
      </c>
      <c r="B84" s="21">
        <v>61430</v>
      </c>
      <c r="C84" s="386" t="s">
        <v>110</v>
      </c>
      <c r="D84" s="200">
        <f t="shared" si="10"/>
        <v>4</v>
      </c>
      <c r="E84" s="200">
        <v>1</v>
      </c>
      <c r="F84" s="200">
        <v>2</v>
      </c>
      <c r="G84" s="200"/>
      <c r="H84" s="200">
        <v>1</v>
      </c>
      <c r="I84" s="200"/>
      <c r="J84" s="201">
        <v>56</v>
      </c>
      <c r="K84" s="27">
        <f>J84*D84</f>
        <v>224</v>
      </c>
      <c r="L84" s="27"/>
      <c r="M84" s="27"/>
      <c r="N84" s="5"/>
    </row>
    <row r="85" spans="1:14" ht="15" customHeight="1" x14ac:dyDescent="0.25">
      <c r="A85" s="14">
        <v>17</v>
      </c>
      <c r="B85" s="21">
        <v>61410</v>
      </c>
      <c r="C85" s="19" t="s">
        <v>96</v>
      </c>
      <c r="D85" s="200">
        <f t="shared" si="10"/>
        <v>9</v>
      </c>
      <c r="E85" s="200"/>
      <c r="F85" s="200">
        <v>5</v>
      </c>
      <c r="G85" s="200"/>
      <c r="H85" s="200">
        <v>1</v>
      </c>
      <c r="I85" s="200">
        <v>3</v>
      </c>
      <c r="J85" s="201">
        <v>69.8</v>
      </c>
      <c r="K85" s="27">
        <f>J85*D85</f>
        <v>628.19999999999993</v>
      </c>
      <c r="L85" s="27"/>
      <c r="M85" s="27"/>
      <c r="N85" s="5"/>
    </row>
    <row r="86" spans="1:14" ht="15" customHeight="1" x14ac:dyDescent="0.25">
      <c r="A86" s="14">
        <v>18</v>
      </c>
      <c r="B86" s="21">
        <v>61440</v>
      </c>
      <c r="C86" s="386" t="s">
        <v>112</v>
      </c>
      <c r="D86" s="200">
        <f t="shared" si="10"/>
        <v>6</v>
      </c>
      <c r="E86" s="200"/>
      <c r="F86" s="200">
        <v>2</v>
      </c>
      <c r="G86" s="200"/>
      <c r="H86" s="200">
        <v>4</v>
      </c>
      <c r="I86" s="200"/>
      <c r="J86" s="201">
        <v>75.8</v>
      </c>
      <c r="K86" s="27">
        <f>J86*D86</f>
        <v>454.79999999999995</v>
      </c>
      <c r="L86" s="27"/>
      <c r="M86" s="27"/>
      <c r="N86" s="5"/>
    </row>
    <row r="87" spans="1:14" ht="15" customHeight="1" x14ac:dyDescent="0.25">
      <c r="A87" s="14">
        <v>19</v>
      </c>
      <c r="B87" s="21">
        <v>61450</v>
      </c>
      <c r="C87" s="101" t="s">
        <v>94</v>
      </c>
      <c r="D87" s="200">
        <f t="shared" si="10"/>
        <v>6</v>
      </c>
      <c r="E87" s="200"/>
      <c r="F87" s="200">
        <v>2</v>
      </c>
      <c r="G87" s="200">
        <v>1</v>
      </c>
      <c r="H87" s="200">
        <v>2</v>
      </c>
      <c r="I87" s="200">
        <v>1</v>
      </c>
      <c r="J87" s="201">
        <v>76</v>
      </c>
      <c r="K87" s="27">
        <f>J87*D87</f>
        <v>456</v>
      </c>
      <c r="L87" s="27"/>
      <c r="M87" s="27"/>
      <c r="N87" s="5"/>
    </row>
    <row r="88" spans="1:14" ht="15" customHeight="1" x14ac:dyDescent="0.25">
      <c r="A88" s="14">
        <v>20</v>
      </c>
      <c r="B88" s="21">
        <v>61470</v>
      </c>
      <c r="C88" s="628" t="s">
        <v>177</v>
      </c>
      <c r="D88" s="200">
        <f t="shared" si="10"/>
        <v>5</v>
      </c>
      <c r="E88" s="200"/>
      <c r="F88" s="200">
        <v>5</v>
      </c>
      <c r="G88" s="200"/>
      <c r="H88" s="200"/>
      <c r="I88" s="200"/>
      <c r="J88" s="206">
        <v>44.4</v>
      </c>
      <c r="K88" s="27">
        <f>J88*D88</f>
        <v>222</v>
      </c>
      <c r="L88" s="27"/>
      <c r="M88" s="27"/>
      <c r="N88" s="5"/>
    </row>
    <row r="89" spans="1:14" ht="15" customHeight="1" x14ac:dyDescent="0.25">
      <c r="A89" s="14">
        <v>21</v>
      </c>
      <c r="B89" s="21">
        <v>61490</v>
      </c>
      <c r="C89" s="212" t="s">
        <v>92</v>
      </c>
      <c r="D89" s="200">
        <f t="shared" si="10"/>
        <v>15</v>
      </c>
      <c r="E89" s="200"/>
      <c r="F89" s="200">
        <v>10</v>
      </c>
      <c r="G89" s="200">
        <v>2</v>
      </c>
      <c r="H89" s="200">
        <v>3</v>
      </c>
      <c r="I89" s="200"/>
      <c r="J89" s="201">
        <v>63</v>
      </c>
      <c r="K89" s="27">
        <f>J89*D89</f>
        <v>945</v>
      </c>
      <c r="L89" s="27"/>
      <c r="M89" s="27"/>
      <c r="N89" s="5"/>
    </row>
    <row r="90" spans="1:14" ht="15" customHeight="1" x14ac:dyDescent="0.25">
      <c r="A90" s="14">
        <v>22</v>
      </c>
      <c r="B90" s="21">
        <v>61500</v>
      </c>
      <c r="C90" s="101" t="s">
        <v>93</v>
      </c>
      <c r="D90" s="200">
        <f t="shared" si="10"/>
        <v>8</v>
      </c>
      <c r="E90" s="200"/>
      <c r="F90" s="200">
        <v>4</v>
      </c>
      <c r="G90" s="200">
        <v>1</v>
      </c>
      <c r="H90" s="200">
        <v>2</v>
      </c>
      <c r="I90" s="200">
        <v>1</v>
      </c>
      <c r="J90" s="201">
        <v>70.099999999999994</v>
      </c>
      <c r="K90" s="27">
        <f>J90*D90</f>
        <v>560.79999999999995</v>
      </c>
      <c r="L90" s="27"/>
      <c r="M90" s="27"/>
      <c r="N90" s="5"/>
    </row>
    <row r="91" spans="1:14" ht="15" customHeight="1" x14ac:dyDescent="0.25">
      <c r="A91" s="14">
        <v>23</v>
      </c>
      <c r="B91" s="21">
        <v>61510</v>
      </c>
      <c r="C91" s="267" t="s">
        <v>10</v>
      </c>
      <c r="D91" s="200">
        <f t="shared" si="10"/>
        <v>10</v>
      </c>
      <c r="E91" s="200"/>
      <c r="F91" s="200">
        <v>5</v>
      </c>
      <c r="G91" s="200">
        <v>1</v>
      </c>
      <c r="H91" s="200">
        <v>4</v>
      </c>
      <c r="I91" s="200"/>
      <c r="J91" s="201">
        <v>69.7</v>
      </c>
      <c r="K91" s="27">
        <f>J91*D91</f>
        <v>697</v>
      </c>
      <c r="L91" s="27"/>
      <c r="M91" s="27"/>
      <c r="N91" s="5"/>
    </row>
    <row r="92" spans="1:14" ht="15" customHeight="1" x14ac:dyDescent="0.25">
      <c r="A92" s="14">
        <v>24</v>
      </c>
      <c r="B92" s="21">
        <v>61520</v>
      </c>
      <c r="C92" s="101" t="s">
        <v>105</v>
      </c>
      <c r="D92" s="200">
        <f t="shared" si="10"/>
        <v>9</v>
      </c>
      <c r="E92" s="200"/>
      <c r="F92" s="200">
        <v>6</v>
      </c>
      <c r="G92" s="200">
        <v>1</v>
      </c>
      <c r="H92" s="200">
        <v>1</v>
      </c>
      <c r="I92" s="200">
        <v>1</v>
      </c>
      <c r="J92" s="201">
        <v>63</v>
      </c>
      <c r="K92" s="27">
        <f>J92*D92</f>
        <v>567</v>
      </c>
      <c r="L92" s="27"/>
      <c r="M92" s="27"/>
      <c r="N92" s="5"/>
    </row>
    <row r="93" spans="1:14" ht="15" customHeight="1" x14ac:dyDescent="0.25">
      <c r="A93" s="14">
        <v>25</v>
      </c>
      <c r="B93" s="21">
        <v>61540</v>
      </c>
      <c r="C93" s="19" t="s">
        <v>138</v>
      </c>
      <c r="D93" s="200">
        <f t="shared" si="10"/>
        <v>7</v>
      </c>
      <c r="E93" s="200">
        <v>1</v>
      </c>
      <c r="F93" s="200">
        <v>2</v>
      </c>
      <c r="G93" s="200">
        <v>1</v>
      </c>
      <c r="H93" s="200">
        <v>3</v>
      </c>
      <c r="I93" s="200"/>
      <c r="J93" s="201">
        <v>68</v>
      </c>
      <c r="K93" s="27">
        <f>J93*D93</f>
        <v>476</v>
      </c>
      <c r="L93" s="27"/>
      <c r="M93" s="27"/>
      <c r="N93" s="5"/>
    </row>
    <row r="94" spans="1:14" ht="15" customHeight="1" x14ac:dyDescent="0.25">
      <c r="A94" s="14">
        <v>26</v>
      </c>
      <c r="B94" s="21">
        <v>61560</v>
      </c>
      <c r="C94" s="437" t="s">
        <v>163</v>
      </c>
      <c r="D94" s="187">
        <f t="shared" si="10"/>
        <v>5</v>
      </c>
      <c r="E94" s="187"/>
      <c r="F94" s="187">
        <v>4</v>
      </c>
      <c r="G94" s="187"/>
      <c r="H94" s="200">
        <v>1</v>
      </c>
      <c r="I94" s="200"/>
      <c r="J94" s="201">
        <v>56</v>
      </c>
      <c r="K94" s="27">
        <f>J94*D94</f>
        <v>280</v>
      </c>
      <c r="L94" s="27"/>
      <c r="M94" s="27"/>
      <c r="N94" s="5"/>
    </row>
    <row r="95" spans="1:14" ht="15" customHeight="1" thickBot="1" x14ac:dyDescent="0.3">
      <c r="A95" s="14">
        <v>27</v>
      </c>
      <c r="B95" s="21">
        <v>61570</v>
      </c>
      <c r="C95" s="437" t="s">
        <v>162</v>
      </c>
      <c r="D95" s="187">
        <f t="shared" si="10"/>
        <v>6</v>
      </c>
      <c r="E95" s="187"/>
      <c r="F95" s="187">
        <v>4</v>
      </c>
      <c r="G95" s="187"/>
      <c r="H95" s="200">
        <v>2</v>
      </c>
      <c r="I95" s="200"/>
      <c r="J95" s="201">
        <v>67</v>
      </c>
      <c r="K95" s="27">
        <f>J95*D95</f>
        <v>402</v>
      </c>
      <c r="L95" s="27"/>
      <c r="M95" s="27"/>
      <c r="N95" s="5"/>
    </row>
    <row r="96" spans="1:14" ht="15" customHeight="1" thickBot="1" x14ac:dyDescent="0.3">
      <c r="A96" s="100"/>
      <c r="B96" s="95" t="s">
        <v>91</v>
      </c>
      <c r="C96" s="98"/>
      <c r="D96" s="98">
        <f t="shared" ref="D96:I96" si="12">SUM(D97:D104)</f>
        <v>51</v>
      </c>
      <c r="E96" s="98">
        <f t="shared" si="12"/>
        <v>2</v>
      </c>
      <c r="F96" s="98">
        <f t="shared" si="12"/>
        <v>23</v>
      </c>
      <c r="G96" s="98">
        <f t="shared" si="12"/>
        <v>4</v>
      </c>
      <c r="H96" s="98">
        <f t="shared" si="12"/>
        <v>17</v>
      </c>
      <c r="I96" s="98">
        <f t="shared" si="12"/>
        <v>5</v>
      </c>
      <c r="J96" s="99">
        <f>AVERAGE(J97:J104)</f>
        <v>71.283749999999998</v>
      </c>
      <c r="K96" s="27"/>
      <c r="L96" s="27"/>
      <c r="M96" s="27"/>
      <c r="N96" s="5"/>
    </row>
    <row r="97" spans="1:14" ht="15" customHeight="1" x14ac:dyDescent="0.25">
      <c r="A97" s="37">
        <v>1</v>
      </c>
      <c r="B97" s="46">
        <v>70020</v>
      </c>
      <c r="C97" s="44" t="s">
        <v>53</v>
      </c>
      <c r="D97" s="202">
        <f t="shared" ref="D97:D104" si="13">SUM(E97:I97)</f>
        <v>6</v>
      </c>
      <c r="E97" s="202"/>
      <c r="F97" s="202">
        <v>2</v>
      </c>
      <c r="G97" s="202"/>
      <c r="H97" s="202">
        <v>3</v>
      </c>
      <c r="I97" s="202">
        <v>1</v>
      </c>
      <c r="J97" s="203">
        <v>80.33</v>
      </c>
      <c r="K97" s="27">
        <f>J97*D97</f>
        <v>481.98</v>
      </c>
      <c r="L97" s="27"/>
      <c r="M97" s="27"/>
      <c r="N97" s="5"/>
    </row>
    <row r="98" spans="1:14" ht="15" customHeight="1" x14ac:dyDescent="0.25">
      <c r="A98" s="14">
        <v>2</v>
      </c>
      <c r="B98" s="21">
        <v>70110</v>
      </c>
      <c r="C98" s="19" t="s">
        <v>58</v>
      </c>
      <c r="D98" s="200">
        <f t="shared" si="13"/>
        <v>10</v>
      </c>
      <c r="E98" s="200">
        <v>1</v>
      </c>
      <c r="F98" s="200">
        <v>4</v>
      </c>
      <c r="G98" s="200">
        <v>1</v>
      </c>
      <c r="H98" s="200">
        <v>3</v>
      </c>
      <c r="I98" s="200">
        <v>1</v>
      </c>
      <c r="J98" s="201">
        <v>69.8</v>
      </c>
      <c r="K98" s="27">
        <f>J99*D99</f>
        <v>674</v>
      </c>
      <c r="L98" s="27"/>
      <c r="M98" s="27"/>
      <c r="N98" s="5"/>
    </row>
    <row r="99" spans="1:14" ht="15" customHeight="1" x14ac:dyDescent="0.25">
      <c r="A99" s="14">
        <v>3</v>
      </c>
      <c r="B99" s="21">
        <v>70021</v>
      </c>
      <c r="C99" s="19" t="s">
        <v>52</v>
      </c>
      <c r="D99" s="200">
        <f t="shared" si="13"/>
        <v>10</v>
      </c>
      <c r="E99" s="200"/>
      <c r="F99" s="200">
        <v>6</v>
      </c>
      <c r="G99" s="200"/>
      <c r="H99" s="200">
        <v>4</v>
      </c>
      <c r="I99" s="200"/>
      <c r="J99" s="201">
        <v>67.400000000000006</v>
      </c>
      <c r="K99" s="27">
        <f>J100*D100</f>
        <v>73</v>
      </c>
      <c r="L99" s="27"/>
      <c r="M99" s="27"/>
      <c r="N99" s="5"/>
    </row>
    <row r="100" spans="1:14" ht="15" customHeight="1" x14ac:dyDescent="0.25">
      <c r="A100" s="14">
        <v>4</v>
      </c>
      <c r="B100" s="21">
        <v>70040</v>
      </c>
      <c r="C100" s="19" t="s">
        <v>35</v>
      </c>
      <c r="D100" s="200">
        <f t="shared" si="13"/>
        <v>1</v>
      </c>
      <c r="E100" s="200"/>
      <c r="F100" s="200">
        <v>0</v>
      </c>
      <c r="G100" s="200">
        <v>1</v>
      </c>
      <c r="H100" s="200"/>
      <c r="I100" s="200"/>
      <c r="J100" s="201">
        <v>73</v>
      </c>
      <c r="K100" s="27" t="e">
        <f>#REF!*#REF!</f>
        <v>#REF!</v>
      </c>
      <c r="L100" s="27"/>
      <c r="M100" s="27"/>
      <c r="N100" s="5"/>
    </row>
    <row r="101" spans="1:14" ht="15" customHeight="1" x14ac:dyDescent="0.25">
      <c r="A101" s="14">
        <v>5</v>
      </c>
      <c r="B101" s="21">
        <v>70100</v>
      </c>
      <c r="C101" s="102" t="s">
        <v>95</v>
      </c>
      <c r="D101" s="200">
        <f t="shared" si="13"/>
        <v>8</v>
      </c>
      <c r="E101" s="200"/>
      <c r="F101" s="200">
        <v>1</v>
      </c>
      <c r="G101" s="200">
        <v>2</v>
      </c>
      <c r="H101" s="200">
        <v>4</v>
      </c>
      <c r="I101" s="200">
        <v>1</v>
      </c>
      <c r="J101" s="201">
        <v>81</v>
      </c>
      <c r="K101" s="27">
        <f>J101*D101</f>
        <v>648</v>
      </c>
      <c r="L101" s="27"/>
      <c r="M101" s="27"/>
      <c r="N101" s="5"/>
    </row>
    <row r="102" spans="1:14" s="181" customFormat="1" ht="15" customHeight="1" x14ac:dyDescent="0.25">
      <c r="A102" s="14">
        <v>6</v>
      </c>
      <c r="B102" s="622">
        <v>70270</v>
      </c>
      <c r="C102" s="623" t="s">
        <v>54</v>
      </c>
      <c r="D102" s="194">
        <f t="shared" ref="D102" si="14">SUM(E102:I102)</f>
        <v>3</v>
      </c>
      <c r="E102" s="194"/>
      <c r="F102" s="194">
        <v>1</v>
      </c>
      <c r="G102" s="194"/>
      <c r="H102" s="194">
        <v>2</v>
      </c>
      <c r="I102" s="194"/>
      <c r="J102" s="195">
        <v>79.7</v>
      </c>
      <c r="K102" s="27"/>
      <c r="L102" s="27"/>
      <c r="M102" s="27"/>
      <c r="N102" s="5"/>
    </row>
    <row r="103" spans="1:14" s="181" customFormat="1" ht="15" customHeight="1" x14ac:dyDescent="0.25">
      <c r="A103" s="39">
        <v>7</v>
      </c>
      <c r="B103" s="204">
        <v>10880</v>
      </c>
      <c r="C103" s="624" t="s">
        <v>108</v>
      </c>
      <c r="D103" s="317">
        <f t="shared" si="13"/>
        <v>7</v>
      </c>
      <c r="E103" s="317">
        <v>1</v>
      </c>
      <c r="F103" s="317">
        <v>4</v>
      </c>
      <c r="G103" s="317"/>
      <c r="H103" s="317"/>
      <c r="I103" s="317">
        <v>2</v>
      </c>
      <c r="J103" s="318">
        <v>62.71</v>
      </c>
      <c r="K103" s="27"/>
      <c r="L103" s="27"/>
      <c r="M103" s="27"/>
      <c r="N103" s="5"/>
    </row>
    <row r="104" spans="1:14" ht="15" customHeight="1" thickBot="1" x14ac:dyDescent="0.3">
      <c r="A104" s="18">
        <v>8</v>
      </c>
      <c r="B104" s="48">
        <v>10890</v>
      </c>
      <c r="C104" s="627" t="s">
        <v>173</v>
      </c>
      <c r="D104" s="192">
        <f t="shared" si="13"/>
        <v>6</v>
      </c>
      <c r="E104" s="192"/>
      <c r="F104" s="192">
        <v>5</v>
      </c>
      <c r="G104" s="196"/>
      <c r="H104" s="196">
        <v>1</v>
      </c>
      <c r="I104" s="196"/>
      <c r="J104" s="197">
        <v>56.33</v>
      </c>
      <c r="K104" s="27"/>
      <c r="L104" s="27"/>
      <c r="M104" s="27"/>
      <c r="N104" s="5"/>
    </row>
    <row r="105" spans="1:14" x14ac:dyDescent="0.25">
      <c r="A105" s="74"/>
      <c r="B105" s="28"/>
      <c r="C105" s="28"/>
      <c r="D105" s="606" t="s">
        <v>73</v>
      </c>
      <c r="E105" s="606"/>
      <c r="F105" s="606"/>
      <c r="G105" s="606"/>
      <c r="H105" s="606"/>
      <c r="I105" s="606"/>
      <c r="J105" s="50">
        <f>AVERAGE(J8:J15,J17:J26,J28:J38,J40:J55,J57:J67,J69:J95,J97:J104)</f>
        <v>63.113296703296704</v>
      </c>
      <c r="K105" s="27"/>
      <c r="L105" s="27"/>
      <c r="M105" s="27"/>
      <c r="N105" s="5"/>
    </row>
    <row r="106" spans="1:14" x14ac:dyDescent="0.25">
      <c r="A106" s="74"/>
      <c r="B106" s="28"/>
      <c r="C106" s="28"/>
      <c r="D106" s="28"/>
      <c r="E106" s="28"/>
      <c r="F106" s="28"/>
      <c r="G106" s="28"/>
      <c r="H106" s="28"/>
      <c r="I106" s="28"/>
      <c r="J106" s="28"/>
      <c r="K106" s="27"/>
      <c r="L106" s="27"/>
      <c r="M106" s="27"/>
      <c r="N106" s="5"/>
    </row>
    <row r="107" spans="1:14" x14ac:dyDescent="0.25">
      <c r="A107" s="74"/>
      <c r="B107" s="28"/>
      <c r="C107" s="28"/>
      <c r="D107" s="28"/>
      <c r="E107" s="28"/>
      <c r="F107" s="28"/>
      <c r="G107" s="28"/>
      <c r="H107" s="28"/>
      <c r="I107" s="28"/>
      <c r="J107" s="28"/>
      <c r="K107" s="23"/>
      <c r="L107" s="23"/>
      <c r="M107" s="27"/>
      <c r="N107" s="5"/>
    </row>
  </sheetData>
  <mergeCells count="8">
    <mergeCell ref="D105:I105"/>
    <mergeCell ref="B6:C6"/>
    <mergeCell ref="E4:I4"/>
    <mergeCell ref="A4:A5"/>
    <mergeCell ref="J4:J5"/>
    <mergeCell ref="B4:B5"/>
    <mergeCell ref="C4:C5"/>
    <mergeCell ref="D4:D5"/>
  </mergeCells>
  <conditionalFormatting sqref="J6:J105">
    <cfRule type="cellIs" dxfId="4" priority="1534" stopIfTrue="1" operator="equal">
      <formula>$J$105</formula>
    </cfRule>
    <cfRule type="cellIs" dxfId="3" priority="1535" stopIfTrue="1" operator="lessThan">
      <formula>50</formula>
    </cfRule>
    <cfRule type="cellIs" dxfId="2" priority="1536" stopIfTrue="1" operator="between">
      <formula>$J$105</formula>
      <formula>50</formula>
    </cfRule>
    <cfRule type="cellIs" dxfId="1" priority="1537" stopIfTrue="1" operator="between">
      <formula>74.99</formula>
      <formula>$J$105</formula>
    </cfRule>
    <cfRule type="cellIs" dxfId="0" priority="1538" stopIfTrue="1" operator="greaterThanOrEqual">
      <formula>75</formula>
    </cfRule>
  </conditionalFormatting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Литерат-11 диаграмма по районам</vt:lpstr>
      <vt:lpstr>Литература -11 диаграмма</vt:lpstr>
      <vt:lpstr>Рейтинги 2021-2024</vt:lpstr>
      <vt:lpstr>Рейтинг по сумме мест</vt:lpstr>
      <vt:lpstr>Литература-11 2024 Итоги</vt:lpstr>
      <vt:lpstr>Литература-11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2024-10-10T08:29:32Z</dcterms:modified>
</cp:coreProperties>
</file>