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160" windowHeight="7905" tabRatio="587"/>
  </bookViews>
  <sheets>
    <sheet name="История-11 диаграмма по районам" sheetId="23" r:id="rId1"/>
    <sheet name="История-11 диаграмма" sheetId="4" r:id="rId2"/>
    <sheet name="Рейтинги 2021-2024" sheetId="17" r:id="rId3"/>
    <sheet name="Рейтинг по сумме мест" sheetId="20" r:id="rId4"/>
    <sheet name="История-11 2024 Итоги" sheetId="22" r:id="rId5"/>
    <sheet name="История-11 2024 расклад" sheetId="1" r:id="rId6"/>
  </sheets>
  <externalReferences>
    <externalReference r:id="rId7"/>
  </externalReferences>
  <definedNames>
    <definedName name="_xlnm._FilterDatabase" localSheetId="0" hidden="1">'История-11 диаграмма по районам'!#REF!</definedName>
    <definedName name="S1_FName10" hidden="1">[1]XLR_NoRangeSheet!$R$6</definedName>
    <definedName name="S1_FName11" hidden="1">[1]XLR_NoRangeSheet!$S$6</definedName>
    <definedName name="S1_FName12" hidden="1">[1]XLR_NoRangeSheet!$T$6</definedName>
    <definedName name="S1_FName13" hidden="1">[1]XLR_NoRangeSheet!$U$6</definedName>
    <definedName name="S1_FName14" hidden="1">[1]XLR_NoRangeSheet!$V$6</definedName>
    <definedName name="S1_FName15" hidden="1">[1]XLR_NoRangeSheet!$W$6</definedName>
    <definedName name="S1_FName18" hidden="1">[1]XLR_NoRangeSheet!$Z$6</definedName>
    <definedName name="S1_FName2" hidden="1">[1]XLR_NoRangeSheet!$J$6</definedName>
    <definedName name="S1_FName3" hidden="1">[1]XLR_NoRangeSheet!$K$6</definedName>
    <definedName name="S1_FName4" hidden="1">[1]XLR_NoRangeSheet!$L$6</definedName>
    <definedName name="S1_FName5" hidden="1">[1]XLR_NoRangeSheet!$M$6</definedName>
    <definedName name="S1_FName6" hidden="1">[1]XLR_NoRangeSheet!$N$6</definedName>
  </definedNames>
  <calcPr calcId="145621"/>
</workbook>
</file>

<file path=xl/calcChain.xml><?xml version="1.0" encoding="utf-8"?>
<calcChain xmlns="http://schemas.openxmlformats.org/spreadsheetml/2006/main">
  <c r="S80" i="23" l="1"/>
  <c r="S79" i="23"/>
  <c r="S78" i="23"/>
  <c r="S77" i="23"/>
  <c r="S76" i="23"/>
  <c r="S75" i="23"/>
  <c r="S74" i="23"/>
  <c r="S73" i="23"/>
  <c r="S72" i="23"/>
  <c r="S71" i="23"/>
  <c r="S70" i="23"/>
  <c r="S69" i="23"/>
  <c r="S68" i="23"/>
  <c r="S67" i="23"/>
  <c r="S65" i="23"/>
  <c r="S64" i="23"/>
  <c r="S63" i="23"/>
  <c r="S62" i="23"/>
  <c r="S61" i="23"/>
  <c r="S60" i="23"/>
  <c r="S59" i="23"/>
  <c r="S58" i="23"/>
  <c r="S57" i="23"/>
  <c r="S56" i="23"/>
  <c r="S55" i="23"/>
  <c r="S54" i="23"/>
  <c r="S53" i="23"/>
  <c r="S52" i="23"/>
  <c r="S51" i="23"/>
  <c r="S50" i="23"/>
  <c r="S49" i="23"/>
  <c r="S48" i="23"/>
  <c r="S47" i="23"/>
  <c r="S46" i="23"/>
  <c r="S44" i="23"/>
  <c r="S43" i="23"/>
  <c r="S42" i="23"/>
  <c r="S41" i="23"/>
  <c r="S40" i="23"/>
  <c r="S39" i="23"/>
  <c r="S38" i="23"/>
  <c r="S37" i="23"/>
  <c r="S36" i="23"/>
  <c r="S35" i="23"/>
  <c r="S34" i="23"/>
  <c r="S33" i="23"/>
  <c r="S32" i="23"/>
  <c r="S31" i="23"/>
  <c r="S30" i="23"/>
  <c r="S29" i="23"/>
  <c r="S28" i="23"/>
  <c r="S26" i="23"/>
  <c r="S25" i="23"/>
  <c r="S24" i="23"/>
  <c r="S23" i="23"/>
  <c r="S22" i="23"/>
  <c r="S21" i="23"/>
  <c r="S20" i="23"/>
  <c r="S19" i="23"/>
  <c r="S18" i="23"/>
  <c r="S17" i="23"/>
  <c r="S16" i="23"/>
  <c r="S15" i="23"/>
  <c r="S13" i="23"/>
  <c r="S12" i="23"/>
  <c r="S11" i="23"/>
  <c r="S10" i="23"/>
  <c r="S9" i="23"/>
  <c r="S8" i="23"/>
  <c r="S7" i="23"/>
  <c r="S6" i="23"/>
  <c r="S111" i="23"/>
  <c r="S110" i="23"/>
  <c r="S109" i="23"/>
  <c r="S108" i="23"/>
  <c r="S107" i="23"/>
  <c r="S106" i="23"/>
  <c r="S105" i="23"/>
  <c r="S104" i="23"/>
  <c r="S103" i="23"/>
  <c r="S102" i="23"/>
  <c r="S101" i="23"/>
  <c r="S100" i="23"/>
  <c r="S99" i="23"/>
  <c r="S98" i="23"/>
  <c r="S97" i="23"/>
  <c r="S96" i="23"/>
  <c r="S95" i="23"/>
  <c r="S94" i="23"/>
  <c r="S93" i="23"/>
  <c r="S92" i="23"/>
  <c r="S91" i="23"/>
  <c r="S90" i="23"/>
  <c r="S89" i="23"/>
  <c r="S88" i="23"/>
  <c r="S87" i="23"/>
  <c r="S86" i="23"/>
  <c r="S85" i="23"/>
  <c r="S84" i="23"/>
  <c r="S83" i="23"/>
  <c r="S82" i="23"/>
  <c r="S120" i="23"/>
  <c r="S119" i="23"/>
  <c r="S118" i="23"/>
  <c r="S117" i="23"/>
  <c r="S116" i="23"/>
  <c r="S115" i="23"/>
  <c r="S114" i="23"/>
  <c r="S113" i="23"/>
  <c r="S121" i="23"/>
  <c r="D112" i="23"/>
  <c r="C112" i="23"/>
  <c r="D81" i="23"/>
  <c r="C81" i="23"/>
  <c r="D66" i="23"/>
  <c r="C66" i="23"/>
  <c r="D45" i="23"/>
  <c r="C45" i="23"/>
  <c r="D27" i="23"/>
  <c r="C27" i="23"/>
  <c r="D14" i="23"/>
  <c r="C14" i="23"/>
  <c r="D5" i="23"/>
  <c r="C5" i="23"/>
  <c r="D4" i="23"/>
  <c r="D122" i="23" s="1"/>
  <c r="C4" i="23"/>
  <c r="S64" i="4"/>
  <c r="S63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5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6" i="4"/>
  <c r="S25" i="4"/>
  <c r="S24" i="4"/>
  <c r="S23" i="4"/>
  <c r="S22" i="4"/>
  <c r="S21" i="4"/>
  <c r="S20" i="4"/>
  <c r="S19" i="4"/>
  <c r="S18" i="4"/>
  <c r="S17" i="4"/>
  <c r="S16" i="4"/>
  <c r="S15" i="4"/>
  <c r="S13" i="4"/>
  <c r="S12" i="4"/>
  <c r="S11" i="4"/>
  <c r="S10" i="4"/>
  <c r="S9" i="4"/>
  <c r="S8" i="4"/>
  <c r="S7" i="4"/>
  <c r="S6" i="4"/>
  <c r="S111" i="4"/>
  <c r="S110" i="4"/>
  <c r="S109" i="4"/>
  <c r="S108" i="4"/>
  <c r="S107" i="4"/>
  <c r="S106" i="4"/>
  <c r="S105" i="4"/>
  <c r="S104" i="4"/>
  <c r="S103" i="4"/>
  <c r="S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2" i="4"/>
  <c r="S120" i="4"/>
  <c r="S119" i="4"/>
  <c r="S118" i="4"/>
  <c r="S117" i="4"/>
  <c r="S116" i="4"/>
  <c r="S115" i="4"/>
  <c r="S114" i="4"/>
  <c r="S113" i="4"/>
  <c r="S121" i="4"/>
  <c r="D122" i="4"/>
  <c r="D112" i="4"/>
  <c r="C112" i="4"/>
  <c r="D81" i="4"/>
  <c r="C81" i="4"/>
  <c r="D66" i="4"/>
  <c r="C66" i="4"/>
  <c r="D45" i="4"/>
  <c r="C45" i="4"/>
  <c r="D27" i="4"/>
  <c r="C27" i="4"/>
  <c r="D14" i="4"/>
  <c r="C14" i="4"/>
  <c r="D5" i="4"/>
  <c r="C5" i="4"/>
  <c r="D4" i="4"/>
  <c r="C4" i="4"/>
  <c r="E116" i="20"/>
  <c r="N116" i="20"/>
  <c r="K116" i="20"/>
  <c r="H116" i="20"/>
  <c r="E6" i="22"/>
  <c r="E103" i="22"/>
  <c r="T93" i="20"/>
  <c r="T115" i="20"/>
  <c r="T114" i="20"/>
  <c r="T91" i="20"/>
  <c r="T113" i="20"/>
  <c r="T104" i="20"/>
  <c r="T106" i="20"/>
  <c r="T105" i="20"/>
  <c r="T112" i="20"/>
  <c r="T111" i="20"/>
  <c r="T110" i="20"/>
  <c r="T109" i="20"/>
  <c r="T84" i="20"/>
  <c r="T108" i="20"/>
  <c r="T107" i="20"/>
  <c r="T103" i="20"/>
  <c r="T87" i="20"/>
  <c r="T92" i="20"/>
  <c r="T96" i="20"/>
  <c r="T102" i="20"/>
  <c r="T101" i="20"/>
  <c r="T69" i="20"/>
  <c r="T98" i="20"/>
  <c r="T100" i="20"/>
  <c r="T99" i="20"/>
  <c r="T97" i="20"/>
  <c r="T90" i="20"/>
  <c r="T94" i="20"/>
  <c r="T95" i="20"/>
  <c r="T89" i="20"/>
  <c r="T83" i="20"/>
  <c r="T72" i="20"/>
  <c r="T82" i="20"/>
  <c r="T68" i="20"/>
  <c r="T77" i="20"/>
  <c r="T70" i="20"/>
  <c r="T52" i="20"/>
  <c r="T86" i="20"/>
  <c r="T64" i="20"/>
  <c r="T85" i="20"/>
  <c r="T75" i="20"/>
  <c r="T80" i="20"/>
  <c r="T65" i="20"/>
  <c r="T88" i="20"/>
  <c r="T61" i="20"/>
  <c r="T81" i="20"/>
  <c r="T51" i="20"/>
  <c r="T76" i="20"/>
  <c r="T53" i="20"/>
  <c r="T78" i="20"/>
  <c r="T73" i="20"/>
  <c r="T79" i="20"/>
  <c r="T60" i="20"/>
  <c r="T63" i="20"/>
  <c r="T74" i="20"/>
  <c r="T46" i="20"/>
  <c r="T66" i="20"/>
  <c r="T38" i="20"/>
  <c r="T62" i="20"/>
  <c r="T67" i="20"/>
  <c r="T40" i="20"/>
  <c r="T55" i="20"/>
  <c r="T57" i="20"/>
  <c r="T36" i="20"/>
  <c r="T56" i="20"/>
  <c r="T71" i="20"/>
  <c r="T50" i="20"/>
  <c r="T34" i="20"/>
  <c r="T58" i="20"/>
  <c r="T31" i="20"/>
  <c r="T59" i="20"/>
  <c r="T28" i="20"/>
  <c r="T26" i="20"/>
  <c r="T49" i="20"/>
  <c r="T23" i="20"/>
  <c r="T43" i="20"/>
  <c r="T32" i="20"/>
  <c r="T47" i="20"/>
  <c r="T44" i="20"/>
  <c r="T54" i="20"/>
  <c r="T39" i="20"/>
  <c r="T18" i="20"/>
  <c r="T42" i="20"/>
  <c r="T35" i="20"/>
  <c r="T29" i="20"/>
  <c r="T37" i="20"/>
  <c r="T41" i="20"/>
  <c r="T22" i="20"/>
  <c r="T33" i="20"/>
  <c r="T48" i="20"/>
  <c r="T30" i="20"/>
  <c r="T21" i="20"/>
  <c r="T24" i="20"/>
  <c r="T16" i="20"/>
  <c r="T25" i="20"/>
  <c r="T45" i="20"/>
  <c r="T19" i="20"/>
  <c r="T20" i="20"/>
  <c r="T17" i="20"/>
  <c r="T27" i="20"/>
  <c r="T12" i="20"/>
  <c r="T11" i="20"/>
  <c r="T14" i="20"/>
  <c r="T8" i="20"/>
  <c r="T13" i="20"/>
  <c r="T9" i="20"/>
  <c r="T10" i="20"/>
  <c r="T15" i="20"/>
  <c r="T7" i="20"/>
  <c r="T6" i="20"/>
  <c r="E116" i="17" l="1"/>
  <c r="D102" i="1"/>
  <c r="E102" i="1"/>
  <c r="F102" i="1"/>
  <c r="G102" i="1"/>
  <c r="H102" i="1"/>
  <c r="I102" i="1"/>
  <c r="J102" i="1"/>
  <c r="H122" i="4" l="1"/>
  <c r="L122" i="4"/>
  <c r="P122" i="4"/>
  <c r="L112" i="23"/>
  <c r="K112" i="23"/>
  <c r="L81" i="23"/>
  <c r="K81" i="23"/>
  <c r="L66" i="23"/>
  <c r="K66" i="23"/>
  <c r="L45" i="23"/>
  <c r="K45" i="23"/>
  <c r="L27" i="23"/>
  <c r="K27" i="23"/>
  <c r="L14" i="23"/>
  <c r="K14" i="23"/>
  <c r="L5" i="23"/>
  <c r="K5" i="23"/>
  <c r="L4" i="23"/>
  <c r="L122" i="23" s="1"/>
  <c r="K4" i="23"/>
  <c r="H112" i="23"/>
  <c r="G112" i="23"/>
  <c r="H81" i="23"/>
  <c r="G81" i="23"/>
  <c r="H66" i="23"/>
  <c r="G66" i="23"/>
  <c r="H45" i="23"/>
  <c r="G45" i="23"/>
  <c r="H27" i="23"/>
  <c r="G27" i="23"/>
  <c r="H14" i="23"/>
  <c r="G14" i="23"/>
  <c r="H5" i="23"/>
  <c r="G5" i="23"/>
  <c r="H4" i="23"/>
  <c r="H122" i="23" s="1"/>
  <c r="G4" i="23"/>
  <c r="L112" i="4"/>
  <c r="K112" i="4"/>
  <c r="L81" i="4"/>
  <c r="K81" i="4"/>
  <c r="L66" i="4"/>
  <c r="K66" i="4"/>
  <c r="L45" i="4"/>
  <c r="K45" i="4"/>
  <c r="L27" i="4"/>
  <c r="K27" i="4"/>
  <c r="L14" i="4"/>
  <c r="K14" i="4"/>
  <c r="L5" i="4"/>
  <c r="K5" i="4"/>
  <c r="L4" i="4"/>
  <c r="K4" i="4"/>
  <c r="H112" i="4"/>
  <c r="G112" i="4"/>
  <c r="H81" i="4"/>
  <c r="G81" i="4"/>
  <c r="H66" i="4"/>
  <c r="G66" i="4"/>
  <c r="H45" i="4"/>
  <c r="G45" i="4"/>
  <c r="H27" i="4"/>
  <c r="G27" i="4"/>
  <c r="H14" i="4"/>
  <c r="G14" i="4"/>
  <c r="H5" i="4"/>
  <c r="G5" i="4"/>
  <c r="H4" i="4"/>
  <c r="G4" i="4"/>
  <c r="M116" i="17"/>
  <c r="I116" i="17"/>
  <c r="P4" i="23" l="1"/>
  <c r="P4" i="4"/>
  <c r="J110" i="1" l="1"/>
  <c r="D6" i="22" l="1"/>
  <c r="P112" i="23" l="1"/>
  <c r="O112" i="23"/>
  <c r="P81" i="23"/>
  <c r="O81" i="23"/>
  <c r="P66" i="23"/>
  <c r="O66" i="23"/>
  <c r="P45" i="23"/>
  <c r="O45" i="23"/>
  <c r="P27" i="23"/>
  <c r="O27" i="23"/>
  <c r="P14" i="23"/>
  <c r="O14" i="23"/>
  <c r="P5" i="23"/>
  <c r="O5" i="23"/>
  <c r="O4" i="23" s="1"/>
  <c r="P122" i="23"/>
  <c r="P112" i="4"/>
  <c r="O112" i="4"/>
  <c r="P81" i="4"/>
  <c r="O81" i="4"/>
  <c r="P66" i="4"/>
  <c r="O66" i="4"/>
  <c r="P45" i="4"/>
  <c r="O45" i="4"/>
  <c r="P27" i="4"/>
  <c r="O27" i="4"/>
  <c r="P14" i="4"/>
  <c r="O14" i="4"/>
  <c r="P5" i="4"/>
  <c r="O5" i="4"/>
  <c r="O4" i="4" s="1"/>
  <c r="Q116" i="17"/>
  <c r="K83" i="1" l="1"/>
  <c r="J60" i="1" l="1"/>
  <c r="I60" i="1"/>
  <c r="H60" i="1"/>
  <c r="G60" i="1"/>
  <c r="F60" i="1"/>
  <c r="E60" i="1"/>
  <c r="D60" i="1"/>
  <c r="J42" i="1"/>
  <c r="I42" i="1"/>
  <c r="H42" i="1"/>
  <c r="G42" i="1"/>
  <c r="F42" i="1"/>
  <c r="E42" i="1"/>
  <c r="D42" i="1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3" i="22"/>
  <c r="F72" i="22"/>
  <c r="F71" i="22"/>
  <c r="F70" i="22"/>
  <c r="F69" i="22"/>
  <c r="F68" i="22"/>
  <c r="F67" i="22"/>
  <c r="F66" i="22"/>
  <c r="F65" i="22"/>
  <c r="F64" i="22"/>
  <c r="F63" i="22"/>
  <c r="F62" i="22"/>
  <c r="F60" i="22"/>
  <c r="F59" i="22"/>
  <c r="F57" i="22"/>
  <c r="F56" i="22"/>
  <c r="F55" i="22"/>
  <c r="F54" i="22"/>
  <c r="F53" i="22"/>
  <c r="F51" i="22"/>
  <c r="F50" i="22"/>
  <c r="F49" i="22"/>
  <c r="F48" i="22"/>
  <c r="F47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0" i="22"/>
  <c r="F29" i="22"/>
  <c r="F28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7" i="22"/>
  <c r="F6" i="22"/>
  <c r="I74" i="1"/>
  <c r="H74" i="1"/>
  <c r="G74" i="1"/>
  <c r="F74" i="1"/>
  <c r="E74" i="1"/>
  <c r="J74" i="1"/>
  <c r="J26" i="1"/>
  <c r="I26" i="1"/>
  <c r="H26" i="1"/>
  <c r="G26" i="1"/>
  <c r="F26" i="1"/>
  <c r="E26" i="1"/>
  <c r="J16" i="1"/>
  <c r="I16" i="1"/>
  <c r="H16" i="1"/>
  <c r="G16" i="1"/>
  <c r="F16" i="1"/>
  <c r="E16" i="1"/>
  <c r="D16" i="1"/>
  <c r="J7" i="1"/>
  <c r="I7" i="1"/>
  <c r="I6" i="1" s="1"/>
  <c r="H7" i="1"/>
  <c r="H6" i="1" s="1"/>
  <c r="G7" i="1"/>
  <c r="G6" i="1" s="1"/>
  <c r="F7" i="1"/>
  <c r="F6" i="1" s="1"/>
  <c r="E7" i="1"/>
  <c r="E6" i="1" s="1"/>
  <c r="D74" i="1"/>
  <c r="D26" i="1"/>
  <c r="D7" i="1"/>
  <c r="D6" i="1" s="1"/>
  <c r="K109" i="1" l="1"/>
  <c r="K107" i="1"/>
  <c r="K106" i="1"/>
  <c r="K104" i="1"/>
  <c r="K103" i="1"/>
  <c r="K101" i="1"/>
  <c r="K99" i="1"/>
  <c r="K98" i="1"/>
  <c r="K97" i="1"/>
  <c r="K96" i="1"/>
  <c r="K95" i="1"/>
  <c r="K94" i="1"/>
  <c r="K93" i="1"/>
  <c r="K92" i="1"/>
  <c r="K91" i="1"/>
  <c r="K90" i="1"/>
  <c r="K89" i="1"/>
  <c r="K88" i="1"/>
  <c r="K86" i="1"/>
  <c r="K85" i="1"/>
  <c r="K84" i="1"/>
  <c r="K82" i="1"/>
  <c r="K81" i="1"/>
  <c r="K79" i="1"/>
  <c r="K78" i="1"/>
  <c r="K77" i="1"/>
  <c r="K75" i="1"/>
  <c r="K71" i="1"/>
  <c r="K68" i="1"/>
  <c r="K67" i="1"/>
  <c r="K66" i="1"/>
  <c r="K65" i="1"/>
  <c r="K64" i="1"/>
  <c r="K63" i="1"/>
  <c r="K62" i="1"/>
  <c r="K61" i="1"/>
  <c r="K59" i="1"/>
  <c r="K56" i="1"/>
  <c r="K54" i="1"/>
  <c r="K53" i="1"/>
  <c r="K50" i="1"/>
  <c r="K49" i="1"/>
  <c r="K47" i="1"/>
  <c r="K43" i="1"/>
  <c r="K41" i="1"/>
  <c r="K40" i="1"/>
  <c r="K36" i="1"/>
  <c r="K32" i="1"/>
  <c r="K27" i="1"/>
  <c r="K24" i="1"/>
  <c r="K23" i="1"/>
  <c r="K22" i="1"/>
  <c r="K21" i="1"/>
  <c r="K20" i="1"/>
  <c r="K17" i="1"/>
  <c r="K15" i="1"/>
  <c r="K13" i="1"/>
  <c r="K7" i="1"/>
  <c r="K6" i="1"/>
</calcChain>
</file>

<file path=xl/sharedStrings.xml><?xml version="1.0" encoding="utf-8"?>
<sst xmlns="http://schemas.openxmlformats.org/spreadsheetml/2006/main" count="1717" uniqueCount="188">
  <si>
    <t>Наименование ОУ (кратко)</t>
  </si>
  <si>
    <t>Человек</t>
  </si>
  <si>
    <t>80-99</t>
  </si>
  <si>
    <t>МАОУ Гимназия № 4</t>
  </si>
  <si>
    <t>МАОУ Лицей № 6 "Перспектива"</t>
  </si>
  <si>
    <t>МАОУ Гимназия № 6</t>
  </si>
  <si>
    <t>МАОУ Лицей № 11</t>
  </si>
  <si>
    <t>МБОУ СШ № 46</t>
  </si>
  <si>
    <t>МАОУ Гимназия № 10</t>
  </si>
  <si>
    <t>МБОУ СШ № 135</t>
  </si>
  <si>
    <t>МБОУ СШ № 13</t>
  </si>
  <si>
    <t>МБОУ СШ № 64</t>
  </si>
  <si>
    <t>МБОУ СШ № 94</t>
  </si>
  <si>
    <t>МАОУ СШ № 148</t>
  </si>
  <si>
    <t>МБОУ СШ № 3</t>
  </si>
  <si>
    <t>МБОУ Лицей № 8</t>
  </si>
  <si>
    <t>МБОУ Лицей № 10</t>
  </si>
  <si>
    <t>МБОУ СШ № 36</t>
  </si>
  <si>
    <t>МБОУ СШ № 99</t>
  </si>
  <si>
    <t>МБОУ СШ № 6</t>
  </si>
  <si>
    <t>МБОУ СШ № 62</t>
  </si>
  <si>
    <t>МБОУ СШ № 69</t>
  </si>
  <si>
    <t>МБОУ СШ № 5</t>
  </si>
  <si>
    <t>МБОУ СШ № 18</t>
  </si>
  <si>
    <t>МБОУ СШ № 56</t>
  </si>
  <si>
    <t>МБОУ СШ № 66</t>
  </si>
  <si>
    <t>МБОУ СШ № 91</t>
  </si>
  <si>
    <t>МБОУ СШ № 98</t>
  </si>
  <si>
    <t>МБОУ СШ № 129</t>
  </si>
  <si>
    <t>МБОУ СШ № 147</t>
  </si>
  <si>
    <t>МАОУ СШ № 151</t>
  </si>
  <si>
    <t>МБОУ СШ № 4</t>
  </si>
  <si>
    <t>МБОУ СШ № 51</t>
  </si>
  <si>
    <t>Железнодорожный</t>
  </si>
  <si>
    <t>Кировский</t>
  </si>
  <si>
    <t>Ленинский</t>
  </si>
  <si>
    <t>Октябрьский</t>
  </si>
  <si>
    <t>Свердловский</t>
  </si>
  <si>
    <t>Советский</t>
  </si>
  <si>
    <t>Центральный</t>
  </si>
  <si>
    <t>МБОУ СШ № 81</t>
  </si>
  <si>
    <t>Район</t>
  </si>
  <si>
    <t>МБОУ Лицей № 28</t>
  </si>
  <si>
    <t xml:space="preserve">МАОУ Лицей № 7 </t>
  </si>
  <si>
    <t>МАОУ Гимназия № 9</t>
  </si>
  <si>
    <t>МАОУ СШ № 32</t>
  </si>
  <si>
    <t>МБОУ Гимназия № 7</t>
  </si>
  <si>
    <t>МАОУ Гимназия № 15</t>
  </si>
  <si>
    <t>МБОУ СШ № 79</t>
  </si>
  <si>
    <t>МАОУ Лицей № 12</t>
  </si>
  <si>
    <t>МАОУ "КУГ № 1 - Универс"</t>
  </si>
  <si>
    <t>МБОУ СШ № 21</t>
  </si>
  <si>
    <t>МАОУ Гимназия № 13 "Академ"</t>
  </si>
  <si>
    <t>МБОУ СШ № 95</t>
  </si>
  <si>
    <t>МАОУ Лицей № 9 "Лидер"</t>
  </si>
  <si>
    <t>МАОУ Гимназия № 14</t>
  </si>
  <si>
    <t>МБОУ СШ № 34</t>
  </si>
  <si>
    <t>МБОУ СШ № 45</t>
  </si>
  <si>
    <t>МАОУ Гимназия № 2</t>
  </si>
  <si>
    <t>МБОУ Лицей № 2</t>
  </si>
  <si>
    <t>МБОУ СШ № 27</t>
  </si>
  <si>
    <t xml:space="preserve"> менее 32</t>
  </si>
  <si>
    <t>№</t>
  </si>
  <si>
    <t>МАОУ СШ № 23</t>
  </si>
  <si>
    <t>МАОУ СШ № 137</t>
  </si>
  <si>
    <t>МАОУ СШ № 152</t>
  </si>
  <si>
    <t>МБОУ СШ № 65</t>
  </si>
  <si>
    <t>Расчётное среднее значение</t>
  </si>
  <si>
    <t xml:space="preserve">чел. </t>
  </si>
  <si>
    <t>ср. балл по городу</t>
  </si>
  <si>
    <t>Код ОУ по КИАСУО</t>
  </si>
  <si>
    <t>чел.</t>
  </si>
  <si>
    <t>место</t>
  </si>
  <si>
    <t>балл по городу</t>
  </si>
  <si>
    <t>сумма мест</t>
  </si>
  <si>
    <t>ср.балл по ОУ</t>
  </si>
  <si>
    <t>ср. балл по ОУ</t>
  </si>
  <si>
    <t>История 11 кл.</t>
  </si>
  <si>
    <t>Код ОУ            (по КИАСУО)</t>
  </si>
  <si>
    <t>Среднее значение по городу принято:</t>
  </si>
  <si>
    <t>отлично - более 75 баллов</t>
  </si>
  <si>
    <t>хорошо - между расчётным средним баллом и 75</t>
  </si>
  <si>
    <t>нормально - между расчётным средним баллом и 50</t>
  </si>
  <si>
    <t>критично - меньше 50 баллов</t>
  </si>
  <si>
    <t>Среднее значение по городу принято</t>
  </si>
  <si>
    <t>Наименование ОУ (кратно)</t>
  </si>
  <si>
    <t>ср.балл по городу</t>
  </si>
  <si>
    <t>ср.балл ОУ</t>
  </si>
  <si>
    <t>Расчетное среднее значение</t>
  </si>
  <si>
    <t xml:space="preserve">МБОУ СШ № 72 </t>
  </si>
  <si>
    <t>средний балл принят</t>
  </si>
  <si>
    <t>по городу Красноярску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</si>
  <si>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</si>
  <si>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</si>
  <si>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</si>
  <si>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</si>
  <si>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</si>
  <si>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</si>
  <si>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</si>
  <si>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 xml:space="preserve">МБОУ СШ № 86 </t>
  </si>
  <si>
    <t xml:space="preserve">МБОУ СШ № 10 </t>
  </si>
  <si>
    <t xml:space="preserve">МАОУ Гимназия № 11 </t>
  </si>
  <si>
    <t>МАОУ СШ № 143</t>
  </si>
  <si>
    <t>МАОУ СШ № 145</t>
  </si>
  <si>
    <t>МАОУ СШ № 149</t>
  </si>
  <si>
    <t>МАОУ СШ № 150</t>
  </si>
  <si>
    <t>МБОУ СШ № 78</t>
  </si>
  <si>
    <t>Расчётное среднее значение среднего балла по ОУ</t>
  </si>
  <si>
    <t>Среднее значение среднего балла принято ГУО</t>
  </si>
  <si>
    <t>Получено баллов</t>
  </si>
  <si>
    <t>МАОУ СШ "Комплекс Покровский"</t>
  </si>
  <si>
    <t>МАОУ СШ № 154</t>
  </si>
  <si>
    <t>МБОУ Гимназия № 16</t>
  </si>
  <si>
    <t>МАОУ СШ № 12</t>
  </si>
  <si>
    <t>МБОУ Гимназия № 3</t>
  </si>
  <si>
    <t>МАОУ Гимназия № 8</t>
  </si>
  <si>
    <t>МАОУ СШ № 19</t>
  </si>
  <si>
    <t>МБОУ СШ № 155</t>
  </si>
  <si>
    <t>МАОУ СШ № 8 "Созидание"</t>
  </si>
  <si>
    <t>МАОУ СШ № 90</t>
  </si>
  <si>
    <t>МАОУ Лицей № 3</t>
  </si>
  <si>
    <t>МАОУ СШ № 53</t>
  </si>
  <si>
    <t>МАОУ СШ № 89</t>
  </si>
  <si>
    <t>МАОУ Лицей № 1</t>
  </si>
  <si>
    <t xml:space="preserve">МАОУ Школа-интернат № 1 </t>
  </si>
  <si>
    <t>МАОУ СШ № 82</t>
  </si>
  <si>
    <t>МАОУ СШ № 76</t>
  </si>
  <si>
    <t>МАОУ СШ № 93</t>
  </si>
  <si>
    <t>МАОУ СШ № 17</t>
  </si>
  <si>
    <t>МАОУ СШ № 42</t>
  </si>
  <si>
    <t>МАОУ СШ № 1</t>
  </si>
  <si>
    <t>МАОУ СШ № 7</t>
  </si>
  <si>
    <t>МАОУ СШ № 24</t>
  </si>
  <si>
    <t>МАОУ СШ № 85</t>
  </si>
  <si>
    <t>МАОУ СШ № 108</t>
  </si>
  <si>
    <t>МАОУ СШ № 115</t>
  </si>
  <si>
    <t>МАОУ СШ № 121</t>
  </si>
  <si>
    <t>МАОУ СШ № 134</t>
  </si>
  <si>
    <t>МАОУ СШ № 139</t>
  </si>
  <si>
    <t>МАОУ СШ № 141</t>
  </si>
  <si>
    <t>МАОУ СШ № 144</t>
  </si>
  <si>
    <t>МБОУ СШ № 156</t>
  </si>
  <si>
    <t>МБОУ СШ №  31</t>
  </si>
  <si>
    <t xml:space="preserve">МБОУ СШ № 73 </t>
  </si>
  <si>
    <t>МАОУ СШ № 84</t>
  </si>
  <si>
    <t>МБОУ СШ № 133</t>
  </si>
  <si>
    <t>МАОУ СШ № 158</t>
  </si>
  <si>
    <t>МБОУ СШ № 157</t>
  </si>
  <si>
    <t>МАОУ СШ № 158 "Грани"</t>
  </si>
  <si>
    <t>70-79</t>
  </si>
  <si>
    <t>32-69</t>
  </si>
  <si>
    <t>МБОУ СШ № 63</t>
  </si>
  <si>
    <t>МАОУ СШ № 135</t>
  </si>
  <si>
    <t>МБОУ СШ № 44</t>
  </si>
  <si>
    <t>МАОУ СШ № 6</t>
  </si>
  <si>
    <t>МАОУ СШ № 34</t>
  </si>
  <si>
    <t>МАОУ СШ № 45</t>
  </si>
  <si>
    <t>МАОУ СШ № 5</t>
  </si>
  <si>
    <t>МАОУ СШ № 18</t>
  </si>
  <si>
    <t>МАОУ СШ № 66</t>
  </si>
  <si>
    <t>МАОУ СШ № 69</t>
  </si>
  <si>
    <t>МБОУ СШ № 2</t>
  </si>
  <si>
    <t>МАОУ СШ № 156</t>
  </si>
  <si>
    <t>МАОУ СШ № 157</t>
  </si>
  <si>
    <t>МАОУ СШ № 55</t>
  </si>
  <si>
    <t>МБОУ СШ № 16</t>
  </si>
  <si>
    <t>МБОУ СШ № 50</t>
  </si>
  <si>
    <t>МБОУ СШ № 84</t>
  </si>
  <si>
    <t>МБОУ СШ № 39</t>
  </si>
  <si>
    <t>МАОУ СШ № 46</t>
  </si>
  <si>
    <t>МАОУ СШ № 81</t>
  </si>
  <si>
    <t>МАОУ СШ № 16</t>
  </si>
  <si>
    <t>МАОУ СШ № 50</t>
  </si>
  <si>
    <t>МАОУ СШ № 65</t>
  </si>
  <si>
    <t>МАОУ СШ № 78</t>
  </si>
  <si>
    <t>МАОУ СШ № 155</t>
  </si>
  <si>
    <t>МБОУ СШ № 31</t>
  </si>
  <si>
    <t>МБОУ СШ № 86</t>
  </si>
  <si>
    <t xml:space="preserve">МБОУ СОШ № 10 </t>
  </si>
  <si>
    <t>МАОУ СШ № 3</t>
  </si>
  <si>
    <t xml:space="preserve">МАОУ СШ № 72 </t>
  </si>
  <si>
    <t>МБОУ СШ № 159</t>
  </si>
  <si>
    <t>МБОУ СШ № 30</t>
  </si>
  <si>
    <t>МАОУ СШ № 91</t>
  </si>
  <si>
    <t>МАОУ СШ № 98</t>
  </si>
  <si>
    <t>МАОУ СШ № 129</t>
  </si>
  <si>
    <t>МАОУ СШ № 147</t>
  </si>
  <si>
    <t>МАОУ Лицей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</si>
</sst>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₽&quot;_-;\-* #,##0.00\ &quot;₽&quot;_-;_-* &quot;-&quot;??\ &quot;₽&quot;_-;_-@_-"/>
    <numFmt numFmtId="165" formatCode="0.0%"/>
    <numFmt numFmtId="166" formatCode="[$-419]General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EF9C3"/>
        <bgColor indexed="64"/>
      </patternFill>
    </fill>
    <fill>
      <patternFill patternType="solid">
        <fgColor rgb="FFFFE5F0"/>
        <bgColor indexed="64"/>
      </patternFill>
    </fill>
    <fill>
      <patternFill patternType="solid">
        <fgColor rgb="FFFFCCCC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theme="8" tint="0.79998168889431442"/>
        <bgColor rgb="FF000000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19" fillId="0" borderId="0"/>
    <xf numFmtId="0" fontId="19" fillId="0" borderId="0"/>
    <xf numFmtId="0" fontId="27" fillId="0" borderId="0"/>
    <xf numFmtId="0" fontId="19" fillId="0" borderId="0"/>
    <xf numFmtId="166" fontId="27" fillId="0" borderId="0" applyBorder="0" applyProtection="0"/>
    <xf numFmtId="0" fontId="18" fillId="0" borderId="0"/>
    <xf numFmtId="0" fontId="17" fillId="0" borderId="0"/>
    <xf numFmtId="0" fontId="14" fillId="0" borderId="0"/>
    <xf numFmtId="164" fontId="14" fillId="0" borderId="0" applyFont="0" applyFill="0" applyBorder="0" applyAlignment="0" applyProtection="0"/>
  </cellStyleXfs>
  <cellXfs count="548">
    <xf numFmtId="0" fontId="0" fillId="0" borderId="0" xfId="0"/>
    <xf numFmtId="0" fontId="23" fillId="0" borderId="0" xfId="0" applyFont="1"/>
    <xf numFmtId="165" fontId="26" fillId="0" borderId="0" xfId="3" applyNumberFormat="1" applyFont="1"/>
    <xf numFmtId="165" fontId="25" fillId="0" borderId="0" xfId="3" applyNumberFormat="1" applyFont="1" applyBorder="1" applyAlignment="1">
      <alignment horizontal="center"/>
    </xf>
    <xf numFmtId="0" fontId="18" fillId="0" borderId="0" xfId="0" applyFont="1"/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wrapText="1"/>
    </xf>
    <xf numFmtId="0" fontId="18" fillId="0" borderId="0" xfId="0" applyFont="1" applyBorder="1"/>
    <xf numFmtId="165" fontId="24" fillId="0" borderId="0" xfId="3" applyNumberFormat="1" applyFont="1"/>
    <xf numFmtId="0" fontId="18" fillId="0" borderId="9" xfId="0" applyFont="1" applyBorder="1" applyAlignment="1">
      <alignment wrapText="1"/>
    </xf>
    <xf numFmtId="0" fontId="18" fillId="0" borderId="9" xfId="0" applyFont="1" applyBorder="1" applyAlignment="1">
      <alignment horizontal="center"/>
    </xf>
    <xf numFmtId="0" fontId="18" fillId="0" borderId="15" xfId="0" applyFont="1" applyBorder="1" applyAlignment="1">
      <alignment wrapText="1"/>
    </xf>
    <xf numFmtId="0" fontId="18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2" xfId="0" applyFont="1" applyBorder="1" applyAlignment="1">
      <alignment wrapText="1"/>
    </xf>
    <xf numFmtId="0" fontId="18" fillId="0" borderId="36" xfId="0" applyFont="1" applyBorder="1" applyAlignment="1">
      <alignment wrapText="1"/>
    </xf>
    <xf numFmtId="0" fontId="18" fillId="0" borderId="37" xfId="0" applyFont="1" applyBorder="1" applyAlignment="1">
      <alignment wrapText="1"/>
    </xf>
    <xf numFmtId="0" fontId="0" fillId="0" borderId="8" xfId="0" applyFont="1" applyBorder="1" applyAlignment="1"/>
    <xf numFmtId="0" fontId="0" fillId="0" borderId="12" xfId="0" applyFont="1" applyBorder="1" applyAlignment="1"/>
    <xf numFmtId="0" fontId="0" fillId="0" borderId="8" xfId="0" applyFont="1" applyBorder="1"/>
    <xf numFmtId="0" fontId="0" fillId="0" borderId="12" xfId="0" applyFont="1" applyBorder="1"/>
    <xf numFmtId="0" fontId="0" fillId="2" borderId="25" xfId="0" applyFont="1" applyFill="1" applyBorder="1" applyAlignment="1"/>
    <xf numFmtId="0" fontId="0" fillId="0" borderId="0" xfId="0" applyFont="1"/>
    <xf numFmtId="0" fontId="18" fillId="0" borderId="0" xfId="0" applyFont="1" applyAlignment="1">
      <alignment horizontal="center"/>
    </xf>
    <xf numFmtId="0" fontId="18" fillId="0" borderId="2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12" xfId="0" applyFont="1" applyBorder="1"/>
    <xf numFmtId="0" fontId="20" fillId="0" borderId="0" xfId="0" applyFont="1" applyAlignment="1">
      <alignment horizontal="left"/>
    </xf>
    <xf numFmtId="0" fontId="18" fillId="0" borderId="8" xfId="0" applyFont="1" applyBorder="1"/>
    <xf numFmtId="0" fontId="18" fillId="0" borderId="14" xfId="0" applyFont="1" applyBorder="1"/>
    <xf numFmtId="0" fontId="29" fillId="0" borderId="8" xfId="0" applyFont="1" applyBorder="1"/>
    <xf numFmtId="0" fontId="29" fillId="0" borderId="12" xfId="0" applyFont="1" applyBorder="1"/>
    <xf numFmtId="0" fontId="29" fillId="0" borderId="14" xfId="0" applyFont="1" applyBorder="1"/>
    <xf numFmtId="0" fontId="16" fillId="0" borderId="1" xfId="0" applyFont="1" applyBorder="1" applyAlignment="1"/>
    <xf numFmtId="0" fontId="16" fillId="0" borderId="15" xfId="0" applyFont="1" applyBorder="1" applyAlignment="1"/>
    <xf numFmtId="0" fontId="32" fillId="0" borderId="0" xfId="0" applyFont="1"/>
    <xf numFmtId="0" fontId="16" fillId="0" borderId="9" xfId="0" applyFont="1" applyBorder="1" applyAlignment="1"/>
    <xf numFmtId="0" fontId="32" fillId="0" borderId="40" xfId="0" applyFont="1" applyBorder="1"/>
    <xf numFmtId="0" fontId="32" fillId="0" borderId="25" xfId="0" applyFont="1" applyBorder="1"/>
    <xf numFmtId="0" fontId="32" fillId="0" borderId="47" xfId="0" applyFont="1" applyBorder="1"/>
    <xf numFmtId="0" fontId="32" fillId="0" borderId="41" xfId="0" applyFont="1" applyBorder="1"/>
    <xf numFmtId="0" fontId="32" fillId="0" borderId="44" xfId="0" applyFont="1" applyBorder="1"/>
    <xf numFmtId="0" fontId="20" fillId="0" borderId="0" xfId="0" applyFont="1" applyAlignment="1">
      <alignment horizontal="center"/>
    </xf>
    <xf numFmtId="0" fontId="15" fillId="0" borderId="9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15" xfId="0" applyFont="1" applyBorder="1" applyAlignment="1">
      <alignment horizontal="left"/>
    </xf>
    <xf numFmtId="0" fontId="29" fillId="0" borderId="0" xfId="0" applyFont="1"/>
    <xf numFmtId="0" fontId="18" fillId="2" borderId="0" xfId="0" applyFont="1" applyFill="1"/>
    <xf numFmtId="0" fontId="28" fillId="0" borderId="8" xfId="0" applyFont="1" applyBorder="1"/>
    <xf numFmtId="0" fontId="30" fillId="0" borderId="0" xfId="0" applyFont="1" applyFill="1" applyBorder="1" applyAlignment="1">
      <alignment horizontal="right" vertical="center"/>
    </xf>
    <xf numFmtId="0" fontId="40" fillId="0" borderId="0" xfId="0" applyFont="1" applyFill="1" applyBorder="1" applyAlignment="1">
      <alignment horizontal="right" vertical="center"/>
    </xf>
    <xf numFmtId="165" fontId="24" fillId="0" borderId="0" xfId="3" applyNumberFormat="1" applyFont="1" applyBorder="1"/>
    <xf numFmtId="0" fontId="38" fillId="0" borderId="49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18" fillId="0" borderId="4" xfId="0" applyFont="1" applyBorder="1" applyAlignment="1">
      <alignment wrapText="1"/>
    </xf>
    <xf numFmtId="2" fontId="28" fillId="5" borderId="13" xfId="0" applyNumberFormat="1" applyFont="1" applyFill="1" applyBorder="1" applyAlignment="1">
      <alignment horizontal="right"/>
    </xf>
    <xf numFmtId="0" fontId="18" fillId="0" borderId="19" xfId="0" applyFont="1" applyBorder="1"/>
    <xf numFmtId="0" fontId="18" fillId="0" borderId="23" xfId="0" applyFont="1" applyBorder="1"/>
    <xf numFmtId="0" fontId="16" fillId="0" borderId="6" xfId="0" applyFont="1" applyBorder="1" applyAlignment="1"/>
    <xf numFmtId="0" fontId="18" fillId="0" borderId="6" xfId="0" applyFont="1" applyBorder="1" applyAlignment="1">
      <alignment wrapText="1"/>
    </xf>
    <xf numFmtId="0" fontId="20" fillId="0" borderId="21" xfId="0" applyFont="1" applyFill="1" applyBorder="1" applyAlignment="1">
      <alignment horizontal="center" vertical="center" wrapText="1"/>
    </xf>
    <xf numFmtId="0" fontId="29" fillId="0" borderId="23" xfId="0" applyFont="1" applyBorder="1"/>
    <xf numFmtId="0" fontId="0" fillId="0" borderId="40" xfId="0" applyFont="1" applyBorder="1" applyAlignment="1"/>
    <xf numFmtId="0" fontId="0" fillId="2" borderId="47" xfId="0" applyFont="1" applyFill="1" applyBorder="1" applyAlignment="1"/>
    <xf numFmtId="0" fontId="0" fillId="0" borderId="25" xfId="0" applyFont="1" applyBorder="1" applyAlignment="1"/>
    <xf numFmtId="0" fontId="0" fillId="2" borderId="40" xfId="0" applyFont="1" applyFill="1" applyBorder="1" applyAlignment="1"/>
    <xf numFmtId="0" fontId="29" fillId="6" borderId="0" xfId="0" applyFont="1" applyFill="1"/>
    <xf numFmtId="0" fontId="29" fillId="7" borderId="0" xfId="0" applyFont="1" applyFill="1"/>
    <xf numFmtId="0" fontId="29" fillId="8" borderId="0" xfId="0" applyFont="1" applyFill="1"/>
    <xf numFmtId="0" fontId="18" fillId="0" borderId="53" xfId="0" applyFont="1" applyBorder="1"/>
    <xf numFmtId="0" fontId="18" fillId="0" borderId="6" xfId="0" applyFont="1" applyBorder="1" applyAlignment="1">
      <alignment horizontal="center"/>
    </xf>
    <xf numFmtId="0" fontId="0" fillId="0" borderId="42" xfId="0" applyBorder="1"/>
    <xf numFmtId="0" fontId="18" fillId="0" borderId="29" xfId="0" applyFont="1" applyBorder="1"/>
    <xf numFmtId="0" fontId="0" fillId="0" borderId="54" xfId="0" applyBorder="1" applyAlignment="1">
      <alignment horizontal="center"/>
    </xf>
    <xf numFmtId="0" fontId="0" fillId="0" borderId="1" xfId="0" applyBorder="1"/>
    <xf numFmtId="0" fontId="18" fillId="0" borderId="5" xfId="0" applyFont="1" applyBorder="1" applyAlignment="1">
      <alignment horizontal="center"/>
    </xf>
    <xf numFmtId="0" fontId="20" fillId="0" borderId="55" xfId="0" applyFont="1" applyBorder="1" applyAlignment="1">
      <alignment horizontal="left"/>
    </xf>
    <xf numFmtId="0" fontId="29" fillId="0" borderId="45" xfId="0" applyFont="1" applyBorder="1"/>
    <xf numFmtId="0" fontId="20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/>
    </xf>
    <xf numFmtId="2" fontId="20" fillId="4" borderId="46" xfId="0" applyNumberFormat="1" applyFont="1" applyFill="1" applyBorder="1" applyAlignment="1">
      <alignment horizontal="left" vertical="center"/>
    </xf>
    <xf numFmtId="0" fontId="29" fillId="0" borderId="19" xfId="0" applyFont="1" applyBorder="1"/>
    <xf numFmtId="0" fontId="18" fillId="0" borderId="4" xfId="0" applyFont="1" applyBorder="1" applyAlignment="1">
      <alignment horizontal="center"/>
    </xf>
    <xf numFmtId="2" fontId="37" fillId="0" borderId="6" xfId="0" applyNumberFormat="1" applyFont="1" applyBorder="1"/>
    <xf numFmtId="0" fontId="18" fillId="0" borderId="55" xfId="0" applyFont="1" applyBorder="1" applyAlignment="1">
      <alignment horizontal="center"/>
    </xf>
    <xf numFmtId="0" fontId="20" fillId="0" borderId="55" xfId="0" applyFont="1" applyBorder="1" applyAlignment="1">
      <alignment horizontal="left" vertical="top" wrapText="1"/>
    </xf>
    <xf numFmtId="2" fontId="20" fillId="5" borderId="56" xfId="0" applyNumberFormat="1" applyFont="1" applyFill="1" applyBorder="1" applyAlignment="1">
      <alignment horizontal="left"/>
    </xf>
    <xf numFmtId="0" fontId="20" fillId="0" borderId="52" xfId="0" applyFont="1" applyBorder="1" applyAlignment="1">
      <alignment horizontal="left" vertical="top"/>
    </xf>
    <xf numFmtId="0" fontId="20" fillId="0" borderId="30" xfId="0" applyFont="1" applyBorder="1" applyAlignment="1">
      <alignment horizontal="left"/>
    </xf>
    <xf numFmtId="0" fontId="18" fillId="0" borderId="6" xfId="0" applyFont="1" applyBorder="1" applyAlignment="1">
      <alignment horizontal="right"/>
    </xf>
    <xf numFmtId="0" fontId="18" fillId="0" borderId="1" xfId="0" applyFont="1" applyBorder="1" applyAlignment="1">
      <alignment horizontal="right"/>
    </xf>
    <xf numFmtId="0" fontId="18" fillId="0" borderId="4" xfId="0" applyFont="1" applyBorder="1" applyAlignment="1">
      <alignment horizontal="right"/>
    </xf>
    <xf numFmtId="0" fontId="18" fillId="0" borderId="9" xfId="0" applyFont="1" applyBorder="1" applyAlignment="1">
      <alignment horizontal="right"/>
    </xf>
    <xf numFmtId="0" fontId="18" fillId="0" borderId="15" xfId="0" applyFont="1" applyBorder="1" applyAlignment="1">
      <alignment horizontal="right"/>
    </xf>
    <xf numFmtId="0" fontId="0" fillId="0" borderId="15" xfId="0" applyBorder="1" applyAlignment="1">
      <alignment horizontal="right"/>
    </xf>
    <xf numFmtId="2" fontId="28" fillId="5" borderId="24" xfId="0" applyNumberFormat="1" applyFont="1" applyFill="1" applyBorder="1" applyAlignment="1">
      <alignment horizontal="right"/>
    </xf>
    <xf numFmtId="2" fontId="18" fillId="4" borderId="13" xfId="0" applyNumberFormat="1" applyFont="1" applyFill="1" applyBorder="1" applyAlignment="1">
      <alignment horizontal="right"/>
    </xf>
    <xf numFmtId="2" fontId="18" fillId="5" borderId="13" xfId="0" applyNumberFormat="1" applyFont="1" applyFill="1" applyBorder="1" applyAlignment="1">
      <alignment horizontal="right"/>
    </xf>
    <xf numFmtId="2" fontId="18" fillId="5" borderId="22" xfId="0" applyNumberFormat="1" applyFont="1" applyFill="1" applyBorder="1" applyAlignment="1">
      <alignment horizontal="right"/>
    </xf>
    <xf numFmtId="2" fontId="18" fillId="4" borderId="11" xfId="0" applyNumberFormat="1" applyFont="1" applyFill="1" applyBorder="1" applyAlignment="1">
      <alignment horizontal="right"/>
    </xf>
    <xf numFmtId="2" fontId="18" fillId="5" borderId="16" xfId="0" applyNumberFormat="1" applyFont="1" applyFill="1" applyBorder="1" applyAlignment="1">
      <alignment horizontal="right"/>
    </xf>
    <xf numFmtId="2" fontId="18" fillId="5" borderId="11" xfId="0" applyNumberFormat="1" applyFont="1" applyFill="1" applyBorder="1" applyAlignment="1">
      <alignment horizontal="right"/>
    </xf>
    <xf numFmtId="0" fontId="15" fillId="0" borderId="1" xfId="0" applyFont="1" applyBorder="1" applyAlignment="1">
      <alignment horizontal="right"/>
    </xf>
    <xf numFmtId="2" fontId="18" fillId="3" borderId="13" xfId="0" applyNumberFormat="1" applyFont="1" applyFill="1" applyBorder="1" applyAlignment="1">
      <alignment horizontal="right"/>
    </xf>
    <xf numFmtId="2" fontId="18" fillId="4" borderId="16" xfId="0" applyNumberFormat="1" applyFont="1" applyFill="1" applyBorder="1" applyAlignment="1">
      <alignment horizontal="right"/>
    </xf>
    <xf numFmtId="2" fontId="31" fillId="4" borderId="13" xfId="0" applyNumberFormat="1" applyFont="1" applyFill="1" applyBorder="1" applyAlignment="1">
      <alignment horizontal="right"/>
    </xf>
    <xf numFmtId="0" fontId="13" fillId="0" borderId="1" xfId="0" applyFont="1" applyBorder="1" applyAlignment="1">
      <alignment wrapText="1"/>
    </xf>
    <xf numFmtId="2" fontId="20" fillId="0" borderId="51" xfId="0" applyNumberFormat="1" applyFont="1" applyBorder="1" applyAlignment="1">
      <alignment horizontal="left"/>
    </xf>
    <xf numFmtId="0" fontId="35" fillId="0" borderId="0" xfId="0" applyFont="1" applyAlignment="1"/>
    <xf numFmtId="0" fontId="13" fillId="2" borderId="1" xfId="11" applyFont="1" applyFill="1" applyBorder="1" applyAlignment="1">
      <alignment horizontal="right" vertical="center"/>
    </xf>
    <xf numFmtId="0" fontId="13" fillId="2" borderId="4" xfId="11" applyFont="1" applyFill="1" applyBorder="1" applyAlignment="1">
      <alignment horizontal="right" vertical="center"/>
    </xf>
    <xf numFmtId="0" fontId="29" fillId="0" borderId="53" xfId="0" applyFont="1" applyBorder="1"/>
    <xf numFmtId="0" fontId="20" fillId="0" borderId="55" xfId="0" applyFont="1" applyBorder="1" applyAlignment="1">
      <alignment horizontal="left" vertical="center"/>
    </xf>
    <xf numFmtId="0" fontId="28" fillId="0" borderId="23" xfId="0" applyFont="1" applyBorder="1"/>
    <xf numFmtId="2" fontId="18" fillId="4" borderId="24" xfId="0" applyNumberFormat="1" applyFont="1" applyFill="1" applyBorder="1" applyAlignment="1">
      <alignment horizontal="right"/>
    </xf>
    <xf numFmtId="2" fontId="18" fillId="5" borderId="24" xfId="0" applyNumberFormat="1" applyFont="1" applyFill="1" applyBorder="1" applyAlignment="1">
      <alignment horizontal="right"/>
    </xf>
    <xf numFmtId="0" fontId="20" fillId="0" borderId="55" xfId="0" applyFont="1" applyBorder="1" applyAlignment="1">
      <alignment horizontal="left" vertical="center" wrapText="1"/>
    </xf>
    <xf numFmtId="2" fontId="20" fillId="4" borderId="56" xfId="0" applyNumberFormat="1" applyFont="1" applyFill="1" applyBorder="1" applyAlignment="1">
      <alignment horizontal="left" vertical="center"/>
    </xf>
    <xf numFmtId="2" fontId="18" fillId="4" borderId="22" xfId="0" applyNumberFormat="1" applyFont="1" applyFill="1" applyBorder="1" applyAlignment="1">
      <alignment horizontal="right"/>
    </xf>
    <xf numFmtId="2" fontId="20" fillId="3" borderId="56" xfId="0" applyNumberFormat="1" applyFont="1" applyFill="1" applyBorder="1" applyAlignment="1">
      <alignment horizontal="left" vertical="center"/>
    </xf>
    <xf numFmtId="0" fontId="15" fillId="0" borderId="27" xfId="0" applyFont="1" applyBorder="1" applyAlignment="1">
      <alignment horizontal="left"/>
    </xf>
    <xf numFmtId="0" fontId="20" fillId="0" borderId="53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18" fillId="0" borderId="10" xfId="0" applyFont="1" applyBorder="1"/>
    <xf numFmtId="0" fontId="18" fillId="0" borderId="3" xfId="0" applyFont="1" applyBorder="1"/>
    <xf numFmtId="0" fontId="18" fillId="0" borderId="18" xfId="0" applyFont="1" applyBorder="1"/>
    <xf numFmtId="0" fontId="18" fillId="0" borderId="7" xfId="0" applyFont="1" applyBorder="1"/>
    <xf numFmtId="0" fontId="18" fillId="0" borderId="17" xfId="0" applyFont="1" applyBorder="1"/>
    <xf numFmtId="0" fontId="13" fillId="0" borderId="37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40" fillId="0" borderId="15" xfId="0" applyFont="1" applyBorder="1" applyAlignment="1">
      <alignment horizontal="center" vertical="center" wrapText="1"/>
    </xf>
    <xf numFmtId="0" fontId="42" fillId="0" borderId="60" xfId="0" applyFont="1" applyBorder="1" applyAlignment="1">
      <alignment horizontal="center" vertical="center" wrapText="1"/>
    </xf>
    <xf numFmtId="0" fontId="42" fillId="0" borderId="47" xfId="0" applyFont="1" applyBorder="1" applyAlignment="1">
      <alignment horizontal="center" vertical="center" wrapText="1"/>
    </xf>
    <xf numFmtId="0" fontId="39" fillId="0" borderId="0" xfId="0" applyFont="1" applyAlignment="1"/>
    <xf numFmtId="0" fontId="18" fillId="0" borderId="38" xfId="0" applyFont="1" applyBorder="1" applyAlignment="1">
      <alignment wrapText="1"/>
    </xf>
    <xf numFmtId="0" fontId="13" fillId="0" borderId="36" xfId="0" applyFont="1" applyBorder="1" applyAlignment="1">
      <alignment wrapText="1"/>
    </xf>
    <xf numFmtId="0" fontId="28" fillId="0" borderId="29" xfId="0" applyFont="1" applyBorder="1"/>
    <xf numFmtId="0" fontId="13" fillId="0" borderId="38" xfId="0" applyFont="1" applyBorder="1" applyAlignment="1">
      <alignment wrapText="1"/>
    </xf>
    <xf numFmtId="0" fontId="18" fillId="0" borderId="32" xfId="0" applyFont="1" applyBorder="1" applyAlignment="1">
      <alignment wrapText="1"/>
    </xf>
    <xf numFmtId="0" fontId="13" fillId="0" borderId="39" xfId="0" applyFont="1" applyBorder="1" applyAlignment="1">
      <alignment wrapText="1"/>
    </xf>
    <xf numFmtId="2" fontId="30" fillId="0" borderId="0" xfId="0" applyNumberFormat="1" applyFont="1" applyFill="1" applyBorder="1" applyAlignment="1">
      <alignment horizontal="right" vertical="center"/>
    </xf>
    <xf numFmtId="0" fontId="0" fillId="2" borderId="44" xfId="0" applyFont="1" applyFill="1" applyBorder="1" applyAlignment="1"/>
    <xf numFmtId="0" fontId="37" fillId="0" borderId="0" xfId="0" applyFont="1" applyFill="1" applyBorder="1" applyAlignment="1">
      <alignment horizontal="left" vertical="center"/>
    </xf>
    <xf numFmtId="0" fontId="41" fillId="0" borderId="0" xfId="0" applyFont="1" applyFill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0" fillId="0" borderId="23" xfId="0" applyFont="1" applyBorder="1" applyAlignment="1"/>
    <xf numFmtId="0" fontId="0" fillId="0" borderId="41" xfId="0" applyFont="1" applyBorder="1" applyAlignment="1"/>
    <xf numFmtId="0" fontId="20" fillId="0" borderId="62" xfId="0" applyFont="1" applyFill="1" applyBorder="1" applyAlignment="1">
      <alignment horizontal="left" vertical="center" wrapText="1"/>
    </xf>
    <xf numFmtId="0" fontId="20" fillId="0" borderId="33" xfId="0" applyFont="1" applyFill="1" applyBorder="1" applyAlignment="1">
      <alignment horizontal="left" vertical="center" wrapText="1"/>
    </xf>
    <xf numFmtId="0" fontId="20" fillId="0" borderId="35" xfId="0" applyFont="1" applyFill="1" applyBorder="1" applyAlignment="1">
      <alignment horizontal="left" vertical="center" wrapText="1"/>
    </xf>
    <xf numFmtId="0" fontId="20" fillId="0" borderId="35" xfId="0" applyFont="1" applyBorder="1" applyAlignment="1">
      <alignment horizontal="left" vertical="center" wrapText="1"/>
    </xf>
    <xf numFmtId="0" fontId="0" fillId="0" borderId="19" xfId="0" applyFont="1" applyBorder="1" applyAlignment="1"/>
    <xf numFmtId="0" fontId="0" fillId="0" borderId="53" xfId="0" applyFont="1" applyBorder="1" applyAlignment="1"/>
    <xf numFmtId="0" fontId="20" fillId="2" borderId="62" xfId="0" applyFont="1" applyFill="1" applyBorder="1" applyAlignment="1">
      <alignment horizontal="left" vertical="center" wrapText="1"/>
    </xf>
    <xf numFmtId="0" fontId="20" fillId="2" borderId="33" xfId="0" applyFont="1" applyFill="1" applyBorder="1" applyAlignment="1">
      <alignment horizontal="left" vertical="center" wrapText="1"/>
    </xf>
    <xf numFmtId="0" fontId="20" fillId="2" borderId="35" xfId="0" applyFont="1" applyFill="1" applyBorder="1" applyAlignment="1">
      <alignment horizontal="left" vertical="center" wrapText="1"/>
    </xf>
    <xf numFmtId="0" fontId="20" fillId="2" borderId="35" xfId="0" applyFont="1" applyFill="1" applyBorder="1" applyAlignment="1">
      <alignment horizontal="left"/>
    </xf>
    <xf numFmtId="2" fontId="20" fillId="0" borderId="55" xfId="0" applyNumberFormat="1" applyFont="1" applyFill="1" applyBorder="1" applyAlignment="1">
      <alignment horizontal="left" vertical="center" wrapText="1"/>
    </xf>
    <xf numFmtId="0" fontId="20" fillId="2" borderId="62" xfId="0" applyFont="1" applyFill="1" applyBorder="1" applyAlignment="1">
      <alignment horizontal="left" vertical="center"/>
    </xf>
    <xf numFmtId="0" fontId="20" fillId="2" borderId="35" xfId="0" applyFont="1" applyFill="1" applyBorder="1" applyAlignment="1">
      <alignment horizontal="left" vertical="center"/>
    </xf>
    <xf numFmtId="2" fontId="20" fillId="2" borderId="55" xfId="0" applyNumberFormat="1" applyFont="1" applyFill="1" applyBorder="1" applyAlignment="1">
      <alignment horizontal="left" vertical="center" wrapText="1"/>
    </xf>
    <xf numFmtId="0" fontId="0" fillId="0" borderId="53" xfId="0" applyFont="1" applyBorder="1"/>
    <xf numFmtId="0" fontId="20" fillId="2" borderId="33" xfId="0" applyFont="1" applyFill="1" applyBorder="1" applyAlignment="1">
      <alignment horizontal="left" vertical="center"/>
    </xf>
    <xf numFmtId="2" fontId="20" fillId="2" borderId="55" xfId="0" applyNumberFormat="1" applyFont="1" applyFill="1" applyBorder="1" applyAlignment="1">
      <alignment horizontal="left" vertical="center"/>
    </xf>
    <xf numFmtId="0" fontId="20" fillId="0" borderId="62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2" fontId="20" fillId="0" borderId="55" xfId="0" applyNumberFormat="1" applyFont="1" applyBorder="1" applyAlignment="1">
      <alignment horizontal="left" vertical="center" wrapText="1"/>
    </xf>
    <xf numFmtId="0" fontId="0" fillId="0" borderId="0" xfId="0"/>
    <xf numFmtId="0" fontId="0" fillId="2" borderId="41" xfId="0" applyFont="1" applyFill="1" applyBorder="1" applyAlignment="1"/>
    <xf numFmtId="0" fontId="0" fillId="0" borderId="44" xfId="0" applyFont="1" applyBorder="1" applyAlignment="1"/>
    <xf numFmtId="0" fontId="12" fillId="0" borderId="8" xfId="0" applyFont="1" applyBorder="1" applyAlignment="1">
      <alignment horizontal="right" vertical="center"/>
    </xf>
    <xf numFmtId="0" fontId="0" fillId="0" borderId="23" xfId="0" applyFont="1" applyBorder="1"/>
    <xf numFmtId="0" fontId="18" fillId="0" borderId="2" xfId="0" applyFont="1" applyBorder="1" applyAlignment="1">
      <alignment vertical="center" wrapText="1"/>
    </xf>
    <xf numFmtId="0" fontId="0" fillId="2" borderId="25" xfId="0" applyFont="1" applyFill="1" applyBorder="1" applyAlignment="1">
      <alignment horizontal="right"/>
    </xf>
    <xf numFmtId="0" fontId="0" fillId="0" borderId="25" xfId="0" applyBorder="1"/>
    <xf numFmtId="0" fontId="0" fillId="0" borderId="42" xfId="0" applyFont="1" applyBorder="1" applyAlignment="1"/>
    <xf numFmtId="0" fontId="0" fillId="0" borderId="45" xfId="0" applyFont="1" applyFill="1" applyBorder="1"/>
    <xf numFmtId="0" fontId="35" fillId="0" borderId="0" xfId="0" applyFont="1" applyAlignment="1">
      <alignment horizontal="center"/>
    </xf>
    <xf numFmtId="0" fontId="0" fillId="0" borderId="0" xfId="0"/>
    <xf numFmtId="0" fontId="11" fillId="0" borderId="1" xfId="0" applyFont="1" applyBorder="1" applyAlignment="1">
      <alignment horizontal="left"/>
    </xf>
    <xf numFmtId="0" fontId="0" fillId="0" borderId="57" xfId="0" applyBorder="1" applyAlignment="1">
      <alignment horizontal="center"/>
    </xf>
    <xf numFmtId="0" fontId="41" fillId="0" borderId="57" xfId="0" applyFont="1" applyBorder="1" applyAlignment="1">
      <alignment horizontal="center"/>
    </xf>
    <xf numFmtId="0" fontId="41" fillId="0" borderId="55" xfId="0" applyFont="1" applyBorder="1" applyAlignment="1">
      <alignment horizontal="center"/>
    </xf>
    <xf numFmtId="2" fontId="41" fillId="0" borderId="56" xfId="0" applyNumberFormat="1" applyFont="1" applyBorder="1" applyAlignment="1">
      <alignment horizontal="center"/>
    </xf>
    <xf numFmtId="0" fontId="18" fillId="0" borderId="25" xfId="0" applyFont="1" applyBorder="1" applyAlignment="1">
      <alignment horizontal="right" wrapText="1"/>
    </xf>
    <xf numFmtId="0" fontId="13" fillId="0" borderId="25" xfId="0" applyFont="1" applyBorder="1" applyAlignment="1">
      <alignment horizontal="right" wrapText="1"/>
    </xf>
    <xf numFmtId="0" fontId="18" fillId="0" borderId="47" xfId="0" applyFont="1" applyBorder="1" applyAlignment="1">
      <alignment horizontal="right" wrapText="1"/>
    </xf>
    <xf numFmtId="0" fontId="18" fillId="0" borderId="41" xfId="0" applyFont="1" applyBorder="1" applyAlignment="1">
      <alignment horizontal="right" wrapText="1"/>
    </xf>
    <xf numFmtId="0" fontId="18" fillId="0" borderId="40" xfId="0" applyFont="1" applyBorder="1" applyAlignment="1">
      <alignment horizontal="right" wrapText="1"/>
    </xf>
    <xf numFmtId="0" fontId="18" fillId="0" borderId="25" xfId="0" applyFont="1" applyFill="1" applyBorder="1" applyAlignment="1">
      <alignment horizontal="right" vertical="center" wrapText="1"/>
    </xf>
    <xf numFmtId="0" fontId="18" fillId="0" borderId="25" xfId="0" applyFont="1" applyBorder="1" applyAlignment="1">
      <alignment horizontal="right" vertical="center"/>
    </xf>
    <xf numFmtId="0" fontId="13" fillId="0" borderId="40" xfId="0" applyFont="1" applyBorder="1" applyAlignment="1">
      <alignment horizontal="right" wrapText="1"/>
    </xf>
    <xf numFmtId="0" fontId="20" fillId="0" borderId="58" xfId="0" applyFont="1" applyFill="1" applyBorder="1" applyAlignment="1">
      <alignment horizontal="center" vertical="center" wrapText="1"/>
    </xf>
    <xf numFmtId="0" fontId="41" fillId="0" borderId="62" xfId="0" applyFont="1" applyFill="1" applyBorder="1" applyAlignment="1">
      <alignment horizontal="center" vertical="center" wrapText="1"/>
    </xf>
    <xf numFmtId="0" fontId="41" fillId="0" borderId="33" xfId="0" applyFont="1" applyFill="1" applyBorder="1" applyAlignment="1">
      <alignment horizontal="center" vertical="center" wrapText="1"/>
    </xf>
    <xf numFmtId="0" fontId="41" fillId="0" borderId="35" xfId="0" applyFont="1" applyFill="1" applyBorder="1" applyAlignment="1">
      <alignment horizontal="center" vertical="center" wrapText="1"/>
    </xf>
    <xf numFmtId="2" fontId="41" fillId="0" borderId="55" xfId="0" applyNumberFormat="1" applyFont="1" applyFill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2" fontId="37" fillId="0" borderId="0" xfId="0" applyNumberFormat="1" applyFont="1" applyFill="1" applyBorder="1" applyAlignment="1">
      <alignment horizontal="right" vertical="center"/>
    </xf>
    <xf numFmtId="0" fontId="13" fillId="0" borderId="2" xfId="0" applyFont="1" applyBorder="1" applyAlignment="1">
      <alignment vertical="center" wrapText="1"/>
    </xf>
    <xf numFmtId="0" fontId="20" fillId="0" borderId="30" xfId="0" applyFont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wrapText="1"/>
    </xf>
    <xf numFmtId="0" fontId="18" fillId="0" borderId="50" xfId="0" applyFont="1" applyBorder="1"/>
    <xf numFmtId="0" fontId="10" fillId="0" borderId="1" xfId="0" applyFont="1" applyBorder="1" applyAlignment="1">
      <alignment wrapText="1"/>
    </xf>
    <xf numFmtId="0" fontId="39" fillId="0" borderId="0" xfId="0" applyFont="1" applyAlignment="1">
      <alignment horizontal="center"/>
    </xf>
    <xf numFmtId="0" fontId="38" fillId="0" borderId="27" xfId="0" applyFont="1" applyBorder="1" applyAlignment="1">
      <alignment horizontal="center" vertical="center"/>
    </xf>
    <xf numFmtId="2" fontId="18" fillId="0" borderId="20" xfId="0" applyNumberFormat="1" applyFont="1" applyBorder="1"/>
    <xf numFmtId="2" fontId="18" fillId="0" borderId="25" xfId="0" applyNumberFormat="1" applyFont="1" applyBorder="1"/>
    <xf numFmtId="2" fontId="18" fillId="0" borderId="47" xfId="0" applyNumberFormat="1" applyFont="1" applyBorder="1"/>
    <xf numFmtId="2" fontId="18" fillId="0" borderId="41" xfId="0" applyNumberFormat="1" applyFont="1" applyBorder="1"/>
    <xf numFmtId="2" fontId="18" fillId="0" borderId="44" xfId="0" applyNumberFormat="1" applyFont="1" applyBorder="1"/>
    <xf numFmtId="2" fontId="18" fillId="0" borderId="40" xfId="0" applyNumberFormat="1" applyFont="1" applyBorder="1"/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8" fillId="0" borderId="59" xfId="0" applyFont="1" applyBorder="1" applyAlignment="1">
      <alignment horizontal="right" wrapText="1"/>
    </xf>
    <xf numFmtId="0" fontId="18" fillId="0" borderId="59" xfId="0" applyFont="1" applyFill="1" applyBorder="1" applyAlignment="1">
      <alignment horizontal="right" vertical="center" wrapText="1"/>
    </xf>
    <xf numFmtId="0" fontId="18" fillId="0" borderId="2" xfId="0" applyFont="1" applyBorder="1" applyAlignment="1">
      <alignment horizontal="left" wrapText="1"/>
    </xf>
    <xf numFmtId="2" fontId="18" fillId="0" borderId="1" xfId="0" applyNumberFormat="1" applyFont="1" applyBorder="1" applyAlignment="1">
      <alignment horizontal="right" wrapText="1"/>
    </xf>
    <xf numFmtId="2" fontId="18" fillId="0" borderId="1" xfId="0" applyNumberFormat="1" applyFont="1" applyFill="1" applyBorder="1" applyAlignment="1">
      <alignment horizontal="right" vertical="center" wrapText="1"/>
    </xf>
    <xf numFmtId="2" fontId="18" fillId="0" borderId="1" xfId="0" applyNumberFormat="1" applyFont="1" applyBorder="1" applyAlignment="1">
      <alignment horizontal="right" vertical="center"/>
    </xf>
    <xf numFmtId="0" fontId="0" fillId="0" borderId="14" xfId="0" applyFont="1" applyBorder="1"/>
    <xf numFmtId="0" fontId="13" fillId="0" borderId="47" xfId="0" applyFont="1" applyBorder="1" applyAlignment="1">
      <alignment horizontal="right" wrapText="1"/>
    </xf>
    <xf numFmtId="0" fontId="20" fillId="0" borderId="18" xfId="0" applyFont="1" applyFill="1" applyBorder="1" applyAlignment="1">
      <alignment horizontal="center" vertical="center" wrapText="1"/>
    </xf>
    <xf numFmtId="0" fontId="13" fillId="0" borderId="59" xfId="0" applyFont="1" applyBorder="1" applyAlignment="1">
      <alignment horizontal="right" wrapText="1"/>
    </xf>
    <xf numFmtId="0" fontId="18" fillId="0" borderId="59" xfId="0" applyFont="1" applyBorder="1" applyAlignment="1">
      <alignment horizontal="right" vertical="center"/>
    </xf>
    <xf numFmtId="0" fontId="13" fillId="0" borderId="48" xfId="0" applyFont="1" applyBorder="1" applyAlignment="1">
      <alignment horizontal="right" wrapText="1"/>
    </xf>
    <xf numFmtId="0" fontId="13" fillId="0" borderId="60" xfId="0" applyFont="1" applyBorder="1" applyAlignment="1">
      <alignment horizontal="right" wrapText="1"/>
    </xf>
    <xf numFmtId="0" fontId="13" fillId="0" borderId="63" xfId="0" applyFont="1" applyBorder="1" applyAlignment="1">
      <alignment horizontal="right" wrapText="1"/>
    </xf>
    <xf numFmtId="0" fontId="13" fillId="0" borderId="44" xfId="0" applyFont="1" applyBorder="1" applyAlignment="1">
      <alignment horizontal="right" wrapText="1"/>
    </xf>
    <xf numFmtId="0" fontId="18" fillId="0" borderId="61" xfId="0" applyFont="1" applyBorder="1" applyAlignment="1">
      <alignment horizontal="right" wrapText="1"/>
    </xf>
    <xf numFmtId="0" fontId="18" fillId="0" borderId="59" xfId="0" applyFont="1" applyBorder="1" applyAlignment="1">
      <alignment horizontal="right" vertical="center" wrapText="1"/>
    </xf>
    <xf numFmtId="0" fontId="18" fillId="0" borderId="25" xfId="0" applyFont="1" applyBorder="1" applyAlignment="1">
      <alignment horizontal="right" vertical="center" wrapText="1"/>
    </xf>
    <xf numFmtId="0" fontId="13" fillId="0" borderId="59" xfId="0" applyFont="1" applyBorder="1" applyAlignment="1">
      <alignment horizontal="right" vertical="center" wrapText="1"/>
    </xf>
    <xf numFmtId="0" fontId="13" fillId="0" borderId="25" xfId="0" applyFont="1" applyBorder="1" applyAlignment="1">
      <alignment horizontal="right" vertical="center" wrapText="1"/>
    </xf>
    <xf numFmtId="0" fontId="18" fillId="0" borderId="48" xfId="0" applyFont="1" applyBorder="1" applyAlignment="1">
      <alignment horizontal="right" wrapText="1"/>
    </xf>
    <xf numFmtId="0" fontId="18" fillId="0" borderId="60" xfId="0" applyFont="1" applyBorder="1" applyAlignment="1">
      <alignment horizontal="right" wrapText="1"/>
    </xf>
    <xf numFmtId="0" fontId="8" fillId="0" borderId="1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7" fillId="0" borderId="1" xfId="0" applyFont="1" applyBorder="1" applyAlignment="1">
      <alignment horizontal="left"/>
    </xf>
    <xf numFmtId="2" fontId="7" fillId="4" borderId="11" xfId="0" applyNumberFormat="1" applyFont="1" applyFill="1" applyBorder="1" applyAlignment="1"/>
    <xf numFmtId="2" fontId="7" fillId="4" borderId="13" xfId="0" applyNumberFormat="1" applyFont="1" applyFill="1" applyBorder="1" applyAlignment="1"/>
    <xf numFmtId="2" fontId="7" fillId="4" borderId="22" xfId="0" applyNumberFormat="1" applyFont="1" applyFill="1" applyBorder="1" applyAlignment="1"/>
    <xf numFmtId="2" fontId="7" fillId="2" borderId="15" xfId="0" applyNumberFormat="1" applyFont="1" applyFill="1" applyBorder="1" applyAlignment="1">
      <alignment vertical="center"/>
    </xf>
    <xf numFmtId="0" fontId="7" fillId="0" borderId="2" xfId="0" applyFont="1" applyBorder="1" applyAlignment="1">
      <alignment wrapText="1"/>
    </xf>
    <xf numFmtId="0" fontId="7" fillId="0" borderId="38" xfId="0" applyFont="1" applyBorder="1" applyAlignment="1">
      <alignment wrapText="1"/>
    </xf>
    <xf numFmtId="0" fontId="18" fillId="0" borderId="64" xfId="0" applyFont="1" applyBorder="1" applyAlignment="1">
      <alignment horizontal="right" wrapText="1"/>
    </xf>
    <xf numFmtId="0" fontId="9" fillId="0" borderId="59" xfId="0" applyFont="1" applyBorder="1" applyAlignment="1">
      <alignment horizontal="right" wrapText="1"/>
    </xf>
    <xf numFmtId="0" fontId="13" fillId="0" borderId="61" xfId="0" applyFont="1" applyBorder="1" applyAlignment="1">
      <alignment horizontal="right" wrapText="1"/>
    </xf>
    <xf numFmtId="2" fontId="18" fillId="0" borderId="27" xfId="0" applyNumberFormat="1" applyFont="1" applyBorder="1" applyAlignment="1">
      <alignment horizontal="right" wrapText="1"/>
    </xf>
    <xf numFmtId="2" fontId="9" fillId="0" borderId="1" xfId="0" applyNumberFormat="1" applyFont="1" applyBorder="1" applyAlignment="1">
      <alignment horizontal="right" wrapText="1"/>
    </xf>
    <xf numFmtId="2" fontId="18" fillId="0" borderId="6" xfId="0" applyNumberFormat="1" applyFont="1" applyBorder="1" applyAlignment="1">
      <alignment horizontal="right" wrapText="1"/>
    </xf>
    <xf numFmtId="2" fontId="13" fillId="0" borderId="1" xfId="0" applyNumberFormat="1" applyFont="1" applyBorder="1" applyAlignment="1">
      <alignment horizontal="right" wrapText="1"/>
    </xf>
    <xf numFmtId="2" fontId="18" fillId="0" borderId="15" xfId="0" applyNumberFormat="1" applyFont="1" applyBorder="1" applyAlignment="1">
      <alignment horizontal="right" wrapText="1"/>
    </xf>
    <xf numFmtId="2" fontId="13" fillId="0" borderId="9" xfId="0" applyNumberFormat="1" applyFont="1" applyBorder="1" applyAlignment="1">
      <alignment horizontal="right" wrapText="1"/>
    </xf>
    <xf numFmtId="2" fontId="18" fillId="0" borderId="9" xfId="0" applyNumberFormat="1" applyFont="1" applyBorder="1" applyAlignment="1">
      <alignment horizontal="right" wrapText="1"/>
    </xf>
    <xf numFmtId="2" fontId="13" fillId="0" borderId="15" xfId="0" applyNumberFormat="1" applyFont="1" applyBorder="1" applyAlignment="1">
      <alignment horizontal="right" wrapText="1"/>
    </xf>
    <xf numFmtId="2" fontId="13" fillId="0" borderId="6" xfId="0" applyNumberFormat="1" applyFont="1" applyBorder="1" applyAlignment="1">
      <alignment horizontal="right" wrapText="1"/>
    </xf>
    <xf numFmtId="0" fontId="29" fillId="9" borderId="0" xfId="0" applyFont="1" applyFill="1"/>
    <xf numFmtId="0" fontId="7" fillId="0" borderId="12" xfId="0" applyFont="1" applyBorder="1"/>
    <xf numFmtId="0" fontId="7" fillId="0" borderId="1" xfId="0" applyFont="1" applyBorder="1" applyAlignment="1">
      <alignment wrapText="1"/>
    </xf>
    <xf numFmtId="2" fontId="13" fillId="0" borderId="4" xfId="0" applyNumberFormat="1" applyFont="1" applyBorder="1" applyAlignment="1">
      <alignment horizontal="right" wrapText="1"/>
    </xf>
    <xf numFmtId="2" fontId="18" fillId="0" borderId="1" xfId="0" applyNumberFormat="1" applyFont="1" applyBorder="1" applyAlignment="1">
      <alignment horizontal="right" vertical="center" wrapText="1"/>
    </xf>
    <xf numFmtId="2" fontId="13" fillId="0" borderId="1" xfId="0" applyNumberFormat="1" applyFont="1" applyBorder="1" applyAlignment="1">
      <alignment horizontal="right" vertical="center" wrapText="1"/>
    </xf>
    <xf numFmtId="0" fontId="0" fillId="0" borderId="34" xfId="0" applyBorder="1" applyAlignment="1">
      <alignment horizontal="center"/>
    </xf>
    <xf numFmtId="0" fontId="6" fillId="0" borderId="1" xfId="0" applyFont="1" applyBorder="1" applyAlignment="1">
      <alignment wrapText="1"/>
    </xf>
    <xf numFmtId="2" fontId="20" fillId="0" borderId="1" xfId="0" applyNumberFormat="1" applyFont="1" applyBorder="1"/>
    <xf numFmtId="0" fontId="6" fillId="0" borderId="1" xfId="0" applyFont="1" applyBorder="1" applyAlignment="1">
      <alignment horizontal="left"/>
    </xf>
    <xf numFmtId="2" fontId="18" fillId="0" borderId="20" xfId="0" applyNumberFormat="1" applyFont="1" applyBorder="1" applyAlignment="1">
      <alignment wrapText="1"/>
    </xf>
    <xf numFmtId="4" fontId="18" fillId="0" borderId="25" xfId="0" applyNumberFormat="1" applyFont="1" applyBorder="1" applyAlignment="1">
      <alignment wrapText="1"/>
    </xf>
    <xf numFmtId="4" fontId="18" fillId="0" borderId="41" xfId="0" applyNumberFormat="1" applyFont="1" applyBorder="1" applyAlignment="1">
      <alignment wrapText="1"/>
    </xf>
    <xf numFmtId="4" fontId="9" fillId="0" borderId="25" xfId="0" applyNumberFormat="1" applyFont="1" applyBorder="1" applyAlignment="1">
      <alignment wrapText="1"/>
    </xf>
    <xf numFmtId="4" fontId="18" fillId="0" borderId="47" xfId="0" applyNumberFormat="1" applyFont="1" applyBorder="1" applyAlignment="1">
      <alignment wrapText="1"/>
    </xf>
    <xf numFmtId="4" fontId="13" fillId="0" borderId="41" xfId="0" applyNumberFormat="1" applyFont="1" applyBorder="1" applyAlignment="1">
      <alignment wrapText="1"/>
    </xf>
    <xf numFmtId="4" fontId="13" fillId="0" borderId="25" xfId="0" applyNumberFormat="1" applyFont="1" applyBorder="1" applyAlignment="1">
      <alignment wrapText="1"/>
    </xf>
    <xf numFmtId="4" fontId="18" fillId="0" borderId="40" xfId="0" applyNumberFormat="1" applyFont="1" applyBorder="1" applyAlignment="1">
      <alignment wrapText="1"/>
    </xf>
    <xf numFmtId="4" fontId="13" fillId="0" borderId="40" xfId="0" applyNumberFormat="1" applyFont="1" applyBorder="1" applyAlignment="1">
      <alignment wrapText="1"/>
    </xf>
    <xf numFmtId="4" fontId="18" fillId="0" borderId="25" xfId="0" applyNumberFormat="1" applyFont="1" applyFill="1" applyBorder="1" applyAlignment="1">
      <alignment horizontal="right" vertical="center" wrapText="1"/>
    </xf>
    <xf numFmtId="0" fontId="28" fillId="0" borderId="12" xfId="0" applyFont="1" applyBorder="1"/>
    <xf numFmtId="2" fontId="40" fillId="0" borderId="0" xfId="0" applyNumberFormat="1" applyFont="1" applyFill="1" applyBorder="1" applyAlignment="1">
      <alignment horizontal="right" vertical="center"/>
    </xf>
    <xf numFmtId="2" fontId="18" fillId="0" borderId="50" xfId="0" applyNumberFormat="1" applyFont="1" applyBorder="1"/>
    <xf numFmtId="2" fontId="18" fillId="0" borderId="3" xfId="0" applyNumberFormat="1" applyFont="1" applyBorder="1"/>
    <xf numFmtId="2" fontId="18" fillId="0" borderId="18" xfId="0" applyNumberFormat="1" applyFont="1" applyBorder="1"/>
    <xf numFmtId="2" fontId="18" fillId="0" borderId="7" xfId="0" applyNumberFormat="1" applyFont="1" applyBorder="1"/>
    <xf numFmtId="2" fontId="18" fillId="0" borderId="17" xfId="0" applyNumberFormat="1" applyFont="1" applyBorder="1"/>
    <xf numFmtId="2" fontId="18" fillId="0" borderId="10" xfId="0" applyNumberFormat="1" applyFont="1" applyBorder="1"/>
    <xf numFmtId="2" fontId="41" fillId="0" borderId="57" xfId="0" applyNumberFormat="1" applyFont="1" applyFill="1" applyBorder="1" applyAlignment="1">
      <alignment horizontal="center" vertical="center" wrapText="1"/>
    </xf>
    <xf numFmtId="2" fontId="20" fillId="0" borderId="57" xfId="0" applyNumberFormat="1" applyFont="1" applyFill="1" applyBorder="1" applyAlignment="1">
      <alignment horizontal="left" vertical="center" wrapText="1"/>
    </xf>
    <xf numFmtId="2" fontId="13" fillId="0" borderId="3" xfId="0" applyNumberFormat="1" applyFont="1" applyBorder="1" applyAlignment="1">
      <alignment horizontal="right" wrapText="1"/>
    </xf>
    <xf numFmtId="2" fontId="18" fillId="0" borderId="3" xfId="0" applyNumberFormat="1" applyFont="1" applyBorder="1" applyAlignment="1">
      <alignment horizontal="right" wrapText="1"/>
    </xf>
    <xf numFmtId="2" fontId="20" fillId="2" borderId="57" xfId="0" applyNumberFormat="1" applyFont="1" applyFill="1" applyBorder="1" applyAlignment="1">
      <alignment horizontal="left" vertical="center" wrapText="1"/>
    </xf>
    <xf numFmtId="2" fontId="18" fillId="0" borderId="3" xfId="0" applyNumberFormat="1" applyFont="1" applyFill="1" applyBorder="1" applyAlignment="1">
      <alignment horizontal="right" vertical="center" wrapText="1"/>
    </xf>
    <xf numFmtId="2" fontId="18" fillId="0" borderId="3" xfId="0" applyNumberFormat="1" applyFont="1" applyBorder="1" applyAlignment="1">
      <alignment horizontal="right" vertical="center"/>
    </xf>
    <xf numFmtId="2" fontId="20" fillId="2" borderId="57" xfId="0" applyNumberFormat="1" applyFont="1" applyFill="1" applyBorder="1" applyAlignment="1">
      <alignment horizontal="left" vertical="center"/>
    </xf>
    <xf numFmtId="2" fontId="20" fillId="0" borderId="57" xfId="0" applyNumberFormat="1" applyFont="1" applyBorder="1" applyAlignment="1">
      <alignment horizontal="left" vertical="center" wrapText="1"/>
    </xf>
    <xf numFmtId="2" fontId="13" fillId="0" borderId="10" xfId="0" applyNumberFormat="1" applyFont="1" applyBorder="1" applyAlignment="1">
      <alignment horizontal="right" wrapText="1"/>
    </xf>
    <xf numFmtId="2" fontId="13" fillId="0" borderId="17" xfId="0" applyNumberFormat="1" applyFont="1" applyBorder="1" applyAlignment="1">
      <alignment horizontal="right" wrapText="1"/>
    </xf>
    <xf numFmtId="2" fontId="13" fillId="0" borderId="18" xfId="0" applyNumberFormat="1" applyFont="1" applyBorder="1" applyAlignment="1">
      <alignment horizontal="right" wrapText="1"/>
    </xf>
    <xf numFmtId="2" fontId="18" fillId="0" borderId="7" xfId="0" applyNumberFormat="1" applyFont="1" applyBorder="1" applyAlignment="1">
      <alignment horizontal="right" wrapText="1"/>
    </xf>
    <xf numFmtId="2" fontId="18" fillId="0" borderId="3" xfId="0" applyNumberFormat="1" applyFont="1" applyBorder="1" applyAlignment="1">
      <alignment horizontal="right" vertical="center" wrapText="1"/>
    </xf>
    <xf numFmtId="2" fontId="13" fillId="0" borderId="3" xfId="0" applyNumberFormat="1" applyFont="1" applyBorder="1" applyAlignment="1">
      <alignment horizontal="right" vertical="center" wrapText="1"/>
    </xf>
    <xf numFmtId="2" fontId="18" fillId="0" borderId="10" xfId="0" applyNumberFormat="1" applyFont="1" applyBorder="1" applyAlignment="1">
      <alignment horizontal="right" wrapText="1"/>
    </xf>
    <xf numFmtId="2" fontId="18" fillId="0" borderId="18" xfId="0" applyNumberFormat="1" applyFont="1" applyBorder="1" applyAlignment="1">
      <alignment horizontal="right" wrapText="1"/>
    </xf>
    <xf numFmtId="0" fontId="20" fillId="0" borderId="3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39" fillId="0" borderId="0" xfId="0" applyFont="1" applyAlignment="1">
      <alignment horizontal="center"/>
    </xf>
    <xf numFmtId="0" fontId="38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18" fillId="0" borderId="26" xfId="0" applyFont="1" applyBorder="1"/>
    <xf numFmtId="0" fontId="13" fillId="0" borderId="15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11" fillId="0" borderId="1" xfId="0" applyFont="1" applyBorder="1" applyAlignment="1">
      <alignment wrapText="1"/>
    </xf>
    <xf numFmtId="2" fontId="18" fillId="5" borderId="51" xfId="0" applyNumberFormat="1" applyFont="1" applyFill="1" applyBorder="1" applyAlignment="1">
      <alignment horizontal="right"/>
    </xf>
    <xf numFmtId="0" fontId="18" fillId="0" borderId="1" xfId="0" applyFont="1" applyBorder="1"/>
    <xf numFmtId="2" fontId="18" fillId="0" borderId="1" xfId="0" applyNumberFormat="1" applyFont="1" applyBorder="1"/>
    <xf numFmtId="4" fontId="18" fillId="0" borderId="41" xfId="0" applyNumberFormat="1" applyFont="1" applyFill="1" applyBorder="1" applyAlignment="1">
      <alignment horizontal="right" vertical="center" wrapText="1"/>
    </xf>
    <xf numFmtId="0" fontId="18" fillId="0" borderId="11" xfId="0" applyFont="1" applyBorder="1" applyAlignment="1">
      <alignment horizontal="right"/>
    </xf>
    <xf numFmtId="0" fontId="18" fillId="0" borderId="24" xfId="0" applyFont="1" applyBorder="1" applyAlignment="1">
      <alignment horizontal="right"/>
    </xf>
    <xf numFmtId="0" fontId="18" fillId="0" borderId="40" xfId="0" applyFont="1" applyBorder="1" applyAlignment="1">
      <alignment horizontal="right"/>
    </xf>
    <xf numFmtId="0" fontId="18" fillId="0" borderId="41" xfId="0" applyFont="1" applyBorder="1" applyAlignment="1">
      <alignment horizontal="right"/>
    </xf>
    <xf numFmtId="0" fontId="18" fillId="0" borderId="25" xfId="0" applyFont="1" applyBorder="1" applyAlignment="1">
      <alignment horizontal="right"/>
    </xf>
    <xf numFmtId="0" fontId="18" fillId="0" borderId="47" xfId="0" applyFont="1" applyBorder="1" applyAlignment="1">
      <alignment horizontal="right"/>
    </xf>
    <xf numFmtId="0" fontId="18" fillId="0" borderId="21" xfId="0" applyFont="1" applyBorder="1" applyAlignment="1">
      <alignment horizontal="right"/>
    </xf>
    <xf numFmtId="0" fontId="18" fillId="0" borderId="42" xfId="0" applyFont="1" applyBorder="1" applyAlignment="1">
      <alignment horizontal="right"/>
    </xf>
    <xf numFmtId="0" fontId="42" fillId="0" borderId="1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right"/>
    </xf>
    <xf numFmtId="0" fontId="18" fillId="0" borderId="5" xfId="0" applyFont="1" applyBorder="1" applyAlignment="1">
      <alignment horizontal="right"/>
    </xf>
    <xf numFmtId="0" fontId="7" fillId="0" borderId="37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8" fillId="0" borderId="37" xfId="0" applyFont="1" applyFill="1" applyBorder="1" applyAlignment="1">
      <alignment horizontal="left" vertical="center" wrapText="1"/>
    </xf>
    <xf numFmtId="0" fontId="18" fillId="0" borderId="38" xfId="0" applyFont="1" applyFill="1" applyBorder="1" applyAlignment="1">
      <alignment horizontal="left" vertical="center" wrapText="1"/>
    </xf>
    <xf numFmtId="0" fontId="18" fillId="0" borderId="60" xfId="0" applyFont="1" applyFill="1" applyBorder="1" applyAlignment="1">
      <alignment horizontal="right" vertical="center" wrapText="1"/>
    </xf>
    <xf numFmtId="0" fontId="18" fillId="0" borderId="61" xfId="0" applyFont="1" applyFill="1" applyBorder="1" applyAlignment="1">
      <alignment horizontal="right" vertical="center" wrapText="1"/>
    </xf>
    <xf numFmtId="2" fontId="18" fillId="0" borderId="15" xfId="0" applyNumberFormat="1" applyFont="1" applyFill="1" applyBorder="1" applyAlignment="1">
      <alignment horizontal="right" vertical="center" wrapText="1"/>
    </xf>
    <xf numFmtId="2" fontId="18" fillId="0" borderId="6" xfId="0" applyNumberFormat="1" applyFont="1" applyFill="1" applyBorder="1" applyAlignment="1">
      <alignment horizontal="right" vertical="center" wrapText="1"/>
    </xf>
    <xf numFmtId="4" fontId="18" fillId="0" borderId="47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wrapText="1"/>
    </xf>
    <xf numFmtId="0" fontId="3" fillId="0" borderId="37" xfId="0" applyFont="1" applyBorder="1" applyAlignment="1">
      <alignment wrapText="1"/>
    </xf>
    <xf numFmtId="0" fontId="3" fillId="0" borderId="38" xfId="0" applyFont="1" applyBorder="1" applyAlignment="1">
      <alignment wrapText="1"/>
    </xf>
    <xf numFmtId="0" fontId="28" fillId="0" borderId="19" xfId="0" applyFont="1" applyBorder="1"/>
    <xf numFmtId="0" fontId="16" fillId="0" borderId="4" xfId="0" applyFont="1" applyBorder="1" applyAlignment="1"/>
    <xf numFmtId="0" fontId="18" fillId="0" borderId="44" xfId="0" applyFont="1" applyBorder="1" applyAlignment="1">
      <alignment horizontal="right"/>
    </xf>
    <xf numFmtId="0" fontId="28" fillId="0" borderId="26" xfId="0" applyFont="1" applyBorder="1"/>
    <xf numFmtId="0" fontId="18" fillId="0" borderId="27" xfId="0" applyFont="1" applyBorder="1" applyAlignment="1">
      <alignment horizontal="right"/>
    </xf>
    <xf numFmtId="0" fontId="28" fillId="0" borderId="14" xfId="0" applyFont="1" applyBorder="1"/>
    <xf numFmtId="0" fontId="18" fillId="0" borderId="43" xfId="0" applyFont="1" applyBorder="1" applyAlignment="1">
      <alignment horizontal="right" wrapText="1"/>
    </xf>
    <xf numFmtId="0" fontId="18" fillId="0" borderId="66" xfId="0" applyFont="1" applyBorder="1" applyAlignment="1">
      <alignment horizontal="right" wrapText="1"/>
    </xf>
    <xf numFmtId="0" fontId="18" fillId="0" borderId="66" xfId="0" applyFont="1" applyFill="1" applyBorder="1" applyAlignment="1">
      <alignment horizontal="right" vertical="center" wrapText="1"/>
    </xf>
    <xf numFmtId="0" fontId="18" fillId="0" borderId="67" xfId="0" applyFont="1" applyFill="1" applyBorder="1" applyAlignment="1">
      <alignment horizontal="right" vertical="center" wrapText="1"/>
    </xf>
    <xf numFmtId="0" fontId="18" fillId="0" borderId="3" xfId="0" applyFont="1" applyBorder="1" applyAlignment="1">
      <alignment horizontal="right" wrapText="1"/>
    </xf>
    <xf numFmtId="0" fontId="18" fillId="0" borderId="3" xfId="0" applyFont="1" applyFill="1" applyBorder="1" applyAlignment="1">
      <alignment horizontal="right" vertical="center" wrapText="1"/>
    </xf>
    <xf numFmtId="0" fontId="3" fillId="0" borderId="24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8" fillId="0" borderId="13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wrapText="1"/>
    </xf>
    <xf numFmtId="0" fontId="7" fillId="0" borderId="13" xfId="0" applyFont="1" applyBorder="1" applyAlignment="1">
      <alignment wrapText="1"/>
    </xf>
    <xf numFmtId="4" fontId="18" fillId="0" borderId="2" xfId="0" applyNumberFormat="1" applyFont="1" applyBorder="1" applyAlignment="1">
      <alignment wrapText="1"/>
    </xf>
    <xf numFmtId="4" fontId="18" fillId="0" borderId="2" xfId="0" applyNumberFormat="1" applyFont="1" applyFill="1" applyBorder="1" applyAlignment="1">
      <alignment horizontal="right" vertical="center" wrapText="1"/>
    </xf>
    <xf numFmtId="0" fontId="18" fillId="0" borderId="12" xfId="0" applyFont="1" applyBorder="1" applyAlignment="1">
      <alignment horizontal="right" wrapText="1"/>
    </xf>
    <xf numFmtId="4" fontId="18" fillId="0" borderId="13" xfId="0" applyNumberFormat="1" applyFont="1" applyBorder="1" applyAlignment="1">
      <alignment wrapText="1"/>
    </xf>
    <xf numFmtId="0" fontId="18" fillId="0" borderId="12" xfId="0" applyFont="1" applyFill="1" applyBorder="1" applyAlignment="1">
      <alignment horizontal="right" vertical="center" wrapText="1"/>
    </xf>
    <xf numFmtId="4" fontId="18" fillId="0" borderId="13" xfId="0" applyNumberFormat="1" applyFont="1" applyFill="1" applyBorder="1" applyAlignment="1">
      <alignment horizontal="right" vertical="center" wrapText="1"/>
    </xf>
    <xf numFmtId="2" fontId="18" fillId="0" borderId="13" xfId="0" applyNumberFormat="1" applyFont="1" applyBorder="1"/>
    <xf numFmtId="0" fontId="18" fillId="0" borderId="15" xfId="0" applyFont="1" applyBorder="1"/>
    <xf numFmtId="2" fontId="18" fillId="0" borderId="15" xfId="0" applyNumberFormat="1" applyFont="1" applyBorder="1"/>
    <xf numFmtId="2" fontId="18" fillId="0" borderId="16" xfId="0" applyNumberFormat="1" applyFont="1" applyBorder="1"/>
    <xf numFmtId="0" fontId="18" fillId="0" borderId="27" xfId="0" applyFont="1" applyBorder="1"/>
    <xf numFmtId="0" fontId="3" fillId="0" borderId="13" xfId="0" applyFont="1" applyFill="1" applyBorder="1" applyAlignment="1">
      <alignment horizontal="left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18" fillId="0" borderId="68" xfId="0" applyFont="1" applyBorder="1" applyAlignment="1">
      <alignment horizontal="right" wrapText="1"/>
    </xf>
    <xf numFmtId="0" fontId="18" fillId="0" borderId="18" xfId="0" applyFont="1" applyFill="1" applyBorder="1" applyAlignment="1">
      <alignment horizontal="right" vertical="center" wrapText="1"/>
    </xf>
    <xf numFmtId="0" fontId="13" fillId="0" borderId="66" xfId="0" applyFont="1" applyBorder="1" applyAlignment="1">
      <alignment horizontal="right" wrapText="1"/>
    </xf>
    <xf numFmtId="0" fontId="18" fillId="0" borderId="67" xfId="0" applyFont="1" applyBorder="1" applyAlignment="1">
      <alignment horizontal="right" wrapText="1"/>
    </xf>
    <xf numFmtId="2" fontId="18" fillId="0" borderId="4" xfId="0" applyNumberFormat="1" applyFont="1" applyBorder="1" applyAlignment="1">
      <alignment horizontal="right" wrapText="1"/>
    </xf>
    <xf numFmtId="4" fontId="18" fillId="0" borderId="44" xfId="0" applyNumberFormat="1" applyFont="1" applyBorder="1" applyAlignment="1">
      <alignment wrapText="1"/>
    </xf>
    <xf numFmtId="4" fontId="18" fillId="0" borderId="37" xfId="0" applyNumberFormat="1" applyFont="1" applyFill="1" applyBorder="1" applyAlignment="1">
      <alignment horizontal="right" vertical="center" wrapText="1"/>
    </xf>
    <xf numFmtId="0" fontId="18" fillId="0" borderId="63" xfId="0" applyFont="1" applyBorder="1" applyAlignment="1">
      <alignment horizontal="right" wrapText="1"/>
    </xf>
    <xf numFmtId="0" fontId="18" fillId="0" borderId="14" xfId="0" applyFont="1" applyFill="1" applyBorder="1" applyAlignment="1">
      <alignment horizontal="right" vertical="center" wrapText="1"/>
    </xf>
    <xf numFmtId="4" fontId="18" fillId="0" borderId="16" xfId="0" applyNumberFormat="1" applyFont="1" applyFill="1" applyBorder="1" applyAlignment="1">
      <alignment horizontal="right" vertical="center" wrapText="1"/>
    </xf>
    <xf numFmtId="0" fontId="38" fillId="0" borderId="27" xfId="0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18" fillId="0" borderId="0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7" fillId="0" borderId="9" xfId="0" applyFont="1" applyBorder="1" applyAlignment="1">
      <alignment wrapText="1"/>
    </xf>
    <xf numFmtId="2" fontId="18" fillId="3" borderId="22" xfId="0" applyNumberFormat="1" applyFont="1" applyFill="1" applyBorder="1" applyAlignment="1">
      <alignment horizontal="right"/>
    </xf>
    <xf numFmtId="2" fontId="18" fillId="3" borderId="11" xfId="0" applyNumberFormat="1" applyFont="1" applyFill="1" applyBorder="1" applyAlignment="1">
      <alignment horizontal="right"/>
    </xf>
    <xf numFmtId="165" fontId="43" fillId="0" borderId="0" xfId="3" applyNumberFormat="1" applyFont="1" applyBorder="1"/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48" xfId="0" applyFont="1" applyFill="1" applyBorder="1" applyAlignment="1">
      <alignment horizontal="center" vertical="center" wrapText="1"/>
    </xf>
    <xf numFmtId="0" fontId="20" fillId="0" borderId="43" xfId="0" applyFont="1" applyFill="1" applyBorder="1" applyAlignment="1">
      <alignment horizontal="center" vertical="center" wrapText="1"/>
    </xf>
    <xf numFmtId="0" fontId="20" fillId="0" borderId="40" xfId="0" applyFont="1" applyFill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0" fontId="38" fillId="0" borderId="34" xfId="0" applyFont="1" applyBorder="1" applyAlignment="1">
      <alignment horizontal="center"/>
    </xf>
    <xf numFmtId="0" fontId="38" fillId="0" borderId="35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4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8" fillId="0" borderId="32" xfId="0" applyFont="1" applyBorder="1" applyAlignment="1">
      <alignment horizontal="center" vertical="center" wrapText="1"/>
    </xf>
    <xf numFmtId="0" fontId="38" fillId="0" borderId="31" xfId="0" applyFont="1" applyBorder="1" applyAlignment="1">
      <alignment horizontal="center" vertical="center" wrapText="1"/>
    </xf>
    <xf numFmtId="0" fontId="38" fillId="0" borderId="48" xfId="0" applyFont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/>
    </xf>
    <xf numFmtId="0" fontId="20" fillId="0" borderId="43" xfId="0" applyFont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Border="1" applyAlignment="1">
      <alignment horizontal="right" vertical="top" wrapText="1"/>
    </xf>
    <xf numFmtId="0" fontId="36" fillId="0" borderId="49" xfId="0" applyFont="1" applyBorder="1" applyAlignment="1">
      <alignment horizontal="right" vertical="top" wrapText="1"/>
    </xf>
    <xf numFmtId="0" fontId="20" fillId="0" borderId="36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18" fillId="0" borderId="65" xfId="0" applyFont="1" applyBorder="1" applyAlignment="1">
      <alignment horizontal="right" wrapText="1"/>
    </xf>
    <xf numFmtId="0" fontId="18" fillId="0" borderId="69" xfId="0" applyFont="1" applyBorder="1" applyAlignment="1">
      <alignment horizontal="right" wrapText="1"/>
    </xf>
    <xf numFmtId="0" fontId="13" fillId="0" borderId="43" xfId="0" applyFont="1" applyBorder="1" applyAlignment="1">
      <alignment horizontal="right" wrapText="1"/>
    </xf>
    <xf numFmtId="0" fontId="9" fillId="0" borderId="66" xfId="0" applyFont="1" applyBorder="1" applyAlignment="1">
      <alignment horizontal="right" wrapText="1"/>
    </xf>
    <xf numFmtId="0" fontId="13" fillId="0" borderId="67" xfId="0" applyFont="1" applyBorder="1" applyAlignment="1">
      <alignment horizontal="right" wrapText="1"/>
    </xf>
    <xf numFmtId="0" fontId="18" fillId="0" borderId="69" xfId="0" applyFont="1" applyFill="1" applyBorder="1" applyAlignment="1">
      <alignment horizontal="right" vertical="center" wrapText="1"/>
    </xf>
    <xf numFmtId="0" fontId="42" fillId="0" borderId="69" xfId="0" applyFont="1" applyBorder="1" applyAlignment="1">
      <alignment horizontal="center" vertical="center" wrapText="1"/>
    </xf>
    <xf numFmtId="2" fontId="18" fillId="0" borderId="65" xfId="0" applyNumberFormat="1" applyFont="1" applyBorder="1" applyAlignment="1">
      <alignment wrapText="1"/>
    </xf>
    <xf numFmtId="4" fontId="18" fillId="0" borderId="67" xfId="0" applyNumberFormat="1" applyFont="1" applyBorder="1" applyAlignment="1">
      <alignment wrapText="1"/>
    </xf>
    <xf numFmtId="4" fontId="18" fillId="0" borderId="66" xfId="0" applyNumberFormat="1" applyFont="1" applyBorder="1" applyAlignment="1">
      <alignment wrapText="1"/>
    </xf>
    <xf numFmtId="4" fontId="18" fillId="0" borderId="69" xfId="0" applyNumberFormat="1" applyFont="1" applyBorder="1" applyAlignment="1">
      <alignment wrapText="1"/>
    </xf>
    <xf numFmtId="4" fontId="13" fillId="0" borderId="66" xfId="0" applyNumberFormat="1" applyFont="1" applyBorder="1" applyAlignment="1">
      <alignment wrapText="1"/>
    </xf>
    <xf numFmtId="4" fontId="13" fillId="0" borderId="67" xfId="0" applyNumberFormat="1" applyFont="1" applyBorder="1" applyAlignment="1">
      <alignment wrapText="1"/>
    </xf>
    <xf numFmtId="4" fontId="18" fillId="0" borderId="43" xfId="0" applyNumberFormat="1" applyFont="1" applyBorder="1" applyAlignment="1">
      <alignment wrapText="1"/>
    </xf>
    <xf numFmtId="4" fontId="18" fillId="0" borderId="67" xfId="0" applyNumberFormat="1" applyFont="1" applyFill="1" applyBorder="1" applyAlignment="1">
      <alignment horizontal="right" vertical="center" wrapText="1"/>
    </xf>
    <xf numFmtId="4" fontId="18" fillId="0" borderId="68" xfId="0" applyNumberFormat="1" applyFont="1" applyBorder="1" applyAlignment="1">
      <alignment wrapText="1"/>
    </xf>
    <xf numFmtId="4" fontId="18" fillId="0" borderId="66" xfId="0" applyNumberFormat="1" applyFont="1" applyFill="1" applyBorder="1" applyAlignment="1">
      <alignment horizontal="right" vertical="center" wrapText="1"/>
    </xf>
    <xf numFmtId="4" fontId="18" fillId="0" borderId="69" xfId="0" applyNumberFormat="1" applyFont="1" applyFill="1" applyBorder="1" applyAlignment="1">
      <alignment horizontal="right" vertical="center" wrapText="1"/>
    </xf>
    <xf numFmtId="0" fontId="18" fillId="0" borderId="43" xfId="0" applyFont="1" applyBorder="1" applyAlignment="1">
      <alignment horizontal="right"/>
    </xf>
    <xf numFmtId="0" fontId="18" fillId="0" borderId="67" xfId="0" applyFont="1" applyBorder="1" applyAlignment="1">
      <alignment horizontal="right"/>
    </xf>
    <xf numFmtId="0" fontId="18" fillId="0" borderId="66" xfId="0" applyFont="1" applyBorder="1" applyAlignment="1">
      <alignment horizontal="right"/>
    </xf>
    <xf numFmtId="0" fontId="18" fillId="0" borderId="69" xfId="0" applyFont="1" applyBorder="1" applyAlignment="1">
      <alignment horizontal="right"/>
    </xf>
    <xf numFmtId="0" fontId="18" fillId="0" borderId="54" xfId="0" applyFont="1" applyBorder="1" applyAlignment="1">
      <alignment horizontal="right"/>
    </xf>
    <xf numFmtId="0" fontId="18" fillId="0" borderId="68" xfId="0" applyFont="1" applyBorder="1" applyAlignment="1">
      <alignment horizontal="right"/>
    </xf>
    <xf numFmtId="0" fontId="18" fillId="0" borderId="65" xfId="0" applyFont="1" applyBorder="1" applyAlignment="1">
      <alignment horizontal="right"/>
    </xf>
    <xf numFmtId="0" fontId="18" fillId="0" borderId="3" xfId="0" applyFont="1" applyBorder="1" applyAlignment="1">
      <alignment horizontal="right"/>
    </xf>
    <xf numFmtId="0" fontId="42" fillId="0" borderId="18" xfId="0" applyFont="1" applyBorder="1" applyAlignment="1">
      <alignment horizontal="center" vertical="center" wrapText="1"/>
    </xf>
    <xf numFmtId="4" fontId="13" fillId="0" borderId="43" xfId="0" applyNumberFormat="1" applyFont="1" applyBorder="1" applyAlignment="1">
      <alignment wrapText="1"/>
    </xf>
    <xf numFmtId="4" fontId="9" fillId="0" borderId="66" xfId="0" applyNumberFormat="1" applyFont="1" applyBorder="1" applyAlignment="1">
      <alignment wrapText="1"/>
    </xf>
    <xf numFmtId="1" fontId="32" fillId="0" borderId="40" xfId="0" applyNumberFormat="1" applyFont="1" applyBorder="1"/>
    <xf numFmtId="0" fontId="32" fillId="0" borderId="0" xfId="0" applyFont="1" applyBorder="1"/>
    <xf numFmtId="0" fontId="18" fillId="0" borderId="19" xfId="0" applyFont="1" applyFill="1" applyBorder="1" applyAlignment="1">
      <alignment horizontal="right" vertical="center" wrapText="1"/>
    </xf>
    <xf numFmtId="2" fontId="18" fillId="0" borderId="4" xfId="0" applyNumberFormat="1" applyFont="1" applyFill="1" applyBorder="1" applyAlignment="1">
      <alignment horizontal="right" vertical="center" wrapText="1"/>
    </xf>
    <xf numFmtId="4" fontId="18" fillId="0" borderId="22" xfId="0" applyNumberFormat="1" applyFont="1" applyFill="1" applyBorder="1" applyAlignment="1">
      <alignment horizontal="right" vertical="center" wrapText="1"/>
    </xf>
    <xf numFmtId="0" fontId="18" fillId="0" borderId="17" xfId="0" applyFont="1" applyFill="1" applyBorder="1" applyAlignment="1">
      <alignment horizontal="right" vertical="center" wrapText="1"/>
    </xf>
    <xf numFmtId="4" fontId="18" fillId="0" borderId="39" xfId="0" applyNumberFormat="1" applyFont="1" applyFill="1" applyBorder="1" applyAlignment="1">
      <alignment horizontal="right" vertical="center" wrapText="1"/>
    </xf>
    <xf numFmtId="0" fontId="18" fillId="0" borderId="17" xfId="0" applyFont="1" applyBorder="1" applyAlignment="1">
      <alignment horizontal="right"/>
    </xf>
    <xf numFmtId="0" fontId="18" fillId="0" borderId="2" xfId="0" applyFont="1" applyBorder="1" applyAlignment="1">
      <alignment horizontal="right"/>
    </xf>
    <xf numFmtId="0" fontId="18" fillId="0" borderId="39" xfId="0" applyFont="1" applyBorder="1" applyAlignment="1">
      <alignment horizontal="right"/>
    </xf>
    <xf numFmtId="0" fontId="18" fillId="0" borderId="37" xfId="0" applyFont="1" applyBorder="1" applyAlignment="1">
      <alignment horizontal="right"/>
    </xf>
    <xf numFmtId="0" fontId="32" fillId="0" borderId="70" xfId="0" applyFont="1" applyBorder="1"/>
    <xf numFmtId="0" fontId="32" fillId="0" borderId="71" xfId="0" applyFont="1" applyBorder="1"/>
    <xf numFmtId="0" fontId="32" fillId="0" borderId="72" xfId="0" applyFont="1" applyBorder="1"/>
    <xf numFmtId="0" fontId="32" fillId="0" borderId="73" xfId="0" applyFont="1" applyBorder="1"/>
    <xf numFmtId="165" fontId="30" fillId="0" borderId="0" xfId="3" applyNumberFormat="1" applyFont="1" applyBorder="1"/>
    <xf numFmtId="2" fontId="30" fillId="0" borderId="0" xfId="3" applyNumberFormat="1" applyFont="1" applyBorder="1"/>
    <xf numFmtId="0" fontId="44" fillId="0" borderId="0" xfId="0" applyFont="1" applyBorder="1" applyAlignment="1">
      <alignment horizontal="right"/>
    </xf>
    <xf numFmtId="0" fontId="18" fillId="0" borderId="4" xfId="0" applyFont="1" applyBorder="1"/>
    <xf numFmtId="2" fontId="18" fillId="0" borderId="4" xfId="0" applyNumberFormat="1" applyFont="1" applyBorder="1"/>
    <xf numFmtId="2" fontId="18" fillId="0" borderId="22" xfId="0" applyNumberFormat="1" applyFont="1" applyBorder="1"/>
    <xf numFmtId="0" fontId="18" fillId="0" borderId="20" xfId="0" applyFont="1" applyBorder="1"/>
    <xf numFmtId="0" fontId="18" fillId="0" borderId="25" xfId="0" applyFont="1" applyBorder="1"/>
    <xf numFmtId="0" fontId="18" fillId="0" borderId="44" xfId="0" applyFont="1" applyBorder="1"/>
    <xf numFmtId="0" fontId="18" fillId="0" borderId="13" xfId="0" applyFont="1" applyBorder="1"/>
    <xf numFmtId="0" fontId="18" fillId="0" borderId="16" xfId="0" applyFont="1" applyBorder="1"/>
    <xf numFmtId="0" fontId="1" fillId="0" borderId="1" xfId="0" applyFont="1" applyBorder="1" applyAlignment="1">
      <alignment wrapText="1"/>
    </xf>
    <xf numFmtId="0" fontId="3" fillId="0" borderId="36" xfId="0" applyFont="1" applyBorder="1" applyAlignment="1">
      <alignment wrapText="1"/>
    </xf>
    <xf numFmtId="0" fontId="7" fillId="0" borderId="36" xfId="0" applyFont="1" applyBorder="1" applyAlignment="1">
      <alignment wrapText="1"/>
    </xf>
    <xf numFmtId="0" fontId="18" fillId="0" borderId="11" xfId="0" applyFont="1" applyFill="1" applyBorder="1" applyAlignment="1">
      <alignment horizontal="left" vertical="center" wrapText="1"/>
    </xf>
    <xf numFmtId="0" fontId="18" fillId="0" borderId="28" xfId="0" applyFont="1" applyBorder="1" applyAlignment="1">
      <alignment wrapText="1"/>
    </xf>
    <xf numFmtId="0" fontId="18" fillId="0" borderId="48" xfId="0" applyFont="1" applyFill="1" applyBorder="1" applyAlignment="1">
      <alignment horizontal="right" vertical="center" wrapText="1"/>
    </xf>
    <xf numFmtId="0" fontId="13" fillId="0" borderId="3" xfId="0" applyFont="1" applyBorder="1" applyAlignment="1">
      <alignment horizontal="right" wrapText="1"/>
    </xf>
    <xf numFmtId="2" fontId="18" fillId="0" borderId="9" xfId="0" applyNumberFormat="1" applyFont="1" applyFill="1" applyBorder="1" applyAlignment="1">
      <alignment horizontal="right" vertical="center" wrapText="1"/>
    </xf>
    <xf numFmtId="4" fontId="18" fillId="0" borderId="20" xfId="0" applyNumberFormat="1" applyFont="1" applyBorder="1" applyAlignment="1">
      <alignment wrapText="1"/>
    </xf>
    <xf numFmtId="4" fontId="18" fillId="0" borderId="40" xfId="0" applyNumberFormat="1" applyFont="1" applyFill="1" applyBorder="1" applyAlignment="1">
      <alignment horizontal="right" vertical="center" wrapText="1"/>
    </xf>
    <xf numFmtId="4" fontId="13" fillId="0" borderId="2" xfId="0" applyNumberFormat="1" applyFont="1" applyBorder="1" applyAlignment="1">
      <alignment wrapText="1"/>
    </xf>
    <xf numFmtId="4" fontId="13" fillId="0" borderId="47" xfId="0" applyNumberFormat="1" applyFont="1" applyBorder="1" applyAlignment="1">
      <alignment wrapText="1"/>
    </xf>
    <xf numFmtId="4" fontId="18" fillId="0" borderId="65" xfId="0" applyNumberFormat="1" applyFont="1" applyBorder="1" applyAlignment="1">
      <alignment wrapText="1"/>
    </xf>
    <xf numFmtId="4" fontId="18" fillId="0" borderId="41" xfId="0" applyNumberFormat="1" applyFont="1" applyBorder="1" applyAlignment="1">
      <alignment horizontal="right" wrapText="1"/>
    </xf>
    <xf numFmtId="0" fontId="18" fillId="0" borderId="43" xfId="0" applyFont="1" applyFill="1" applyBorder="1" applyAlignment="1">
      <alignment horizontal="right" vertical="center" wrapText="1"/>
    </xf>
    <xf numFmtId="0" fontId="13" fillId="0" borderId="12" xfId="0" applyFont="1" applyBorder="1" applyAlignment="1">
      <alignment horizontal="right" wrapText="1"/>
    </xf>
    <xf numFmtId="0" fontId="13" fillId="0" borderId="69" xfId="0" applyFont="1" applyBorder="1" applyAlignment="1">
      <alignment horizontal="right" wrapText="1"/>
    </xf>
    <xf numFmtId="4" fontId="13" fillId="0" borderId="13" xfId="0" applyNumberFormat="1" applyFont="1" applyBorder="1" applyAlignment="1">
      <alignment wrapText="1"/>
    </xf>
    <xf numFmtId="4" fontId="18" fillId="0" borderId="43" xfId="0" applyNumberFormat="1" applyFont="1" applyFill="1" applyBorder="1" applyAlignment="1">
      <alignment horizontal="right" vertical="center" wrapText="1"/>
    </xf>
    <xf numFmtId="4" fontId="13" fillId="0" borderId="69" xfId="0" applyNumberFormat="1" applyFont="1" applyBorder="1" applyAlignment="1">
      <alignment wrapText="1"/>
    </xf>
    <xf numFmtId="4" fontId="18" fillId="0" borderId="67" xfId="0" applyNumberFormat="1" applyFont="1" applyBorder="1" applyAlignment="1">
      <alignment horizontal="right" wrapText="1"/>
    </xf>
    <xf numFmtId="0" fontId="18" fillId="0" borderId="2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6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3" fillId="0" borderId="24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165" fontId="26" fillId="0" borderId="0" xfId="3" applyNumberFormat="1" applyFont="1" applyBorder="1"/>
    <xf numFmtId="0" fontId="0" fillId="0" borderId="0" xfId="0" applyBorder="1"/>
    <xf numFmtId="165" fontId="33" fillId="0" borderId="0" xfId="3" applyNumberFormat="1" applyFont="1" applyBorder="1"/>
    <xf numFmtId="1" fontId="18" fillId="0" borderId="8" xfId="0" applyNumberFormat="1" applyFont="1" applyBorder="1" applyAlignment="1">
      <alignment wrapText="1"/>
    </xf>
    <xf numFmtId="1" fontId="18" fillId="0" borderId="23" xfId="0" applyNumberFormat="1" applyFont="1" applyBorder="1" applyAlignment="1">
      <alignment wrapText="1"/>
    </xf>
    <xf numFmtId="1" fontId="18" fillId="0" borderId="12" xfId="0" applyNumberFormat="1" applyFont="1" applyBorder="1" applyAlignment="1">
      <alignment wrapText="1"/>
    </xf>
    <xf numFmtId="1" fontId="13" fillId="0" borderId="23" xfId="0" applyNumberFormat="1" applyFont="1" applyBorder="1" applyAlignment="1">
      <alignment wrapText="1"/>
    </xf>
    <xf numFmtId="1" fontId="18" fillId="0" borderId="23" xfId="0" applyNumberFormat="1" applyFont="1" applyFill="1" applyBorder="1" applyAlignment="1">
      <alignment horizontal="right" vertical="center" wrapText="1"/>
    </xf>
    <xf numFmtId="1" fontId="18" fillId="0" borderId="29" xfId="0" applyNumberFormat="1" applyFont="1" applyFill="1" applyBorder="1" applyAlignment="1">
      <alignment horizontal="right" vertical="center" wrapText="1"/>
    </xf>
    <xf numFmtId="1" fontId="18" fillId="0" borderId="14" xfId="0" applyNumberFormat="1" applyFont="1" applyBorder="1" applyAlignment="1">
      <alignment wrapText="1"/>
    </xf>
    <xf numFmtId="1" fontId="18" fillId="0" borderId="29" xfId="0" applyNumberFormat="1" applyFont="1" applyBorder="1" applyAlignment="1">
      <alignment wrapText="1"/>
    </xf>
    <xf numFmtId="1" fontId="9" fillId="0" borderId="23" xfId="0" applyNumberFormat="1" applyFont="1" applyBorder="1" applyAlignment="1">
      <alignment wrapText="1"/>
    </xf>
    <xf numFmtId="1" fontId="18" fillId="0" borderId="45" xfId="0" applyNumberFormat="1" applyFont="1" applyBorder="1" applyAlignment="1">
      <alignment wrapText="1"/>
    </xf>
    <xf numFmtId="1" fontId="13" fillId="0" borderId="45" xfId="0" applyNumberFormat="1" applyFont="1" applyBorder="1" applyAlignment="1">
      <alignment wrapText="1"/>
    </xf>
    <xf numFmtId="1" fontId="18" fillId="0" borderId="23" xfId="0" applyNumberFormat="1" applyFont="1" applyBorder="1" applyAlignment="1">
      <alignment horizontal="right" wrapText="1"/>
    </xf>
    <xf numFmtId="1" fontId="18" fillId="0" borderId="19" xfId="0" applyNumberFormat="1" applyFont="1" applyBorder="1" applyAlignment="1">
      <alignment wrapText="1"/>
    </xf>
    <xf numFmtId="1" fontId="18" fillId="0" borderId="50" xfId="0" applyNumberFormat="1" applyFont="1" applyBorder="1" applyAlignment="1">
      <alignment wrapText="1"/>
    </xf>
    <xf numFmtId="1" fontId="18" fillId="0" borderId="3" xfId="0" applyNumberFormat="1" applyFont="1" applyBorder="1" applyAlignment="1">
      <alignment wrapText="1"/>
    </xf>
    <xf numFmtId="1" fontId="18" fillId="0" borderId="3" xfId="0" applyNumberFormat="1" applyFont="1" applyFill="1" applyBorder="1" applyAlignment="1">
      <alignment horizontal="right" vertical="center" wrapText="1"/>
    </xf>
    <xf numFmtId="1" fontId="18" fillId="0" borderId="18" xfId="0" applyNumberFormat="1" applyFont="1" applyFill="1" applyBorder="1" applyAlignment="1">
      <alignment horizontal="right" vertical="center" wrapText="1"/>
    </xf>
    <xf numFmtId="1" fontId="13" fillId="0" borderId="3" xfId="0" applyNumberFormat="1" applyFont="1" applyBorder="1" applyAlignment="1">
      <alignment wrapText="1"/>
    </xf>
    <xf numFmtId="0" fontId="18" fillId="0" borderId="41" xfId="0" applyFont="1" applyBorder="1"/>
    <xf numFmtId="0" fontId="18" fillId="0" borderId="47" xfId="0" applyFont="1" applyBorder="1"/>
    <xf numFmtId="0" fontId="13" fillId="0" borderId="27" xfId="0" applyFont="1" applyBorder="1" applyAlignment="1"/>
    <xf numFmtId="0" fontId="1" fillId="0" borderId="37" xfId="0" applyFont="1" applyBorder="1" applyAlignment="1">
      <alignment wrapText="1"/>
    </xf>
    <xf numFmtId="1" fontId="18" fillId="0" borderId="17" xfId="0" applyNumberFormat="1" applyFont="1" applyFill="1" applyBorder="1" applyAlignment="1">
      <alignment horizontal="right" vertical="center" wrapText="1"/>
    </xf>
    <xf numFmtId="0" fontId="38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2" fontId="20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</cellXfs>
  <cellStyles count="13">
    <cellStyle name="Excel Built-in Normal" xfId="1"/>
    <cellStyle name="Excel Built-in Normal 1" xfId="8"/>
    <cellStyle name="Excel Built-in Normal 2" xfId="2"/>
    <cellStyle name="TableStyleLight1" xfId="6"/>
    <cellStyle name="Денежный 2" xfId="12"/>
    <cellStyle name="Обычный" xfId="0" builtinId="0"/>
    <cellStyle name="Обычный 2" xfId="7"/>
    <cellStyle name="Обычный 2 2" xfId="10"/>
    <cellStyle name="Обычный 3" xfId="5"/>
    <cellStyle name="Обычный 4" xfId="4"/>
    <cellStyle name="Обычный 4 2" xfId="9"/>
    <cellStyle name="Обычный 5" xfId="11"/>
    <cellStyle name="Процентный" xfId="3" builtinId="5"/>
  </cellStyles>
  <dxfs count="101"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</dxfs>
  <tableStyles count="0" defaultTableStyle="TableStyleMedium9" defaultPivotStyle="PivotStyleLight16"/>
  <colors>
    <mruColors>
      <color rgb="FFCCFF99"/>
      <color rgb="FFFFCCCC"/>
      <color rgb="FFFFFF66"/>
      <color rgb="FFFF0066"/>
      <color rgb="FFD28764"/>
      <color rgb="FF993300"/>
      <color rgb="FFD7AEA1"/>
      <color rgb="FFCC99FF"/>
      <color rgb="FFA0A0A0"/>
      <color rgb="FFEAA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История</a:t>
            </a:r>
            <a:r>
              <a:rPr lang="ru-RU" b="1" baseline="0"/>
              <a:t> 11 ЕГЭ 2021-2024</a:t>
            </a:r>
            <a:endParaRPr lang="ru-RU" b="1"/>
          </a:p>
        </c:rich>
      </c:tx>
      <c:layout>
        <c:manualLayout>
          <c:xMode val="edge"/>
          <c:yMode val="edge"/>
          <c:x val="2.269611798042117E-2"/>
          <c:y val="4.673911156630270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7632107307023691E-2"/>
          <c:y val="6.9470724043952992E-2"/>
          <c:w val="0.98427759113446256"/>
          <c:h val="0.59469806497651478"/>
        </c:manualLayout>
      </c:layout>
      <c:lineChart>
        <c:grouping val="standard"/>
        <c:varyColors val="0"/>
        <c:ser>
          <c:idx val="4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'История-11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 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СОШ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'История-11 диаграмма по районам'!$E$5:$E$121</c:f>
              <c:numCache>
                <c:formatCode>0,00</c:formatCode>
                <c:ptCount val="117"/>
                <c:pt idx="0">
                  <c:v>55.17</c:v>
                </c:pt>
                <c:pt idx="1">
                  <c:v>55.17</c:v>
                </c:pt>
                <c:pt idx="2">
                  <c:v>55.17</c:v>
                </c:pt>
                <c:pt idx="3">
                  <c:v>55.17</c:v>
                </c:pt>
                <c:pt idx="4">
                  <c:v>55.17</c:v>
                </c:pt>
                <c:pt idx="5">
                  <c:v>55.17</c:v>
                </c:pt>
                <c:pt idx="6">
                  <c:v>55.17</c:v>
                </c:pt>
                <c:pt idx="7">
                  <c:v>55.17</c:v>
                </c:pt>
                <c:pt idx="8">
                  <c:v>55.17</c:v>
                </c:pt>
                <c:pt idx="9">
                  <c:v>55.17</c:v>
                </c:pt>
                <c:pt idx="10">
                  <c:v>55.17</c:v>
                </c:pt>
                <c:pt idx="11">
                  <c:v>55.17</c:v>
                </c:pt>
                <c:pt idx="12">
                  <c:v>55.17</c:v>
                </c:pt>
                <c:pt idx="13">
                  <c:v>55.17</c:v>
                </c:pt>
                <c:pt idx="14">
                  <c:v>55.17</c:v>
                </c:pt>
                <c:pt idx="15">
                  <c:v>55.17</c:v>
                </c:pt>
                <c:pt idx="16">
                  <c:v>55.17</c:v>
                </c:pt>
                <c:pt idx="17">
                  <c:v>55.17</c:v>
                </c:pt>
                <c:pt idx="18">
                  <c:v>55.17</c:v>
                </c:pt>
                <c:pt idx="19">
                  <c:v>55.17</c:v>
                </c:pt>
                <c:pt idx="20">
                  <c:v>55.17</c:v>
                </c:pt>
                <c:pt idx="21">
                  <c:v>55.17</c:v>
                </c:pt>
                <c:pt idx="22">
                  <c:v>55.17</c:v>
                </c:pt>
                <c:pt idx="23">
                  <c:v>55.17</c:v>
                </c:pt>
                <c:pt idx="24">
                  <c:v>55.17</c:v>
                </c:pt>
                <c:pt idx="25">
                  <c:v>55.17</c:v>
                </c:pt>
                <c:pt idx="26">
                  <c:v>55.17</c:v>
                </c:pt>
                <c:pt idx="27">
                  <c:v>55.17</c:v>
                </c:pt>
                <c:pt idx="28">
                  <c:v>55.17</c:v>
                </c:pt>
                <c:pt idx="29">
                  <c:v>55.17</c:v>
                </c:pt>
                <c:pt idx="30">
                  <c:v>55.17</c:v>
                </c:pt>
                <c:pt idx="31">
                  <c:v>55.17</c:v>
                </c:pt>
                <c:pt idx="32">
                  <c:v>55.17</c:v>
                </c:pt>
                <c:pt idx="33">
                  <c:v>55.17</c:v>
                </c:pt>
                <c:pt idx="34">
                  <c:v>55.17</c:v>
                </c:pt>
                <c:pt idx="35">
                  <c:v>55.17</c:v>
                </c:pt>
                <c:pt idx="36">
                  <c:v>55.17</c:v>
                </c:pt>
                <c:pt idx="37">
                  <c:v>55.17</c:v>
                </c:pt>
                <c:pt idx="38">
                  <c:v>55.17</c:v>
                </c:pt>
                <c:pt idx="39">
                  <c:v>55.17</c:v>
                </c:pt>
                <c:pt idx="40">
                  <c:v>55.17</c:v>
                </c:pt>
                <c:pt idx="41">
                  <c:v>55.17</c:v>
                </c:pt>
                <c:pt idx="42">
                  <c:v>55.17</c:v>
                </c:pt>
                <c:pt idx="43">
                  <c:v>55.17</c:v>
                </c:pt>
                <c:pt idx="44">
                  <c:v>55.17</c:v>
                </c:pt>
                <c:pt idx="45">
                  <c:v>55.17</c:v>
                </c:pt>
                <c:pt idx="46">
                  <c:v>55.17</c:v>
                </c:pt>
                <c:pt idx="47">
                  <c:v>55.17</c:v>
                </c:pt>
                <c:pt idx="48">
                  <c:v>55.17</c:v>
                </c:pt>
                <c:pt idx="49">
                  <c:v>55.17</c:v>
                </c:pt>
                <c:pt idx="50">
                  <c:v>55.17</c:v>
                </c:pt>
                <c:pt idx="51">
                  <c:v>55.17</c:v>
                </c:pt>
                <c:pt idx="52">
                  <c:v>55.17</c:v>
                </c:pt>
                <c:pt idx="53">
                  <c:v>55.17</c:v>
                </c:pt>
                <c:pt idx="54">
                  <c:v>55.17</c:v>
                </c:pt>
                <c:pt idx="55">
                  <c:v>55.17</c:v>
                </c:pt>
                <c:pt idx="56">
                  <c:v>55.17</c:v>
                </c:pt>
                <c:pt idx="57">
                  <c:v>55.17</c:v>
                </c:pt>
                <c:pt idx="58">
                  <c:v>55.17</c:v>
                </c:pt>
                <c:pt idx="59">
                  <c:v>55.17</c:v>
                </c:pt>
                <c:pt idx="60">
                  <c:v>55.17</c:v>
                </c:pt>
                <c:pt idx="61">
                  <c:v>55.17</c:v>
                </c:pt>
                <c:pt idx="62">
                  <c:v>55.17</c:v>
                </c:pt>
                <c:pt idx="63">
                  <c:v>55.17</c:v>
                </c:pt>
                <c:pt idx="64">
                  <c:v>55.17</c:v>
                </c:pt>
                <c:pt idx="65">
                  <c:v>55.17</c:v>
                </c:pt>
                <c:pt idx="66">
                  <c:v>55.17</c:v>
                </c:pt>
                <c:pt idx="67">
                  <c:v>55.17</c:v>
                </c:pt>
                <c:pt idx="68">
                  <c:v>55.17</c:v>
                </c:pt>
                <c:pt idx="69">
                  <c:v>55.17</c:v>
                </c:pt>
                <c:pt idx="70">
                  <c:v>55.17</c:v>
                </c:pt>
                <c:pt idx="71">
                  <c:v>55.17</c:v>
                </c:pt>
                <c:pt idx="72">
                  <c:v>55.17</c:v>
                </c:pt>
                <c:pt idx="73">
                  <c:v>55.17</c:v>
                </c:pt>
                <c:pt idx="74">
                  <c:v>55.17</c:v>
                </c:pt>
                <c:pt idx="75">
                  <c:v>55.17</c:v>
                </c:pt>
                <c:pt idx="76">
                  <c:v>55.17</c:v>
                </c:pt>
                <c:pt idx="77">
                  <c:v>55.17</c:v>
                </c:pt>
                <c:pt idx="78">
                  <c:v>55.17</c:v>
                </c:pt>
                <c:pt idx="79">
                  <c:v>55.17</c:v>
                </c:pt>
                <c:pt idx="80">
                  <c:v>55.17</c:v>
                </c:pt>
                <c:pt idx="81">
                  <c:v>55.17</c:v>
                </c:pt>
                <c:pt idx="82">
                  <c:v>55.17</c:v>
                </c:pt>
                <c:pt idx="83">
                  <c:v>55.17</c:v>
                </c:pt>
                <c:pt idx="84">
                  <c:v>55.17</c:v>
                </c:pt>
                <c:pt idx="85">
                  <c:v>55.17</c:v>
                </c:pt>
                <c:pt idx="86">
                  <c:v>55.17</c:v>
                </c:pt>
                <c:pt idx="87">
                  <c:v>55.17</c:v>
                </c:pt>
                <c:pt idx="88">
                  <c:v>55.17</c:v>
                </c:pt>
                <c:pt idx="89">
                  <c:v>55.17</c:v>
                </c:pt>
                <c:pt idx="90">
                  <c:v>55.17</c:v>
                </c:pt>
                <c:pt idx="91">
                  <c:v>55.17</c:v>
                </c:pt>
                <c:pt idx="92">
                  <c:v>55.17</c:v>
                </c:pt>
                <c:pt idx="93">
                  <c:v>55.17</c:v>
                </c:pt>
                <c:pt idx="94">
                  <c:v>55.17</c:v>
                </c:pt>
                <c:pt idx="95">
                  <c:v>55.17</c:v>
                </c:pt>
                <c:pt idx="96">
                  <c:v>55.17</c:v>
                </c:pt>
                <c:pt idx="97">
                  <c:v>55.17</c:v>
                </c:pt>
                <c:pt idx="98">
                  <c:v>55.17</c:v>
                </c:pt>
                <c:pt idx="99">
                  <c:v>55.17</c:v>
                </c:pt>
                <c:pt idx="100">
                  <c:v>55.17</c:v>
                </c:pt>
                <c:pt idx="101">
                  <c:v>55.17</c:v>
                </c:pt>
                <c:pt idx="102">
                  <c:v>55.17</c:v>
                </c:pt>
                <c:pt idx="103">
                  <c:v>55.17</c:v>
                </c:pt>
                <c:pt idx="104">
                  <c:v>55.17</c:v>
                </c:pt>
                <c:pt idx="105">
                  <c:v>55.17</c:v>
                </c:pt>
                <c:pt idx="106">
                  <c:v>55.17</c:v>
                </c:pt>
                <c:pt idx="107">
                  <c:v>55.17</c:v>
                </c:pt>
                <c:pt idx="108">
                  <c:v>55.17</c:v>
                </c:pt>
                <c:pt idx="109">
                  <c:v>55.17</c:v>
                </c:pt>
                <c:pt idx="110">
                  <c:v>55.17</c:v>
                </c:pt>
                <c:pt idx="111">
                  <c:v>55.17</c:v>
                </c:pt>
                <c:pt idx="112">
                  <c:v>55.17</c:v>
                </c:pt>
                <c:pt idx="113">
                  <c:v>55.17</c:v>
                </c:pt>
                <c:pt idx="114">
                  <c:v>55.17</c:v>
                </c:pt>
                <c:pt idx="115">
                  <c:v>55.17</c:v>
                </c:pt>
                <c:pt idx="116">
                  <c:v>55.17</c:v>
                </c:pt>
              </c:numCache>
            </c:numRef>
          </c:val>
          <c:smooth val="0"/>
        </c:ser>
        <c:ser>
          <c:idx val="5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'История-11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 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СОШ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'История-11 диаграмма по районам'!$D$5:$D$121</c:f>
              <c:numCache>
                <c:formatCode>0,00</c:formatCode>
                <c:ptCount val="117"/>
                <c:pt idx="0">
                  <c:v>52.984722222222224</c:v>
                </c:pt>
                <c:pt idx="1">
                  <c:v>58.777777777777779</c:v>
                </c:pt>
                <c:pt idx="2">
                  <c:v>43</c:v>
                </c:pt>
                <c:pt idx="3">
                  <c:v>68.8</c:v>
                </c:pt>
                <c:pt idx="4">
                  <c:v>52.666666666666664</c:v>
                </c:pt>
                <c:pt idx="5">
                  <c:v>36.333333333333336</c:v>
                </c:pt>
                <c:pt idx="6">
                  <c:v>55.3</c:v>
                </c:pt>
                <c:pt idx="7">
                  <c:v>71</c:v>
                </c:pt>
                <c:pt idx="8">
                  <c:v>38</c:v>
                </c:pt>
                <c:pt idx="9">
                  <c:v>52.522222222222219</c:v>
                </c:pt>
                <c:pt idx="10">
                  <c:v>68.599999999999994</c:v>
                </c:pt>
                <c:pt idx="11">
                  <c:v>55</c:v>
                </c:pt>
                <c:pt idx="12">
                  <c:v>61</c:v>
                </c:pt>
                <c:pt idx="13">
                  <c:v>52</c:v>
                </c:pt>
                <c:pt idx="14">
                  <c:v>57.8</c:v>
                </c:pt>
                <c:pt idx="15">
                  <c:v>41.3</c:v>
                </c:pt>
                <c:pt idx="16">
                  <c:v>37.799999999999997</c:v>
                </c:pt>
                <c:pt idx="20">
                  <c:v>46.2</c:v>
                </c:pt>
                <c:pt idx="21">
                  <c:v>53</c:v>
                </c:pt>
                <c:pt idx="22">
                  <c:v>52.133333333333326</c:v>
                </c:pt>
                <c:pt idx="23">
                  <c:v>59.4</c:v>
                </c:pt>
                <c:pt idx="24">
                  <c:v>63</c:v>
                </c:pt>
                <c:pt idx="25">
                  <c:v>52.8</c:v>
                </c:pt>
                <c:pt idx="26">
                  <c:v>57</c:v>
                </c:pt>
                <c:pt idx="27">
                  <c:v>46</c:v>
                </c:pt>
                <c:pt idx="28">
                  <c:v>45</c:v>
                </c:pt>
                <c:pt idx="30">
                  <c:v>49</c:v>
                </c:pt>
                <c:pt idx="31">
                  <c:v>42</c:v>
                </c:pt>
                <c:pt idx="33">
                  <c:v>57.8</c:v>
                </c:pt>
                <c:pt idx="34">
                  <c:v>61</c:v>
                </c:pt>
                <c:pt idx="35">
                  <c:v>34</c:v>
                </c:pt>
                <c:pt idx="36">
                  <c:v>53.3</c:v>
                </c:pt>
                <c:pt idx="37">
                  <c:v>39.299999999999997</c:v>
                </c:pt>
                <c:pt idx="38">
                  <c:v>66.099999999999994</c:v>
                </c:pt>
                <c:pt idx="39">
                  <c:v>56.3</c:v>
                </c:pt>
                <c:pt idx="40">
                  <c:v>54.458823529411767</c:v>
                </c:pt>
                <c:pt idx="41">
                  <c:v>61.5</c:v>
                </c:pt>
                <c:pt idx="42">
                  <c:v>70</c:v>
                </c:pt>
                <c:pt idx="43">
                  <c:v>50.9</c:v>
                </c:pt>
                <c:pt idx="44">
                  <c:v>71.599999999999994</c:v>
                </c:pt>
                <c:pt idx="45">
                  <c:v>59</c:v>
                </c:pt>
                <c:pt idx="46">
                  <c:v>57.6</c:v>
                </c:pt>
                <c:pt idx="47">
                  <c:v>54.8</c:v>
                </c:pt>
                <c:pt idx="48">
                  <c:v>41.8</c:v>
                </c:pt>
                <c:pt idx="49">
                  <c:v>89</c:v>
                </c:pt>
                <c:pt idx="50">
                  <c:v>74.3</c:v>
                </c:pt>
                <c:pt idx="51">
                  <c:v>32.5</c:v>
                </c:pt>
                <c:pt idx="53">
                  <c:v>52.6</c:v>
                </c:pt>
                <c:pt idx="55">
                  <c:v>54</c:v>
                </c:pt>
                <c:pt idx="57">
                  <c:v>38.5</c:v>
                </c:pt>
                <c:pt idx="58">
                  <c:v>46.7</c:v>
                </c:pt>
                <c:pt idx="59">
                  <c:v>51</c:v>
                </c:pt>
                <c:pt idx="60">
                  <c:v>20</c:v>
                </c:pt>
                <c:pt idx="61">
                  <c:v>54.430769230769222</c:v>
                </c:pt>
                <c:pt idx="62">
                  <c:v>48</c:v>
                </c:pt>
                <c:pt idx="63">
                  <c:v>54</c:v>
                </c:pt>
                <c:pt idx="64">
                  <c:v>59</c:v>
                </c:pt>
                <c:pt idx="65">
                  <c:v>51</c:v>
                </c:pt>
                <c:pt idx="66">
                  <c:v>55.3</c:v>
                </c:pt>
                <c:pt idx="67">
                  <c:v>43</c:v>
                </c:pt>
                <c:pt idx="69">
                  <c:v>70</c:v>
                </c:pt>
                <c:pt idx="70">
                  <c:v>44.7</c:v>
                </c:pt>
                <c:pt idx="71">
                  <c:v>52.2</c:v>
                </c:pt>
                <c:pt idx="72">
                  <c:v>72.7</c:v>
                </c:pt>
                <c:pt idx="73">
                  <c:v>46.8</c:v>
                </c:pt>
                <c:pt idx="74">
                  <c:v>53.9</c:v>
                </c:pt>
                <c:pt idx="75">
                  <c:v>57</c:v>
                </c:pt>
                <c:pt idx="76">
                  <c:v>53.020370370370358</c:v>
                </c:pt>
                <c:pt idx="77">
                  <c:v>72</c:v>
                </c:pt>
                <c:pt idx="79">
                  <c:v>43.25</c:v>
                </c:pt>
                <c:pt idx="80">
                  <c:v>55.2</c:v>
                </c:pt>
                <c:pt idx="81">
                  <c:v>40</c:v>
                </c:pt>
                <c:pt idx="82">
                  <c:v>53.1</c:v>
                </c:pt>
                <c:pt idx="85">
                  <c:v>58.3</c:v>
                </c:pt>
                <c:pt idx="86">
                  <c:v>48.3</c:v>
                </c:pt>
                <c:pt idx="87">
                  <c:v>50.4</c:v>
                </c:pt>
                <c:pt idx="88">
                  <c:v>40</c:v>
                </c:pt>
                <c:pt idx="89">
                  <c:v>62.6</c:v>
                </c:pt>
                <c:pt idx="90">
                  <c:v>25</c:v>
                </c:pt>
                <c:pt idx="91">
                  <c:v>43.5</c:v>
                </c:pt>
                <c:pt idx="92">
                  <c:v>50</c:v>
                </c:pt>
                <c:pt idx="93">
                  <c:v>37.4</c:v>
                </c:pt>
                <c:pt idx="94">
                  <c:v>70.8</c:v>
                </c:pt>
                <c:pt idx="95">
                  <c:v>53</c:v>
                </c:pt>
                <c:pt idx="96">
                  <c:v>53.9</c:v>
                </c:pt>
                <c:pt idx="97">
                  <c:v>52.3</c:v>
                </c:pt>
                <c:pt idx="98">
                  <c:v>61</c:v>
                </c:pt>
                <c:pt idx="99">
                  <c:v>39.299999999999997</c:v>
                </c:pt>
                <c:pt idx="100">
                  <c:v>58</c:v>
                </c:pt>
                <c:pt idx="101">
                  <c:v>53.6</c:v>
                </c:pt>
                <c:pt idx="102">
                  <c:v>60.5</c:v>
                </c:pt>
                <c:pt idx="103">
                  <c:v>64.8</c:v>
                </c:pt>
                <c:pt idx="104">
                  <c:v>64.599999999999994</c:v>
                </c:pt>
                <c:pt idx="105">
                  <c:v>51</c:v>
                </c:pt>
                <c:pt idx="106">
                  <c:v>69.7</c:v>
                </c:pt>
                <c:pt idx="107">
                  <c:v>59.060265131693704</c:v>
                </c:pt>
                <c:pt idx="108">
                  <c:v>75</c:v>
                </c:pt>
                <c:pt idx="109">
                  <c:v>56.571428571428569</c:v>
                </c:pt>
                <c:pt idx="110">
                  <c:v>64.666666666666671</c:v>
                </c:pt>
                <c:pt idx="111">
                  <c:v>63</c:v>
                </c:pt>
                <c:pt idx="112">
                  <c:v>66.833333333333329</c:v>
                </c:pt>
                <c:pt idx="115">
                  <c:v>58.46153846153846</c:v>
                </c:pt>
                <c:pt idx="116">
                  <c:v>28.888888888888889</c:v>
                </c:pt>
              </c:numCache>
            </c:numRef>
          </c:val>
          <c:smooth val="0"/>
        </c:ser>
        <c:ser>
          <c:idx val="1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'История-11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 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СОШ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'История-11 диаграмма по районам'!$I$5:$I$121</c:f>
              <c:numCache>
                <c:formatCode>0,00</c:formatCode>
                <c:ptCount val="117"/>
                <c:pt idx="0">
                  <c:v>53.93</c:v>
                </c:pt>
                <c:pt idx="1">
                  <c:v>53.93</c:v>
                </c:pt>
                <c:pt idx="2">
                  <c:v>53.93</c:v>
                </c:pt>
                <c:pt idx="3">
                  <c:v>53.93</c:v>
                </c:pt>
                <c:pt idx="4">
                  <c:v>53.93</c:v>
                </c:pt>
                <c:pt idx="5">
                  <c:v>53.93</c:v>
                </c:pt>
                <c:pt idx="6">
                  <c:v>53.93</c:v>
                </c:pt>
                <c:pt idx="7">
                  <c:v>53.93</c:v>
                </c:pt>
                <c:pt idx="8">
                  <c:v>53.93</c:v>
                </c:pt>
                <c:pt idx="9">
                  <c:v>53.93</c:v>
                </c:pt>
                <c:pt idx="10">
                  <c:v>53.93</c:v>
                </c:pt>
                <c:pt idx="11">
                  <c:v>53.93</c:v>
                </c:pt>
                <c:pt idx="12">
                  <c:v>53.93</c:v>
                </c:pt>
                <c:pt idx="13">
                  <c:v>53.93</c:v>
                </c:pt>
                <c:pt idx="14">
                  <c:v>53.93</c:v>
                </c:pt>
                <c:pt idx="15">
                  <c:v>53.93</c:v>
                </c:pt>
                <c:pt idx="16">
                  <c:v>53.93</c:v>
                </c:pt>
                <c:pt idx="17">
                  <c:v>53.93</c:v>
                </c:pt>
                <c:pt idx="18">
                  <c:v>53.93</c:v>
                </c:pt>
                <c:pt idx="19">
                  <c:v>53.93</c:v>
                </c:pt>
                <c:pt idx="20">
                  <c:v>53.93</c:v>
                </c:pt>
                <c:pt idx="21">
                  <c:v>53.93</c:v>
                </c:pt>
                <c:pt idx="22">
                  <c:v>53.93</c:v>
                </c:pt>
                <c:pt idx="23">
                  <c:v>53.93</c:v>
                </c:pt>
                <c:pt idx="24">
                  <c:v>53.93</c:v>
                </c:pt>
                <c:pt idx="25">
                  <c:v>53.93</c:v>
                </c:pt>
                <c:pt idx="26">
                  <c:v>53.93</c:v>
                </c:pt>
                <c:pt idx="27">
                  <c:v>53.93</c:v>
                </c:pt>
                <c:pt idx="28">
                  <c:v>53.93</c:v>
                </c:pt>
                <c:pt idx="29">
                  <c:v>53.93</c:v>
                </c:pt>
                <c:pt idx="30">
                  <c:v>53.93</c:v>
                </c:pt>
                <c:pt idx="31">
                  <c:v>53.93</c:v>
                </c:pt>
                <c:pt idx="32">
                  <c:v>53.93</c:v>
                </c:pt>
                <c:pt idx="33">
                  <c:v>53.93</c:v>
                </c:pt>
                <c:pt idx="34">
                  <c:v>53.93</c:v>
                </c:pt>
                <c:pt idx="35">
                  <c:v>53.93</c:v>
                </c:pt>
                <c:pt idx="36">
                  <c:v>53.93</c:v>
                </c:pt>
                <c:pt idx="37">
                  <c:v>53.93</c:v>
                </c:pt>
                <c:pt idx="38">
                  <c:v>53.93</c:v>
                </c:pt>
                <c:pt idx="39">
                  <c:v>53.93</c:v>
                </c:pt>
                <c:pt idx="40">
                  <c:v>53.93</c:v>
                </c:pt>
                <c:pt idx="41">
                  <c:v>53.93</c:v>
                </c:pt>
                <c:pt idx="42">
                  <c:v>53.93</c:v>
                </c:pt>
                <c:pt idx="43">
                  <c:v>53.93</c:v>
                </c:pt>
                <c:pt idx="44">
                  <c:v>53.93</c:v>
                </c:pt>
                <c:pt idx="45">
                  <c:v>53.93</c:v>
                </c:pt>
                <c:pt idx="46">
                  <c:v>53.93</c:v>
                </c:pt>
                <c:pt idx="47">
                  <c:v>53.93</c:v>
                </c:pt>
                <c:pt idx="48">
                  <c:v>53.93</c:v>
                </c:pt>
                <c:pt idx="49">
                  <c:v>53.93</c:v>
                </c:pt>
                <c:pt idx="50">
                  <c:v>53.93</c:v>
                </c:pt>
                <c:pt idx="51">
                  <c:v>53.93</c:v>
                </c:pt>
                <c:pt idx="52">
                  <c:v>53.93</c:v>
                </c:pt>
                <c:pt idx="53">
                  <c:v>53.93</c:v>
                </c:pt>
                <c:pt idx="54">
                  <c:v>53.93</c:v>
                </c:pt>
                <c:pt idx="55">
                  <c:v>53.93</c:v>
                </c:pt>
                <c:pt idx="56">
                  <c:v>53.93</c:v>
                </c:pt>
                <c:pt idx="57">
                  <c:v>53.93</c:v>
                </c:pt>
                <c:pt idx="58">
                  <c:v>53.93</c:v>
                </c:pt>
                <c:pt idx="59">
                  <c:v>53.93</c:v>
                </c:pt>
                <c:pt idx="60">
                  <c:v>53.93</c:v>
                </c:pt>
                <c:pt idx="61">
                  <c:v>53.93</c:v>
                </c:pt>
                <c:pt idx="62">
                  <c:v>53.93</c:v>
                </c:pt>
                <c:pt idx="63">
                  <c:v>53.93</c:v>
                </c:pt>
                <c:pt idx="64">
                  <c:v>53.93</c:v>
                </c:pt>
                <c:pt idx="65">
                  <c:v>53.93</c:v>
                </c:pt>
                <c:pt idx="66">
                  <c:v>53.93</c:v>
                </c:pt>
                <c:pt idx="67">
                  <c:v>53.93</c:v>
                </c:pt>
                <c:pt idx="68">
                  <c:v>53.93</c:v>
                </c:pt>
                <c:pt idx="69">
                  <c:v>53.93</c:v>
                </c:pt>
                <c:pt idx="70">
                  <c:v>53.93</c:v>
                </c:pt>
                <c:pt idx="71">
                  <c:v>53.93</c:v>
                </c:pt>
                <c:pt idx="72">
                  <c:v>53.93</c:v>
                </c:pt>
                <c:pt idx="73">
                  <c:v>53.93</c:v>
                </c:pt>
                <c:pt idx="74">
                  <c:v>53.93</c:v>
                </c:pt>
                <c:pt idx="75">
                  <c:v>53.93</c:v>
                </c:pt>
                <c:pt idx="76">
                  <c:v>53.93</c:v>
                </c:pt>
                <c:pt idx="77">
                  <c:v>53.93</c:v>
                </c:pt>
                <c:pt idx="78">
                  <c:v>53.93</c:v>
                </c:pt>
                <c:pt idx="79">
                  <c:v>53.93</c:v>
                </c:pt>
                <c:pt idx="80">
                  <c:v>53.93</c:v>
                </c:pt>
                <c:pt idx="81">
                  <c:v>53.93</c:v>
                </c:pt>
                <c:pt idx="82">
                  <c:v>53.93</c:v>
                </c:pt>
                <c:pt idx="83">
                  <c:v>53.93</c:v>
                </c:pt>
                <c:pt idx="84">
                  <c:v>53.93</c:v>
                </c:pt>
                <c:pt idx="85">
                  <c:v>53.93</c:v>
                </c:pt>
                <c:pt idx="86">
                  <c:v>53.93</c:v>
                </c:pt>
                <c:pt idx="87">
                  <c:v>53.93</c:v>
                </c:pt>
                <c:pt idx="88">
                  <c:v>53.93</c:v>
                </c:pt>
                <c:pt idx="89">
                  <c:v>53.93</c:v>
                </c:pt>
                <c:pt idx="90">
                  <c:v>53.93</c:v>
                </c:pt>
                <c:pt idx="91">
                  <c:v>53.93</c:v>
                </c:pt>
                <c:pt idx="92">
                  <c:v>53.93</c:v>
                </c:pt>
                <c:pt idx="93">
                  <c:v>53.93</c:v>
                </c:pt>
                <c:pt idx="94">
                  <c:v>53.93</c:v>
                </c:pt>
                <c:pt idx="95">
                  <c:v>53.93</c:v>
                </c:pt>
                <c:pt idx="96">
                  <c:v>53.93</c:v>
                </c:pt>
                <c:pt idx="97">
                  <c:v>53.93</c:v>
                </c:pt>
                <c:pt idx="98">
                  <c:v>53.93</c:v>
                </c:pt>
                <c:pt idx="99">
                  <c:v>53.93</c:v>
                </c:pt>
                <c:pt idx="100">
                  <c:v>53.93</c:v>
                </c:pt>
                <c:pt idx="101">
                  <c:v>53.93</c:v>
                </c:pt>
                <c:pt idx="102">
                  <c:v>53.93</c:v>
                </c:pt>
                <c:pt idx="103">
                  <c:v>53.93</c:v>
                </c:pt>
                <c:pt idx="104">
                  <c:v>53.93</c:v>
                </c:pt>
                <c:pt idx="105">
                  <c:v>53.93</c:v>
                </c:pt>
                <c:pt idx="106">
                  <c:v>53.93</c:v>
                </c:pt>
                <c:pt idx="107">
                  <c:v>53.93</c:v>
                </c:pt>
                <c:pt idx="108">
                  <c:v>53.93</c:v>
                </c:pt>
                <c:pt idx="109">
                  <c:v>53.93</c:v>
                </c:pt>
                <c:pt idx="110">
                  <c:v>53.93</c:v>
                </c:pt>
                <c:pt idx="111">
                  <c:v>53.93</c:v>
                </c:pt>
                <c:pt idx="112">
                  <c:v>53.93</c:v>
                </c:pt>
                <c:pt idx="113">
                  <c:v>53.93</c:v>
                </c:pt>
                <c:pt idx="114">
                  <c:v>53.93</c:v>
                </c:pt>
                <c:pt idx="115">
                  <c:v>53.93</c:v>
                </c:pt>
                <c:pt idx="116">
                  <c:v>53.93</c:v>
                </c:pt>
              </c:numCache>
            </c:numRef>
          </c:val>
          <c:smooth val="0"/>
        </c:ser>
        <c:ser>
          <c:idx val="3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'История-11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 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СОШ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'История-11 диаграмма по районам'!$H$5:$H$121</c:f>
              <c:numCache>
                <c:formatCode>0,00</c:formatCode>
                <c:ptCount val="117"/>
                <c:pt idx="0">
                  <c:v>59.857142857142854</c:v>
                </c:pt>
                <c:pt idx="1">
                  <c:v>58</c:v>
                </c:pt>
                <c:pt idx="2">
                  <c:v>61.4</c:v>
                </c:pt>
                <c:pt idx="3">
                  <c:v>63</c:v>
                </c:pt>
                <c:pt idx="4">
                  <c:v>80.5</c:v>
                </c:pt>
                <c:pt idx="5">
                  <c:v>55.1</c:v>
                </c:pt>
                <c:pt idx="6">
                  <c:v>39</c:v>
                </c:pt>
                <c:pt idx="7">
                  <c:v>62</c:v>
                </c:pt>
                <c:pt idx="9">
                  <c:v>49.177777777777777</c:v>
                </c:pt>
                <c:pt idx="10">
                  <c:v>52.1</c:v>
                </c:pt>
                <c:pt idx="11">
                  <c:v>57</c:v>
                </c:pt>
                <c:pt idx="12">
                  <c:v>53.1</c:v>
                </c:pt>
                <c:pt idx="13">
                  <c:v>57</c:v>
                </c:pt>
                <c:pt idx="14">
                  <c:v>43.4</c:v>
                </c:pt>
                <c:pt idx="15">
                  <c:v>43.5</c:v>
                </c:pt>
                <c:pt idx="18">
                  <c:v>49</c:v>
                </c:pt>
                <c:pt idx="20">
                  <c:v>36.5</c:v>
                </c:pt>
                <c:pt idx="21">
                  <c:v>51</c:v>
                </c:pt>
                <c:pt idx="22">
                  <c:v>53.08461538461539</c:v>
                </c:pt>
                <c:pt idx="23">
                  <c:v>56.7</c:v>
                </c:pt>
                <c:pt idx="24">
                  <c:v>70</c:v>
                </c:pt>
                <c:pt idx="25">
                  <c:v>40.799999999999997</c:v>
                </c:pt>
                <c:pt idx="26">
                  <c:v>72.7</c:v>
                </c:pt>
                <c:pt idx="27">
                  <c:v>46.5</c:v>
                </c:pt>
                <c:pt idx="28">
                  <c:v>34</c:v>
                </c:pt>
                <c:pt idx="31">
                  <c:v>39.5</c:v>
                </c:pt>
                <c:pt idx="33">
                  <c:v>37.6</c:v>
                </c:pt>
                <c:pt idx="34">
                  <c:v>91</c:v>
                </c:pt>
                <c:pt idx="36">
                  <c:v>40.4</c:v>
                </c:pt>
                <c:pt idx="37">
                  <c:v>43</c:v>
                </c:pt>
                <c:pt idx="38">
                  <c:v>47.4</c:v>
                </c:pt>
                <c:pt idx="39">
                  <c:v>70.5</c:v>
                </c:pt>
                <c:pt idx="40">
                  <c:v>55.143749999999997</c:v>
                </c:pt>
                <c:pt idx="41">
                  <c:v>66.3</c:v>
                </c:pt>
                <c:pt idx="42">
                  <c:v>66</c:v>
                </c:pt>
                <c:pt idx="43">
                  <c:v>62.6</c:v>
                </c:pt>
                <c:pt idx="44">
                  <c:v>68.2</c:v>
                </c:pt>
                <c:pt idx="45">
                  <c:v>73.400000000000006</c:v>
                </c:pt>
                <c:pt idx="46">
                  <c:v>73</c:v>
                </c:pt>
                <c:pt idx="47">
                  <c:v>60</c:v>
                </c:pt>
                <c:pt idx="48">
                  <c:v>47</c:v>
                </c:pt>
                <c:pt idx="49">
                  <c:v>40</c:v>
                </c:pt>
                <c:pt idx="51">
                  <c:v>54</c:v>
                </c:pt>
                <c:pt idx="53">
                  <c:v>52.3</c:v>
                </c:pt>
                <c:pt idx="55">
                  <c:v>42</c:v>
                </c:pt>
                <c:pt idx="56">
                  <c:v>32</c:v>
                </c:pt>
                <c:pt idx="57">
                  <c:v>42</c:v>
                </c:pt>
                <c:pt idx="58">
                  <c:v>67.900000000000006</c:v>
                </c:pt>
                <c:pt idx="59">
                  <c:v>35.6</c:v>
                </c:pt>
                <c:pt idx="61">
                  <c:v>55.892307692307682</c:v>
                </c:pt>
                <c:pt idx="62">
                  <c:v>50</c:v>
                </c:pt>
                <c:pt idx="63">
                  <c:v>58</c:v>
                </c:pt>
                <c:pt idx="64">
                  <c:v>55.8</c:v>
                </c:pt>
                <c:pt idx="65">
                  <c:v>42.6</c:v>
                </c:pt>
                <c:pt idx="66">
                  <c:v>76</c:v>
                </c:pt>
                <c:pt idx="67">
                  <c:v>51.5</c:v>
                </c:pt>
                <c:pt idx="68">
                  <c:v>63</c:v>
                </c:pt>
                <c:pt idx="69">
                  <c:v>47.5</c:v>
                </c:pt>
                <c:pt idx="70">
                  <c:v>28</c:v>
                </c:pt>
                <c:pt idx="71">
                  <c:v>57.3</c:v>
                </c:pt>
                <c:pt idx="73">
                  <c:v>64</c:v>
                </c:pt>
                <c:pt idx="74">
                  <c:v>73</c:v>
                </c:pt>
                <c:pt idx="75">
                  <c:v>59.9</c:v>
                </c:pt>
                <c:pt idx="76">
                  <c:v>49.452467272857071</c:v>
                </c:pt>
                <c:pt idx="77">
                  <c:v>55.8</c:v>
                </c:pt>
                <c:pt idx="78">
                  <c:v>24</c:v>
                </c:pt>
                <c:pt idx="79">
                  <c:v>48.5</c:v>
                </c:pt>
                <c:pt idx="80">
                  <c:v>59.7</c:v>
                </c:pt>
                <c:pt idx="81">
                  <c:v>51.333333333333336</c:v>
                </c:pt>
                <c:pt idx="82">
                  <c:v>57.75</c:v>
                </c:pt>
                <c:pt idx="83">
                  <c:v>78</c:v>
                </c:pt>
                <c:pt idx="84">
                  <c:v>42.666666666666664</c:v>
                </c:pt>
                <c:pt idx="85">
                  <c:v>25.5</c:v>
                </c:pt>
                <c:pt idx="86">
                  <c:v>41.5</c:v>
                </c:pt>
                <c:pt idx="87">
                  <c:v>50.5</c:v>
                </c:pt>
                <c:pt idx="88">
                  <c:v>64.8</c:v>
                </c:pt>
                <c:pt idx="89">
                  <c:v>49</c:v>
                </c:pt>
                <c:pt idx="90">
                  <c:v>43.666666666666664</c:v>
                </c:pt>
                <c:pt idx="91">
                  <c:v>4</c:v>
                </c:pt>
                <c:pt idx="92">
                  <c:v>54.5</c:v>
                </c:pt>
                <c:pt idx="93">
                  <c:v>29.5</c:v>
                </c:pt>
                <c:pt idx="95">
                  <c:v>54.111111111111114</c:v>
                </c:pt>
                <c:pt idx="96">
                  <c:v>47.61904761904762</c:v>
                </c:pt>
                <c:pt idx="97">
                  <c:v>45.888888888888886</c:v>
                </c:pt>
                <c:pt idx="98">
                  <c:v>48</c:v>
                </c:pt>
                <c:pt idx="99">
                  <c:v>45.333333333333336</c:v>
                </c:pt>
                <c:pt idx="100">
                  <c:v>75.090909090909093</c:v>
                </c:pt>
                <c:pt idx="101">
                  <c:v>46.478260869565219</c:v>
                </c:pt>
                <c:pt idx="102">
                  <c:v>49.6</c:v>
                </c:pt>
                <c:pt idx="103">
                  <c:v>80.333333333333329</c:v>
                </c:pt>
                <c:pt idx="104">
                  <c:v>61</c:v>
                </c:pt>
                <c:pt idx="105">
                  <c:v>50.5</c:v>
                </c:pt>
                <c:pt idx="106">
                  <c:v>49.45</c:v>
                </c:pt>
                <c:pt idx="107">
                  <c:v>54.428749999999994</c:v>
                </c:pt>
                <c:pt idx="108">
                  <c:v>60.6</c:v>
                </c:pt>
                <c:pt idx="109">
                  <c:v>53.4</c:v>
                </c:pt>
                <c:pt idx="110">
                  <c:v>78.5</c:v>
                </c:pt>
                <c:pt idx="111">
                  <c:v>70</c:v>
                </c:pt>
                <c:pt idx="112">
                  <c:v>59.4</c:v>
                </c:pt>
                <c:pt idx="113">
                  <c:v>25.33</c:v>
                </c:pt>
                <c:pt idx="115">
                  <c:v>55.4</c:v>
                </c:pt>
                <c:pt idx="116">
                  <c:v>32.799999999999997</c:v>
                </c:pt>
              </c:numCache>
            </c:numRef>
          </c:val>
          <c:smooth val="0"/>
        </c:ser>
        <c:ser>
          <c:idx val="13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'История-11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 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СОШ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'История-11 диаграмма по районам'!$M$5:$M$121</c:f>
              <c:numCache>
                <c:formatCode>0,00</c:formatCode>
                <c:ptCount val="117"/>
                <c:pt idx="0">
                  <c:v>58</c:v>
                </c:pt>
                <c:pt idx="1">
                  <c:v>58</c:v>
                </c:pt>
                <c:pt idx="2">
                  <c:v>58</c:v>
                </c:pt>
                <c:pt idx="3">
                  <c:v>58</c:v>
                </c:pt>
                <c:pt idx="4">
                  <c:v>58</c:v>
                </c:pt>
                <c:pt idx="5">
                  <c:v>58</c:v>
                </c:pt>
                <c:pt idx="6">
                  <c:v>58</c:v>
                </c:pt>
                <c:pt idx="7">
                  <c:v>58</c:v>
                </c:pt>
                <c:pt idx="8">
                  <c:v>58</c:v>
                </c:pt>
                <c:pt idx="9">
                  <c:v>58</c:v>
                </c:pt>
                <c:pt idx="10">
                  <c:v>58</c:v>
                </c:pt>
                <c:pt idx="11">
                  <c:v>58</c:v>
                </c:pt>
                <c:pt idx="12">
                  <c:v>58</c:v>
                </c:pt>
                <c:pt idx="13">
                  <c:v>58</c:v>
                </c:pt>
                <c:pt idx="14">
                  <c:v>58</c:v>
                </c:pt>
                <c:pt idx="15">
                  <c:v>58</c:v>
                </c:pt>
                <c:pt idx="16">
                  <c:v>58</c:v>
                </c:pt>
                <c:pt idx="17">
                  <c:v>58</c:v>
                </c:pt>
                <c:pt idx="18">
                  <c:v>58</c:v>
                </c:pt>
                <c:pt idx="19">
                  <c:v>58</c:v>
                </c:pt>
                <c:pt idx="20">
                  <c:v>58</c:v>
                </c:pt>
                <c:pt idx="21">
                  <c:v>58</c:v>
                </c:pt>
                <c:pt idx="22">
                  <c:v>58</c:v>
                </c:pt>
                <c:pt idx="23">
                  <c:v>58</c:v>
                </c:pt>
                <c:pt idx="24">
                  <c:v>58</c:v>
                </c:pt>
                <c:pt idx="25">
                  <c:v>58</c:v>
                </c:pt>
                <c:pt idx="26">
                  <c:v>58</c:v>
                </c:pt>
                <c:pt idx="27">
                  <c:v>58</c:v>
                </c:pt>
                <c:pt idx="28">
                  <c:v>58</c:v>
                </c:pt>
                <c:pt idx="29">
                  <c:v>58</c:v>
                </c:pt>
                <c:pt idx="30">
                  <c:v>58</c:v>
                </c:pt>
                <c:pt idx="31">
                  <c:v>58</c:v>
                </c:pt>
                <c:pt idx="32">
                  <c:v>58</c:v>
                </c:pt>
                <c:pt idx="33">
                  <c:v>58</c:v>
                </c:pt>
                <c:pt idx="34">
                  <c:v>58</c:v>
                </c:pt>
                <c:pt idx="35">
                  <c:v>58</c:v>
                </c:pt>
                <c:pt idx="36">
                  <c:v>58</c:v>
                </c:pt>
                <c:pt idx="37">
                  <c:v>58</c:v>
                </c:pt>
                <c:pt idx="38">
                  <c:v>58</c:v>
                </c:pt>
                <c:pt idx="39">
                  <c:v>58</c:v>
                </c:pt>
                <c:pt idx="40">
                  <c:v>58</c:v>
                </c:pt>
                <c:pt idx="41">
                  <c:v>58</c:v>
                </c:pt>
                <c:pt idx="42">
                  <c:v>58</c:v>
                </c:pt>
                <c:pt idx="43">
                  <c:v>58</c:v>
                </c:pt>
                <c:pt idx="44">
                  <c:v>58</c:v>
                </c:pt>
                <c:pt idx="45">
                  <c:v>58</c:v>
                </c:pt>
                <c:pt idx="46">
                  <c:v>58</c:v>
                </c:pt>
                <c:pt idx="47">
                  <c:v>58</c:v>
                </c:pt>
                <c:pt idx="48">
                  <c:v>58</c:v>
                </c:pt>
                <c:pt idx="49">
                  <c:v>58</c:v>
                </c:pt>
                <c:pt idx="50">
                  <c:v>58</c:v>
                </c:pt>
                <c:pt idx="51">
                  <c:v>58</c:v>
                </c:pt>
                <c:pt idx="52">
                  <c:v>58</c:v>
                </c:pt>
                <c:pt idx="53">
                  <c:v>58</c:v>
                </c:pt>
                <c:pt idx="54">
                  <c:v>58</c:v>
                </c:pt>
                <c:pt idx="55">
                  <c:v>58</c:v>
                </c:pt>
                <c:pt idx="56">
                  <c:v>58</c:v>
                </c:pt>
                <c:pt idx="57">
                  <c:v>58</c:v>
                </c:pt>
                <c:pt idx="58">
                  <c:v>58</c:v>
                </c:pt>
                <c:pt idx="59">
                  <c:v>58</c:v>
                </c:pt>
                <c:pt idx="60">
                  <c:v>58</c:v>
                </c:pt>
                <c:pt idx="61">
                  <c:v>58</c:v>
                </c:pt>
                <c:pt idx="62">
                  <c:v>58</c:v>
                </c:pt>
                <c:pt idx="63">
                  <c:v>58</c:v>
                </c:pt>
                <c:pt idx="64">
                  <c:v>58</c:v>
                </c:pt>
                <c:pt idx="65">
                  <c:v>58</c:v>
                </c:pt>
                <c:pt idx="66">
                  <c:v>58</c:v>
                </c:pt>
                <c:pt idx="67">
                  <c:v>58</c:v>
                </c:pt>
                <c:pt idx="68">
                  <c:v>58</c:v>
                </c:pt>
                <c:pt idx="69">
                  <c:v>58</c:v>
                </c:pt>
                <c:pt idx="70">
                  <c:v>58</c:v>
                </c:pt>
                <c:pt idx="71">
                  <c:v>58</c:v>
                </c:pt>
                <c:pt idx="72">
                  <c:v>58</c:v>
                </c:pt>
                <c:pt idx="73">
                  <c:v>58</c:v>
                </c:pt>
                <c:pt idx="74">
                  <c:v>58</c:v>
                </c:pt>
                <c:pt idx="75">
                  <c:v>58</c:v>
                </c:pt>
                <c:pt idx="76">
                  <c:v>58</c:v>
                </c:pt>
                <c:pt idx="77">
                  <c:v>58</c:v>
                </c:pt>
                <c:pt idx="78">
                  <c:v>58</c:v>
                </c:pt>
                <c:pt idx="79">
                  <c:v>58</c:v>
                </c:pt>
                <c:pt idx="80">
                  <c:v>58</c:v>
                </c:pt>
                <c:pt idx="81">
                  <c:v>58</c:v>
                </c:pt>
                <c:pt idx="82">
                  <c:v>58</c:v>
                </c:pt>
                <c:pt idx="83">
                  <c:v>58</c:v>
                </c:pt>
                <c:pt idx="84">
                  <c:v>58</c:v>
                </c:pt>
                <c:pt idx="85">
                  <c:v>58</c:v>
                </c:pt>
                <c:pt idx="86">
                  <c:v>58</c:v>
                </c:pt>
                <c:pt idx="87">
                  <c:v>58</c:v>
                </c:pt>
                <c:pt idx="88">
                  <c:v>58</c:v>
                </c:pt>
                <c:pt idx="89">
                  <c:v>58</c:v>
                </c:pt>
                <c:pt idx="90">
                  <c:v>58</c:v>
                </c:pt>
                <c:pt idx="91">
                  <c:v>58</c:v>
                </c:pt>
                <c:pt idx="92">
                  <c:v>58</c:v>
                </c:pt>
                <c:pt idx="93">
                  <c:v>58</c:v>
                </c:pt>
                <c:pt idx="94">
                  <c:v>58</c:v>
                </c:pt>
                <c:pt idx="95">
                  <c:v>58</c:v>
                </c:pt>
                <c:pt idx="96">
                  <c:v>58</c:v>
                </c:pt>
                <c:pt idx="97">
                  <c:v>58</c:v>
                </c:pt>
                <c:pt idx="98">
                  <c:v>58</c:v>
                </c:pt>
                <c:pt idx="99">
                  <c:v>58</c:v>
                </c:pt>
                <c:pt idx="100">
                  <c:v>58</c:v>
                </c:pt>
                <c:pt idx="101">
                  <c:v>58</c:v>
                </c:pt>
                <c:pt idx="102">
                  <c:v>58</c:v>
                </c:pt>
                <c:pt idx="103">
                  <c:v>58</c:v>
                </c:pt>
                <c:pt idx="104">
                  <c:v>58</c:v>
                </c:pt>
                <c:pt idx="105">
                  <c:v>58</c:v>
                </c:pt>
                <c:pt idx="106">
                  <c:v>58</c:v>
                </c:pt>
                <c:pt idx="107">
                  <c:v>58</c:v>
                </c:pt>
                <c:pt idx="108">
                  <c:v>58</c:v>
                </c:pt>
                <c:pt idx="109">
                  <c:v>58</c:v>
                </c:pt>
                <c:pt idx="110">
                  <c:v>58</c:v>
                </c:pt>
                <c:pt idx="111">
                  <c:v>58</c:v>
                </c:pt>
                <c:pt idx="112">
                  <c:v>58</c:v>
                </c:pt>
                <c:pt idx="113">
                  <c:v>58</c:v>
                </c:pt>
                <c:pt idx="114">
                  <c:v>58</c:v>
                </c:pt>
                <c:pt idx="115">
                  <c:v>58</c:v>
                </c:pt>
                <c:pt idx="116">
                  <c:v>58</c:v>
                </c:pt>
              </c:numCache>
            </c:numRef>
          </c:val>
          <c:smooth val="0"/>
        </c:ser>
        <c:ser>
          <c:idx val="12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'История-11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 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СОШ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'История-11 диаграмма по районам'!$L$5:$L$121</c:f>
              <c:numCache>
                <c:formatCode>0,00</c:formatCode>
                <c:ptCount val="117"/>
                <c:pt idx="0">
                  <c:v>58.91033119658119</c:v>
                </c:pt>
                <c:pt idx="1">
                  <c:v>67.111111111111114</c:v>
                </c:pt>
                <c:pt idx="2">
                  <c:v>57.46153846153846</c:v>
                </c:pt>
                <c:pt idx="3">
                  <c:v>61.166666666666664</c:v>
                </c:pt>
                <c:pt idx="4">
                  <c:v>57.75</c:v>
                </c:pt>
                <c:pt idx="5">
                  <c:v>61.833333333333336</c:v>
                </c:pt>
                <c:pt idx="6">
                  <c:v>61.5</c:v>
                </c:pt>
                <c:pt idx="7">
                  <c:v>54.25</c:v>
                </c:pt>
                <c:pt idx="8">
                  <c:v>50.21</c:v>
                </c:pt>
                <c:pt idx="9">
                  <c:v>53.35</c:v>
                </c:pt>
                <c:pt idx="10">
                  <c:v>65.400000000000006</c:v>
                </c:pt>
                <c:pt idx="11">
                  <c:v>65.900000000000006</c:v>
                </c:pt>
                <c:pt idx="12">
                  <c:v>62.3</c:v>
                </c:pt>
                <c:pt idx="13">
                  <c:v>53</c:v>
                </c:pt>
                <c:pt idx="14">
                  <c:v>42</c:v>
                </c:pt>
                <c:pt idx="15">
                  <c:v>35</c:v>
                </c:pt>
                <c:pt idx="16">
                  <c:v>57.8</c:v>
                </c:pt>
                <c:pt idx="19">
                  <c:v>24.3</c:v>
                </c:pt>
                <c:pt idx="20">
                  <c:v>58.8</c:v>
                </c:pt>
                <c:pt idx="21">
                  <c:v>69</c:v>
                </c:pt>
                <c:pt idx="22">
                  <c:v>57.128571428571433</c:v>
                </c:pt>
                <c:pt idx="23">
                  <c:v>69.2</c:v>
                </c:pt>
                <c:pt idx="24">
                  <c:v>54.8</c:v>
                </c:pt>
                <c:pt idx="25">
                  <c:v>55.7</c:v>
                </c:pt>
                <c:pt idx="26">
                  <c:v>47.8</c:v>
                </c:pt>
                <c:pt idx="27">
                  <c:v>75.3</c:v>
                </c:pt>
                <c:pt idx="28">
                  <c:v>40.299999999999997</c:v>
                </c:pt>
                <c:pt idx="30">
                  <c:v>43</c:v>
                </c:pt>
                <c:pt idx="33">
                  <c:v>50.5</c:v>
                </c:pt>
                <c:pt idx="34">
                  <c:v>65</c:v>
                </c:pt>
                <c:pt idx="35">
                  <c:v>67.7</c:v>
                </c:pt>
                <c:pt idx="36">
                  <c:v>52</c:v>
                </c:pt>
                <c:pt idx="37">
                  <c:v>50.8</c:v>
                </c:pt>
                <c:pt idx="38">
                  <c:v>59.7</c:v>
                </c:pt>
                <c:pt idx="39">
                  <c:v>68</c:v>
                </c:pt>
                <c:pt idx="40">
                  <c:v>57.370588235294122</c:v>
                </c:pt>
                <c:pt idx="41">
                  <c:v>65.099999999999994</c:v>
                </c:pt>
                <c:pt idx="42">
                  <c:v>62</c:v>
                </c:pt>
                <c:pt idx="43">
                  <c:v>52.7</c:v>
                </c:pt>
                <c:pt idx="44">
                  <c:v>48</c:v>
                </c:pt>
                <c:pt idx="45">
                  <c:v>57.3</c:v>
                </c:pt>
                <c:pt idx="46">
                  <c:v>69.8</c:v>
                </c:pt>
                <c:pt idx="47">
                  <c:v>43</c:v>
                </c:pt>
                <c:pt idx="48">
                  <c:v>61.5</c:v>
                </c:pt>
                <c:pt idx="49">
                  <c:v>57</c:v>
                </c:pt>
                <c:pt idx="51">
                  <c:v>41.5</c:v>
                </c:pt>
                <c:pt idx="53">
                  <c:v>61.1</c:v>
                </c:pt>
                <c:pt idx="54">
                  <c:v>54</c:v>
                </c:pt>
                <c:pt idx="55">
                  <c:v>56</c:v>
                </c:pt>
                <c:pt idx="56">
                  <c:v>47</c:v>
                </c:pt>
                <c:pt idx="57">
                  <c:v>68</c:v>
                </c:pt>
                <c:pt idx="58">
                  <c:v>71.3</c:v>
                </c:pt>
                <c:pt idx="59">
                  <c:v>60</c:v>
                </c:pt>
                <c:pt idx="61">
                  <c:v>55.492857142857147</c:v>
                </c:pt>
                <c:pt idx="62">
                  <c:v>45</c:v>
                </c:pt>
                <c:pt idx="63">
                  <c:v>71</c:v>
                </c:pt>
                <c:pt idx="64">
                  <c:v>78.8</c:v>
                </c:pt>
                <c:pt idx="65">
                  <c:v>56.5</c:v>
                </c:pt>
                <c:pt idx="66">
                  <c:v>47</c:v>
                </c:pt>
                <c:pt idx="67">
                  <c:v>60.8</c:v>
                </c:pt>
                <c:pt idx="68">
                  <c:v>45</c:v>
                </c:pt>
                <c:pt idx="69">
                  <c:v>42.5</c:v>
                </c:pt>
                <c:pt idx="70">
                  <c:v>42.6</c:v>
                </c:pt>
                <c:pt idx="71">
                  <c:v>63.3</c:v>
                </c:pt>
                <c:pt idx="72">
                  <c:v>36</c:v>
                </c:pt>
                <c:pt idx="73">
                  <c:v>61</c:v>
                </c:pt>
                <c:pt idx="74">
                  <c:v>70.7</c:v>
                </c:pt>
                <c:pt idx="75">
                  <c:v>56.7</c:v>
                </c:pt>
                <c:pt idx="76">
                  <c:v>55.968965517241379</c:v>
                </c:pt>
                <c:pt idx="77">
                  <c:v>50</c:v>
                </c:pt>
                <c:pt idx="79">
                  <c:v>59</c:v>
                </c:pt>
                <c:pt idx="80">
                  <c:v>60.4</c:v>
                </c:pt>
                <c:pt idx="81">
                  <c:v>56</c:v>
                </c:pt>
                <c:pt idx="82">
                  <c:v>52</c:v>
                </c:pt>
                <c:pt idx="83">
                  <c:v>40.5</c:v>
                </c:pt>
                <c:pt idx="84">
                  <c:v>29</c:v>
                </c:pt>
                <c:pt idx="85">
                  <c:v>56</c:v>
                </c:pt>
                <c:pt idx="86">
                  <c:v>62.4</c:v>
                </c:pt>
                <c:pt idx="87">
                  <c:v>59.4</c:v>
                </c:pt>
                <c:pt idx="88">
                  <c:v>67.8</c:v>
                </c:pt>
                <c:pt idx="89">
                  <c:v>64.099999999999994</c:v>
                </c:pt>
                <c:pt idx="90">
                  <c:v>48.5</c:v>
                </c:pt>
                <c:pt idx="91">
                  <c:v>37.299999999999997</c:v>
                </c:pt>
                <c:pt idx="92">
                  <c:v>75</c:v>
                </c:pt>
                <c:pt idx="93">
                  <c:v>50.1</c:v>
                </c:pt>
                <c:pt idx="94">
                  <c:v>27</c:v>
                </c:pt>
                <c:pt idx="95">
                  <c:v>57.2</c:v>
                </c:pt>
                <c:pt idx="96">
                  <c:v>62.5</c:v>
                </c:pt>
                <c:pt idx="97">
                  <c:v>60.4</c:v>
                </c:pt>
                <c:pt idx="98">
                  <c:v>57</c:v>
                </c:pt>
                <c:pt idx="99">
                  <c:v>48</c:v>
                </c:pt>
                <c:pt idx="100">
                  <c:v>64</c:v>
                </c:pt>
                <c:pt idx="101">
                  <c:v>62</c:v>
                </c:pt>
                <c:pt idx="102">
                  <c:v>62</c:v>
                </c:pt>
                <c:pt idx="103">
                  <c:v>59.2</c:v>
                </c:pt>
                <c:pt idx="104">
                  <c:v>59</c:v>
                </c:pt>
                <c:pt idx="105">
                  <c:v>59.3</c:v>
                </c:pt>
                <c:pt idx="106">
                  <c:v>78</c:v>
                </c:pt>
                <c:pt idx="107">
                  <c:v>55.096869488536157</c:v>
                </c:pt>
                <c:pt idx="108">
                  <c:v>73.785714285714292</c:v>
                </c:pt>
                <c:pt idx="109">
                  <c:v>66.875</c:v>
                </c:pt>
                <c:pt idx="110">
                  <c:v>79</c:v>
                </c:pt>
                <c:pt idx="111">
                  <c:v>35.333333333333336</c:v>
                </c:pt>
                <c:pt idx="112">
                  <c:v>45.4</c:v>
                </c:pt>
                <c:pt idx="113">
                  <c:v>38.777777777777779</c:v>
                </c:pt>
                <c:pt idx="114">
                  <c:v>61</c:v>
                </c:pt>
                <c:pt idx="115">
                  <c:v>53.1</c:v>
                </c:pt>
                <c:pt idx="116">
                  <c:v>42.6</c:v>
                </c:pt>
              </c:numCache>
            </c:numRef>
          </c:val>
          <c:smooth val="0"/>
        </c:ser>
        <c:ser>
          <c:idx val="0"/>
          <c:order val="6"/>
          <c:tx>
            <c:v>2021 ср. балл по городу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'История-11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 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СОШ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'История-11 диаграмма по районам'!$Q$5:$Q$121</c:f>
              <c:numCache>
                <c:formatCode>0,00</c:formatCode>
                <c:ptCount val="117"/>
                <c:pt idx="0">
                  <c:v>54.04</c:v>
                </c:pt>
                <c:pt idx="1">
                  <c:v>54.04</c:v>
                </c:pt>
                <c:pt idx="2">
                  <c:v>54.04</c:v>
                </c:pt>
                <c:pt idx="3">
                  <c:v>54.04</c:v>
                </c:pt>
                <c:pt idx="4">
                  <c:v>54.04</c:v>
                </c:pt>
                <c:pt idx="5">
                  <c:v>54.04</c:v>
                </c:pt>
                <c:pt idx="6">
                  <c:v>54.04</c:v>
                </c:pt>
                <c:pt idx="7">
                  <c:v>54.04</c:v>
                </c:pt>
                <c:pt idx="8">
                  <c:v>54.04</c:v>
                </c:pt>
                <c:pt idx="9">
                  <c:v>54.04</c:v>
                </c:pt>
                <c:pt idx="10">
                  <c:v>54.04</c:v>
                </c:pt>
                <c:pt idx="11">
                  <c:v>54.04</c:v>
                </c:pt>
                <c:pt idx="12">
                  <c:v>54.04</c:v>
                </c:pt>
                <c:pt idx="13">
                  <c:v>54.04</c:v>
                </c:pt>
                <c:pt idx="14">
                  <c:v>54.04</c:v>
                </c:pt>
                <c:pt idx="15">
                  <c:v>54.04</c:v>
                </c:pt>
                <c:pt idx="16">
                  <c:v>54.04</c:v>
                </c:pt>
                <c:pt idx="17">
                  <c:v>54.04</c:v>
                </c:pt>
                <c:pt idx="18">
                  <c:v>54.04</c:v>
                </c:pt>
                <c:pt idx="19">
                  <c:v>54.04</c:v>
                </c:pt>
                <c:pt idx="20">
                  <c:v>54.04</c:v>
                </c:pt>
                <c:pt idx="21">
                  <c:v>54.04</c:v>
                </c:pt>
                <c:pt idx="22">
                  <c:v>54.04</c:v>
                </c:pt>
                <c:pt idx="23">
                  <c:v>54.04</c:v>
                </c:pt>
                <c:pt idx="24">
                  <c:v>54.04</c:v>
                </c:pt>
                <c:pt idx="25">
                  <c:v>54.04</c:v>
                </c:pt>
                <c:pt idx="26">
                  <c:v>54.04</c:v>
                </c:pt>
                <c:pt idx="27">
                  <c:v>54.04</c:v>
                </c:pt>
                <c:pt idx="28">
                  <c:v>54.04</c:v>
                </c:pt>
                <c:pt idx="29">
                  <c:v>54.04</c:v>
                </c:pt>
                <c:pt idx="30">
                  <c:v>54.04</c:v>
                </c:pt>
                <c:pt idx="31">
                  <c:v>54.04</c:v>
                </c:pt>
                <c:pt idx="32">
                  <c:v>54.04</c:v>
                </c:pt>
                <c:pt idx="33">
                  <c:v>54.04</c:v>
                </c:pt>
                <c:pt idx="34">
                  <c:v>54.04</c:v>
                </c:pt>
                <c:pt idx="35">
                  <c:v>54.04</c:v>
                </c:pt>
                <c:pt idx="36">
                  <c:v>54.04</c:v>
                </c:pt>
                <c:pt idx="37">
                  <c:v>54.04</c:v>
                </c:pt>
                <c:pt idx="38">
                  <c:v>54.04</c:v>
                </c:pt>
                <c:pt idx="39">
                  <c:v>54.04</c:v>
                </c:pt>
                <c:pt idx="40">
                  <c:v>54.04</c:v>
                </c:pt>
                <c:pt idx="41">
                  <c:v>54.04</c:v>
                </c:pt>
                <c:pt idx="42">
                  <c:v>54.04</c:v>
                </c:pt>
                <c:pt idx="43">
                  <c:v>54.04</c:v>
                </c:pt>
                <c:pt idx="44">
                  <c:v>54.04</c:v>
                </c:pt>
                <c:pt idx="45">
                  <c:v>54.04</c:v>
                </c:pt>
                <c:pt idx="46">
                  <c:v>54.04</c:v>
                </c:pt>
                <c:pt idx="47">
                  <c:v>54.04</c:v>
                </c:pt>
                <c:pt idx="48">
                  <c:v>54.04</c:v>
                </c:pt>
                <c:pt idx="49">
                  <c:v>54.04</c:v>
                </c:pt>
                <c:pt idx="50">
                  <c:v>54.04</c:v>
                </c:pt>
                <c:pt idx="51">
                  <c:v>54.04</c:v>
                </c:pt>
                <c:pt idx="52">
                  <c:v>54.04</c:v>
                </c:pt>
                <c:pt idx="53">
                  <c:v>54.04</c:v>
                </c:pt>
                <c:pt idx="54">
                  <c:v>54.04</c:v>
                </c:pt>
                <c:pt idx="55">
                  <c:v>54.04</c:v>
                </c:pt>
                <c:pt idx="56">
                  <c:v>54.04</c:v>
                </c:pt>
                <c:pt idx="57">
                  <c:v>54.04</c:v>
                </c:pt>
                <c:pt idx="58">
                  <c:v>54.04</c:v>
                </c:pt>
                <c:pt idx="59">
                  <c:v>54.04</c:v>
                </c:pt>
                <c:pt idx="60">
                  <c:v>54.04</c:v>
                </c:pt>
                <c:pt idx="61">
                  <c:v>54.04</c:v>
                </c:pt>
                <c:pt idx="62">
                  <c:v>54.04</c:v>
                </c:pt>
                <c:pt idx="63">
                  <c:v>54.04</c:v>
                </c:pt>
                <c:pt idx="64">
                  <c:v>54.04</c:v>
                </c:pt>
                <c:pt idx="65">
                  <c:v>54.04</c:v>
                </c:pt>
                <c:pt idx="66">
                  <c:v>54.04</c:v>
                </c:pt>
                <c:pt idx="67">
                  <c:v>54.04</c:v>
                </c:pt>
                <c:pt idx="68">
                  <c:v>54.04</c:v>
                </c:pt>
                <c:pt idx="69">
                  <c:v>54.04</c:v>
                </c:pt>
                <c:pt idx="70">
                  <c:v>54.04</c:v>
                </c:pt>
                <c:pt idx="71">
                  <c:v>54.04</c:v>
                </c:pt>
                <c:pt idx="72">
                  <c:v>54.04</c:v>
                </c:pt>
                <c:pt idx="73">
                  <c:v>54.04</c:v>
                </c:pt>
                <c:pt idx="74">
                  <c:v>54.04</c:v>
                </c:pt>
                <c:pt idx="75">
                  <c:v>54.04</c:v>
                </c:pt>
                <c:pt idx="76">
                  <c:v>54.04</c:v>
                </c:pt>
                <c:pt idx="77">
                  <c:v>54.04</c:v>
                </c:pt>
                <c:pt idx="78">
                  <c:v>54.04</c:v>
                </c:pt>
                <c:pt idx="79">
                  <c:v>54.04</c:v>
                </c:pt>
                <c:pt idx="80">
                  <c:v>54.04</c:v>
                </c:pt>
                <c:pt idx="81">
                  <c:v>54.04</c:v>
                </c:pt>
                <c:pt idx="82">
                  <c:v>54.04</c:v>
                </c:pt>
                <c:pt idx="83">
                  <c:v>54.04</c:v>
                </c:pt>
                <c:pt idx="84">
                  <c:v>54.04</c:v>
                </c:pt>
                <c:pt idx="85">
                  <c:v>54.04</c:v>
                </c:pt>
                <c:pt idx="86">
                  <c:v>54.04</c:v>
                </c:pt>
                <c:pt idx="87">
                  <c:v>54.04</c:v>
                </c:pt>
                <c:pt idx="88">
                  <c:v>54.04</c:v>
                </c:pt>
                <c:pt idx="89">
                  <c:v>54.04</c:v>
                </c:pt>
                <c:pt idx="90">
                  <c:v>54.04</c:v>
                </c:pt>
                <c:pt idx="91">
                  <c:v>54.04</c:v>
                </c:pt>
                <c:pt idx="92">
                  <c:v>54.04</c:v>
                </c:pt>
                <c:pt idx="93">
                  <c:v>54.04</c:v>
                </c:pt>
                <c:pt idx="94">
                  <c:v>54.04</c:v>
                </c:pt>
                <c:pt idx="95">
                  <c:v>54.04</c:v>
                </c:pt>
                <c:pt idx="96">
                  <c:v>54.04</c:v>
                </c:pt>
                <c:pt idx="97">
                  <c:v>54.04</c:v>
                </c:pt>
                <c:pt idx="98">
                  <c:v>54.04</c:v>
                </c:pt>
                <c:pt idx="99">
                  <c:v>54.04</c:v>
                </c:pt>
                <c:pt idx="100">
                  <c:v>54.04</c:v>
                </c:pt>
                <c:pt idx="101">
                  <c:v>54.04</c:v>
                </c:pt>
                <c:pt idx="102">
                  <c:v>54.04</c:v>
                </c:pt>
                <c:pt idx="103">
                  <c:v>54.04</c:v>
                </c:pt>
                <c:pt idx="104">
                  <c:v>54.04</c:v>
                </c:pt>
                <c:pt idx="105">
                  <c:v>54.04</c:v>
                </c:pt>
                <c:pt idx="106">
                  <c:v>54.04</c:v>
                </c:pt>
                <c:pt idx="107">
                  <c:v>54.04</c:v>
                </c:pt>
                <c:pt idx="108">
                  <c:v>54.04</c:v>
                </c:pt>
                <c:pt idx="109">
                  <c:v>54.04</c:v>
                </c:pt>
                <c:pt idx="110">
                  <c:v>54.04</c:v>
                </c:pt>
                <c:pt idx="111">
                  <c:v>54.04</c:v>
                </c:pt>
                <c:pt idx="112">
                  <c:v>54.04</c:v>
                </c:pt>
                <c:pt idx="113">
                  <c:v>54.04</c:v>
                </c:pt>
                <c:pt idx="114">
                  <c:v>54.04</c:v>
                </c:pt>
                <c:pt idx="115">
                  <c:v>54.04</c:v>
                </c:pt>
                <c:pt idx="116">
                  <c:v>54.04</c:v>
                </c:pt>
              </c:numCache>
            </c:numRef>
          </c:val>
          <c:smooth val="0"/>
        </c:ser>
        <c:ser>
          <c:idx val="2"/>
          <c:order val="7"/>
          <c:tx>
            <c:v>2021 ср. балл ОУ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'История-11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 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СОШ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'История-11 диаграмма по районам'!$P$5:$P$121</c:f>
              <c:numCache>
                <c:formatCode>0,00</c:formatCode>
                <c:ptCount val="117"/>
                <c:pt idx="0">
                  <c:v>56.622506313131311</c:v>
                </c:pt>
                <c:pt idx="1">
                  <c:v>52.8</c:v>
                </c:pt>
                <c:pt idx="2">
                  <c:v>53.727272727272727</c:v>
                </c:pt>
                <c:pt idx="3">
                  <c:v>63.875</c:v>
                </c:pt>
                <c:pt idx="4">
                  <c:v>50</c:v>
                </c:pt>
                <c:pt idx="5">
                  <c:v>39.444444444444443</c:v>
                </c:pt>
                <c:pt idx="6">
                  <c:v>38.333333333333336</c:v>
                </c:pt>
                <c:pt idx="7">
                  <c:v>54.8</c:v>
                </c:pt>
                <c:pt idx="8">
                  <c:v>100</c:v>
                </c:pt>
                <c:pt idx="9">
                  <c:v>52.016666666666659</c:v>
                </c:pt>
                <c:pt idx="10">
                  <c:v>57.9</c:v>
                </c:pt>
                <c:pt idx="11">
                  <c:v>58.3</c:v>
                </c:pt>
                <c:pt idx="12">
                  <c:v>57.2</c:v>
                </c:pt>
                <c:pt idx="13">
                  <c:v>63.8</c:v>
                </c:pt>
                <c:pt idx="14">
                  <c:v>56.5</c:v>
                </c:pt>
                <c:pt idx="15">
                  <c:v>40.6</c:v>
                </c:pt>
                <c:pt idx="16">
                  <c:v>54.1</c:v>
                </c:pt>
                <c:pt idx="17">
                  <c:v>47</c:v>
                </c:pt>
                <c:pt idx="18">
                  <c:v>46.7</c:v>
                </c:pt>
                <c:pt idx="19">
                  <c:v>38.5</c:v>
                </c:pt>
                <c:pt idx="20">
                  <c:v>50.8</c:v>
                </c:pt>
                <c:pt idx="21">
                  <c:v>52.8</c:v>
                </c:pt>
                <c:pt idx="22">
                  <c:v>51.633333333333333</c:v>
                </c:pt>
                <c:pt idx="23">
                  <c:v>63.7</c:v>
                </c:pt>
                <c:pt idx="24">
                  <c:v>50.4</c:v>
                </c:pt>
                <c:pt idx="25">
                  <c:v>64.7</c:v>
                </c:pt>
                <c:pt idx="26">
                  <c:v>38</c:v>
                </c:pt>
                <c:pt idx="27">
                  <c:v>41.8</c:v>
                </c:pt>
                <c:pt idx="29">
                  <c:v>51</c:v>
                </c:pt>
                <c:pt idx="31">
                  <c:v>51.6</c:v>
                </c:pt>
                <c:pt idx="32">
                  <c:v>57.5</c:v>
                </c:pt>
                <c:pt idx="33">
                  <c:v>57.5</c:v>
                </c:pt>
                <c:pt idx="34">
                  <c:v>60.7</c:v>
                </c:pt>
                <c:pt idx="35">
                  <c:v>52</c:v>
                </c:pt>
                <c:pt idx="36">
                  <c:v>34.799999999999997</c:v>
                </c:pt>
                <c:pt idx="37">
                  <c:v>45.3</c:v>
                </c:pt>
                <c:pt idx="38">
                  <c:v>57.4</c:v>
                </c:pt>
                <c:pt idx="39">
                  <c:v>48.1</c:v>
                </c:pt>
                <c:pt idx="40">
                  <c:v>53.91538461538461</c:v>
                </c:pt>
                <c:pt idx="41">
                  <c:v>64</c:v>
                </c:pt>
                <c:pt idx="42">
                  <c:v>63</c:v>
                </c:pt>
                <c:pt idx="43">
                  <c:v>50.5</c:v>
                </c:pt>
                <c:pt idx="44">
                  <c:v>56.3</c:v>
                </c:pt>
                <c:pt idx="45">
                  <c:v>52</c:v>
                </c:pt>
                <c:pt idx="46">
                  <c:v>45</c:v>
                </c:pt>
                <c:pt idx="47">
                  <c:v>52.2</c:v>
                </c:pt>
                <c:pt idx="48">
                  <c:v>46</c:v>
                </c:pt>
                <c:pt idx="52">
                  <c:v>59</c:v>
                </c:pt>
                <c:pt idx="53">
                  <c:v>45.3</c:v>
                </c:pt>
                <c:pt idx="55">
                  <c:v>52</c:v>
                </c:pt>
                <c:pt idx="57">
                  <c:v>62.6</c:v>
                </c:pt>
                <c:pt idx="58">
                  <c:v>53</c:v>
                </c:pt>
                <c:pt idx="61">
                  <c:v>52.018181818181823</c:v>
                </c:pt>
                <c:pt idx="62">
                  <c:v>53.6</c:v>
                </c:pt>
                <c:pt idx="63">
                  <c:v>50</c:v>
                </c:pt>
                <c:pt idx="64">
                  <c:v>62.6</c:v>
                </c:pt>
                <c:pt idx="65">
                  <c:v>46.9</c:v>
                </c:pt>
                <c:pt idx="66">
                  <c:v>62.4</c:v>
                </c:pt>
                <c:pt idx="67">
                  <c:v>42</c:v>
                </c:pt>
                <c:pt idx="68">
                  <c:v>56</c:v>
                </c:pt>
                <c:pt idx="69">
                  <c:v>55.6</c:v>
                </c:pt>
                <c:pt idx="71">
                  <c:v>39.700000000000003</c:v>
                </c:pt>
                <c:pt idx="73">
                  <c:v>42</c:v>
                </c:pt>
                <c:pt idx="74">
                  <c:v>61.4</c:v>
                </c:pt>
                <c:pt idx="76">
                  <c:v>51.87370370370369</c:v>
                </c:pt>
                <c:pt idx="77">
                  <c:v>70</c:v>
                </c:pt>
                <c:pt idx="79">
                  <c:v>59</c:v>
                </c:pt>
                <c:pt idx="80">
                  <c:v>53.5</c:v>
                </c:pt>
                <c:pt idx="81">
                  <c:v>48</c:v>
                </c:pt>
                <c:pt idx="82">
                  <c:v>61</c:v>
                </c:pt>
                <c:pt idx="83">
                  <c:v>40</c:v>
                </c:pt>
                <c:pt idx="85">
                  <c:v>33.799999999999997</c:v>
                </c:pt>
                <c:pt idx="86">
                  <c:v>52.2</c:v>
                </c:pt>
                <c:pt idx="87">
                  <c:v>57.3</c:v>
                </c:pt>
                <c:pt idx="88">
                  <c:v>51.6</c:v>
                </c:pt>
                <c:pt idx="89">
                  <c:v>48.7</c:v>
                </c:pt>
                <c:pt idx="90">
                  <c:v>35.299999999999997</c:v>
                </c:pt>
                <c:pt idx="91">
                  <c:v>62</c:v>
                </c:pt>
                <c:pt idx="92">
                  <c:v>45.4</c:v>
                </c:pt>
                <c:pt idx="93">
                  <c:v>61</c:v>
                </c:pt>
                <c:pt idx="94">
                  <c:v>49.8</c:v>
                </c:pt>
                <c:pt idx="95">
                  <c:v>54.1</c:v>
                </c:pt>
                <c:pt idx="96">
                  <c:v>55.6</c:v>
                </c:pt>
                <c:pt idx="97">
                  <c:v>56.3</c:v>
                </c:pt>
                <c:pt idx="98">
                  <c:v>51.6</c:v>
                </c:pt>
                <c:pt idx="99">
                  <c:v>57</c:v>
                </c:pt>
                <c:pt idx="100">
                  <c:v>51</c:v>
                </c:pt>
                <c:pt idx="101">
                  <c:v>60</c:v>
                </c:pt>
                <c:pt idx="102">
                  <c:v>55</c:v>
                </c:pt>
                <c:pt idx="103">
                  <c:v>62</c:v>
                </c:pt>
                <c:pt idx="104">
                  <c:v>48.1</c:v>
                </c:pt>
                <c:pt idx="105">
                  <c:v>21.29</c:v>
                </c:pt>
                <c:pt idx="107">
                  <c:v>59.679793233082705</c:v>
                </c:pt>
                <c:pt idx="108">
                  <c:v>78.785714285714292</c:v>
                </c:pt>
                <c:pt idx="109">
                  <c:v>62.7</c:v>
                </c:pt>
                <c:pt idx="110">
                  <c:v>79.5</c:v>
                </c:pt>
                <c:pt idx="111">
                  <c:v>49.5</c:v>
                </c:pt>
                <c:pt idx="112">
                  <c:v>62.3</c:v>
                </c:pt>
                <c:pt idx="113">
                  <c:v>54</c:v>
                </c:pt>
                <c:pt idx="115">
                  <c:v>52.05263157894737</c:v>
                </c:pt>
                <c:pt idx="116">
                  <c:v>38.6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83648"/>
        <c:axId val="92295168"/>
      </c:lineChart>
      <c:catAx>
        <c:axId val="90683648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2295168"/>
        <c:crosses val="autoZero"/>
        <c:auto val="1"/>
        <c:lblAlgn val="ctr"/>
        <c:lblOffset val="100"/>
        <c:noMultiLvlLbl val="0"/>
      </c:catAx>
      <c:valAx>
        <c:axId val="92295168"/>
        <c:scaling>
          <c:orientation val="minMax"/>
          <c:max val="10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0683648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.2103577611308669"/>
          <c:y val="1.0110563987042305E-2"/>
          <c:w val="0.71357039695461144"/>
          <c:h val="3.54492625817843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История</a:t>
            </a:r>
            <a:r>
              <a:rPr lang="ru-RU" b="1" baseline="0"/>
              <a:t> 11 ЕГЭ 2021-2024</a:t>
            </a:r>
            <a:endParaRPr lang="ru-RU" b="1"/>
          </a:p>
        </c:rich>
      </c:tx>
      <c:layout>
        <c:manualLayout>
          <c:xMode val="edge"/>
          <c:yMode val="edge"/>
          <c:x val="2.6626513157107901E-2"/>
          <c:y val="9.9888496832777687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5722408865537423E-2"/>
          <c:y val="6.6965595780974302E-2"/>
          <c:w val="0.98427759113446256"/>
          <c:h val="0.59469806497651478"/>
        </c:manualLayout>
      </c:layout>
      <c:lineChart>
        <c:grouping val="standard"/>
        <c:varyColors val="0"/>
        <c:ser>
          <c:idx val="4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'История-11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СШ № 32</c:v>
                </c:pt>
                <c:pt idx="2">
                  <c:v>МАОУ Лицей № 7 </c:v>
                </c:pt>
                <c:pt idx="3">
                  <c:v>МАОУ Гимназия № 8</c:v>
                </c:pt>
                <c:pt idx="4">
                  <c:v>МАОУ СШ № 19</c:v>
                </c:pt>
                <c:pt idx="5">
                  <c:v>МАОУ Лицей № 28</c:v>
                </c:pt>
                <c:pt idx="6">
                  <c:v>МАОУ Гимназия № 9</c:v>
                </c:pt>
                <c:pt idx="7">
                  <c:v>МБОУ СШ № 86 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10</c:v>
                </c:pt>
                <c:pt idx="12">
                  <c:v>МАОУ Лицей № 11</c:v>
                </c:pt>
                <c:pt idx="13">
                  <c:v>МАОУ Гимназия № 6</c:v>
                </c:pt>
                <c:pt idx="14">
                  <c:v>МАОУ СШ № 135</c:v>
                </c:pt>
                <c:pt idx="15">
                  <c:v>МАОУ Лицей № 6 "Перспектива"</c:v>
                </c:pt>
                <c:pt idx="16">
                  <c:v>МАОУ СШ № 90</c:v>
                </c:pt>
                <c:pt idx="17">
                  <c:v>МАОУ СШ № 8 "Созидание"</c:v>
                </c:pt>
                <c:pt idx="18">
                  <c:v>МАОУ СШ № 46</c:v>
                </c:pt>
                <c:pt idx="19">
                  <c:v>МАОУ СШ № 55</c:v>
                </c:pt>
                <c:pt idx="20">
                  <c:v>МАОУ СШ № 81</c:v>
                </c:pt>
                <c:pt idx="21">
                  <c:v>МБОУ СШ № 63</c:v>
                </c:pt>
                <c:pt idx="22">
                  <c:v>ЛЕНИНСКИЙ РАЙОН</c:v>
                </c:pt>
                <c:pt idx="23">
                  <c:v>МБОУ СШ № 94</c:v>
                </c:pt>
                <c:pt idx="24">
                  <c:v>МАОУ Гимназия № 11 </c:v>
                </c:pt>
                <c:pt idx="25">
                  <c:v>МБОУ СШ № 64</c:v>
                </c:pt>
                <c:pt idx="26">
                  <c:v>МБОУ Гимназия № 7</c:v>
                </c:pt>
                <c:pt idx="27">
                  <c:v>МАОУ СШ № 53</c:v>
                </c:pt>
                <c:pt idx="28">
                  <c:v>МАОУ Лицей № 3</c:v>
                </c:pt>
                <c:pt idx="29">
                  <c:v>МАОУ СШ № 148</c:v>
                </c:pt>
                <c:pt idx="30">
                  <c:v>МБОУ СШ № 79</c:v>
                </c:pt>
                <c:pt idx="31">
                  <c:v>МАОУ Гимназия № 15</c:v>
                </c:pt>
                <c:pt idx="32">
                  <c:v>МБОУ СШ № 31</c:v>
                </c:pt>
                <c:pt idx="33">
                  <c:v>МАОУ Лицей № 12</c:v>
                </c:pt>
                <c:pt idx="34">
                  <c:v>МБОУ СШ № 13</c:v>
                </c:pt>
                <c:pt idx="35">
                  <c:v>МБОУ СШ № 44</c:v>
                </c:pt>
                <c:pt idx="36">
                  <c:v>МАОУ СШ № 89</c:v>
                </c:pt>
                <c:pt idx="37">
                  <c:v>МАОУ СШ № 65</c:v>
                </c:pt>
                <c:pt idx="38">
                  <c:v>МАОУ СШ № 16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МБОУ СШ № 21</c:v>
                </c:pt>
                <c:pt idx="42">
                  <c:v>МБОУ СШ № 30</c:v>
                </c:pt>
                <c:pt idx="43">
                  <c:v>МАОУ Лицей № 1</c:v>
                </c:pt>
                <c:pt idx="44">
                  <c:v>МБОУ Гимназия № 3</c:v>
                </c:pt>
                <c:pt idx="45">
                  <c:v>МАОУ "КУГ № 1 - Универс"</c:v>
                </c:pt>
                <c:pt idx="46">
                  <c:v>МБОУ Лицей № 8</c:v>
                </c:pt>
                <c:pt idx="47">
                  <c:v>МБОУ Лицей № 10</c:v>
                </c:pt>
                <c:pt idx="48">
                  <c:v>МАОУ Школа-интернат № 1 </c:v>
                </c:pt>
                <c:pt idx="49">
                  <c:v>МАОУ СШ № 82</c:v>
                </c:pt>
                <c:pt idx="50">
                  <c:v>МАОУ СШ № 72 </c:v>
                </c:pt>
                <c:pt idx="51">
                  <c:v>МБОУ СШ № 133</c:v>
                </c:pt>
                <c:pt idx="52">
                  <c:v>МАОУ Гимназия № 13 "Академ"</c:v>
                </c:pt>
                <c:pt idx="53">
                  <c:v>МБОУ СШ № 99</c:v>
                </c:pt>
                <c:pt idx="54">
                  <c:v>МАОУ СШ № 3</c:v>
                </c:pt>
                <c:pt idx="55">
                  <c:v>МБОУ СШ № 95</c:v>
                </c:pt>
                <c:pt idx="56">
                  <c:v>МБОУ СШ № 36</c:v>
                </c:pt>
                <c:pt idx="57">
                  <c:v>МБОУ СШ № 159</c:v>
                </c:pt>
                <c:pt idx="58">
                  <c:v>МБОУ СШ № 39</c:v>
                </c:pt>
                <c:pt idx="59">
                  <c:v>МБОУ СШ № 73 </c:v>
                </c:pt>
                <c:pt idx="60">
                  <c:v>МБОУ СШ № 84</c:v>
                </c:pt>
                <c:pt idx="61">
                  <c:v>СВЕРДЛОВСКИЙ РАЙОН</c:v>
                </c:pt>
                <c:pt idx="62">
                  <c:v>МАОУ СШ № 78</c:v>
                </c:pt>
                <c:pt idx="63">
                  <c:v>МАОУ СШ № 45</c:v>
                </c:pt>
                <c:pt idx="64">
                  <c:v>МАОУ СШ № 6</c:v>
                </c:pt>
                <c:pt idx="65">
                  <c:v>МАОУ СШ № 158 "Грани"</c:v>
                </c:pt>
                <c:pt idx="66">
                  <c:v>МАОУ СШ № 23</c:v>
                </c:pt>
                <c:pt idx="67">
                  <c:v>МАОУ Лицей № 9 "Лидер"</c:v>
                </c:pt>
                <c:pt idx="68">
                  <c:v>МАОУ СШ № 137</c:v>
                </c:pt>
                <c:pt idx="69">
                  <c:v>МАОУ СШ № 76</c:v>
                </c:pt>
                <c:pt idx="70">
                  <c:v>МАОУ СШ № 17</c:v>
                </c:pt>
                <c:pt idx="71">
                  <c:v>МАОУ Гимназия № 14</c:v>
                </c:pt>
                <c:pt idx="72">
                  <c:v>МАОУ СШ № 93</c:v>
                </c:pt>
                <c:pt idx="73">
                  <c:v>МБОУ СШ № 62</c:v>
                </c:pt>
                <c:pt idx="74">
                  <c:v>МАОУ СШ № 34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МАОУ СШ № 139</c:v>
                </c:pt>
                <c:pt idx="79">
                  <c:v>МАОУ СШ № 157</c:v>
                </c:pt>
                <c:pt idx="80">
                  <c:v>МАОУ СШ № 152</c:v>
                </c:pt>
                <c:pt idx="81">
                  <c:v>МАОУ СШ № 154</c:v>
                </c:pt>
                <c:pt idx="82">
                  <c:v>МАОУ СШ № 108</c:v>
                </c:pt>
                <c:pt idx="83">
                  <c:v>МАОУ СШ № 145</c:v>
                </c:pt>
                <c:pt idx="84">
                  <c:v>МАОУ СШ № 151</c:v>
                </c:pt>
                <c:pt idx="85">
                  <c:v>МАОУ СШ № 69</c:v>
                </c:pt>
                <c:pt idx="86">
                  <c:v>МАОУ СШ № 149</c:v>
                </c:pt>
                <c:pt idx="87">
                  <c:v>МАОУ СШ № 7</c:v>
                </c:pt>
                <c:pt idx="88">
                  <c:v>МАОУ СШ № 143</c:v>
                </c:pt>
                <c:pt idx="89">
                  <c:v>МАОУ СШ № 150</c:v>
                </c:pt>
                <c:pt idx="90">
                  <c:v>МАОУ СШ № 24</c:v>
                </c:pt>
                <c:pt idx="91">
                  <c:v>МАОУ СШ № 141</c:v>
                </c:pt>
                <c:pt idx="92">
                  <c:v>МАОУ СШ № 144</c:v>
                </c:pt>
                <c:pt idx="93">
                  <c:v>МАОУ СШ № 156</c:v>
                </c:pt>
                <c:pt idx="94">
                  <c:v>МАОУ СШ № 91</c:v>
                </c:pt>
                <c:pt idx="95">
                  <c:v>МАОУ СШ № 129</c:v>
                </c:pt>
                <c:pt idx="96">
                  <c:v>МАОУ СШ № 85</c:v>
                </c:pt>
                <c:pt idx="97">
                  <c:v>МАОУ СШ № 121</c:v>
                </c:pt>
                <c:pt idx="98">
                  <c:v>МАОУ СШ № 5</c:v>
                </c:pt>
                <c:pt idx="99">
                  <c:v>МАОУ СШ № 18</c:v>
                </c:pt>
                <c:pt idx="100">
                  <c:v>МАОУ СШ № 98</c:v>
                </c:pt>
                <c:pt idx="101">
                  <c:v>МАОУ СШ № 147</c:v>
                </c:pt>
                <c:pt idx="102">
                  <c:v>МАОУ СШ № 134</c:v>
                </c:pt>
                <c:pt idx="103">
                  <c:v>МАОУ СШ № 115</c:v>
                </c:pt>
                <c:pt idx="104">
                  <c:v>МАОУ СШ № 66</c:v>
                </c:pt>
                <c:pt idx="105">
                  <c:v>МБОУ СШ № 2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СОШ № 10 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МАОУ СШ "Комплекс Покровский"</c:v>
                </c:pt>
                <c:pt idx="113">
                  <c:v>МБОУ Гимназия № 16</c:v>
                </c:pt>
                <c:pt idx="114">
                  <c:v>МАОУ СШ № 155</c:v>
                </c:pt>
                <c:pt idx="115">
                  <c:v>МБОУ СШ № 27</c:v>
                </c:pt>
                <c:pt idx="116">
                  <c:v>МБОУ СШ № 51</c:v>
                </c:pt>
              </c:strCache>
            </c:strRef>
          </c:cat>
          <c:val>
            <c:numRef>
              <c:f>'История-11 диаграмма'!$E$5:$E$121</c:f>
              <c:numCache>
                <c:formatCode>0,00</c:formatCode>
                <c:ptCount val="117"/>
                <c:pt idx="0">
                  <c:v>55.17</c:v>
                </c:pt>
                <c:pt idx="1">
                  <c:v>55.17</c:v>
                </c:pt>
                <c:pt idx="2">
                  <c:v>55.17</c:v>
                </c:pt>
                <c:pt idx="3">
                  <c:v>55.17</c:v>
                </c:pt>
                <c:pt idx="4">
                  <c:v>55.17</c:v>
                </c:pt>
                <c:pt idx="5">
                  <c:v>55.17</c:v>
                </c:pt>
                <c:pt idx="6">
                  <c:v>55.17</c:v>
                </c:pt>
                <c:pt idx="7">
                  <c:v>55.17</c:v>
                </c:pt>
                <c:pt idx="8">
                  <c:v>55.17</c:v>
                </c:pt>
                <c:pt idx="9">
                  <c:v>55.17</c:v>
                </c:pt>
                <c:pt idx="10">
                  <c:v>55.17</c:v>
                </c:pt>
                <c:pt idx="11">
                  <c:v>55.17</c:v>
                </c:pt>
                <c:pt idx="12">
                  <c:v>55.17</c:v>
                </c:pt>
                <c:pt idx="13">
                  <c:v>55.17</c:v>
                </c:pt>
                <c:pt idx="14">
                  <c:v>55.17</c:v>
                </c:pt>
                <c:pt idx="15">
                  <c:v>55.17</c:v>
                </c:pt>
                <c:pt idx="16">
                  <c:v>55.17</c:v>
                </c:pt>
                <c:pt idx="17">
                  <c:v>55.17</c:v>
                </c:pt>
                <c:pt idx="18">
                  <c:v>55.17</c:v>
                </c:pt>
                <c:pt idx="19">
                  <c:v>55.17</c:v>
                </c:pt>
                <c:pt idx="20">
                  <c:v>55.17</c:v>
                </c:pt>
                <c:pt idx="21">
                  <c:v>55.17</c:v>
                </c:pt>
                <c:pt idx="22">
                  <c:v>55.17</c:v>
                </c:pt>
                <c:pt idx="23">
                  <c:v>55.17</c:v>
                </c:pt>
                <c:pt idx="24">
                  <c:v>55.17</c:v>
                </c:pt>
                <c:pt idx="25">
                  <c:v>55.17</c:v>
                </c:pt>
                <c:pt idx="26">
                  <c:v>55.17</c:v>
                </c:pt>
                <c:pt idx="27">
                  <c:v>55.17</c:v>
                </c:pt>
                <c:pt idx="28">
                  <c:v>55.17</c:v>
                </c:pt>
                <c:pt idx="29">
                  <c:v>55.17</c:v>
                </c:pt>
                <c:pt idx="30">
                  <c:v>55.17</c:v>
                </c:pt>
                <c:pt idx="31">
                  <c:v>55.17</c:v>
                </c:pt>
                <c:pt idx="32">
                  <c:v>55.17</c:v>
                </c:pt>
                <c:pt idx="33">
                  <c:v>55.17</c:v>
                </c:pt>
                <c:pt idx="34">
                  <c:v>55.17</c:v>
                </c:pt>
                <c:pt idx="35">
                  <c:v>55.17</c:v>
                </c:pt>
                <c:pt idx="36">
                  <c:v>55.17</c:v>
                </c:pt>
                <c:pt idx="37">
                  <c:v>55.17</c:v>
                </c:pt>
                <c:pt idx="38">
                  <c:v>55.17</c:v>
                </c:pt>
                <c:pt idx="39">
                  <c:v>55.17</c:v>
                </c:pt>
                <c:pt idx="40">
                  <c:v>55.17</c:v>
                </c:pt>
                <c:pt idx="41">
                  <c:v>55.17</c:v>
                </c:pt>
                <c:pt idx="42">
                  <c:v>55.17</c:v>
                </c:pt>
                <c:pt idx="43">
                  <c:v>55.17</c:v>
                </c:pt>
                <c:pt idx="44">
                  <c:v>55.17</c:v>
                </c:pt>
                <c:pt idx="45">
                  <c:v>55.17</c:v>
                </c:pt>
                <c:pt idx="46">
                  <c:v>55.17</c:v>
                </c:pt>
                <c:pt idx="47">
                  <c:v>55.17</c:v>
                </c:pt>
                <c:pt idx="48">
                  <c:v>55.17</c:v>
                </c:pt>
                <c:pt idx="49">
                  <c:v>55.17</c:v>
                </c:pt>
                <c:pt idx="50">
                  <c:v>55.17</c:v>
                </c:pt>
                <c:pt idx="51">
                  <c:v>55.17</c:v>
                </c:pt>
                <c:pt idx="52">
                  <c:v>55.17</c:v>
                </c:pt>
                <c:pt idx="53">
                  <c:v>55.17</c:v>
                </c:pt>
                <c:pt idx="54">
                  <c:v>55.17</c:v>
                </c:pt>
                <c:pt idx="55">
                  <c:v>55.17</c:v>
                </c:pt>
                <c:pt idx="56">
                  <c:v>55.17</c:v>
                </c:pt>
                <c:pt idx="57">
                  <c:v>55.17</c:v>
                </c:pt>
                <c:pt idx="58">
                  <c:v>55.17</c:v>
                </c:pt>
                <c:pt idx="59">
                  <c:v>55.17</c:v>
                </c:pt>
                <c:pt idx="60">
                  <c:v>55.17</c:v>
                </c:pt>
                <c:pt idx="61">
                  <c:v>55.17</c:v>
                </c:pt>
                <c:pt idx="62">
                  <c:v>55.17</c:v>
                </c:pt>
                <c:pt idx="63">
                  <c:v>55.17</c:v>
                </c:pt>
                <c:pt idx="64">
                  <c:v>55.17</c:v>
                </c:pt>
                <c:pt idx="65">
                  <c:v>55.17</c:v>
                </c:pt>
                <c:pt idx="66">
                  <c:v>55.17</c:v>
                </c:pt>
                <c:pt idx="67">
                  <c:v>55.17</c:v>
                </c:pt>
                <c:pt idx="68">
                  <c:v>55.17</c:v>
                </c:pt>
                <c:pt idx="69">
                  <c:v>55.17</c:v>
                </c:pt>
                <c:pt idx="70">
                  <c:v>55.17</c:v>
                </c:pt>
                <c:pt idx="71">
                  <c:v>55.17</c:v>
                </c:pt>
                <c:pt idx="72">
                  <c:v>55.17</c:v>
                </c:pt>
                <c:pt idx="73">
                  <c:v>55.17</c:v>
                </c:pt>
                <c:pt idx="74">
                  <c:v>55.17</c:v>
                </c:pt>
                <c:pt idx="75">
                  <c:v>55.17</c:v>
                </c:pt>
                <c:pt idx="76">
                  <c:v>55.17</c:v>
                </c:pt>
                <c:pt idx="77">
                  <c:v>55.17</c:v>
                </c:pt>
                <c:pt idx="78">
                  <c:v>55.17</c:v>
                </c:pt>
                <c:pt idx="79">
                  <c:v>55.17</c:v>
                </c:pt>
                <c:pt idx="80">
                  <c:v>55.17</c:v>
                </c:pt>
                <c:pt idx="81">
                  <c:v>55.17</c:v>
                </c:pt>
                <c:pt idx="82">
                  <c:v>55.17</c:v>
                </c:pt>
                <c:pt idx="83">
                  <c:v>55.17</c:v>
                </c:pt>
                <c:pt idx="84">
                  <c:v>55.17</c:v>
                </c:pt>
                <c:pt idx="85">
                  <c:v>55.17</c:v>
                </c:pt>
                <c:pt idx="86">
                  <c:v>55.17</c:v>
                </c:pt>
                <c:pt idx="87">
                  <c:v>55.17</c:v>
                </c:pt>
                <c:pt idx="88">
                  <c:v>55.17</c:v>
                </c:pt>
                <c:pt idx="89">
                  <c:v>55.17</c:v>
                </c:pt>
                <c:pt idx="90">
                  <c:v>55.17</c:v>
                </c:pt>
                <c:pt idx="91">
                  <c:v>55.17</c:v>
                </c:pt>
                <c:pt idx="92">
                  <c:v>55.17</c:v>
                </c:pt>
                <c:pt idx="93">
                  <c:v>55.17</c:v>
                </c:pt>
                <c:pt idx="94">
                  <c:v>55.17</c:v>
                </c:pt>
                <c:pt idx="95">
                  <c:v>55.17</c:v>
                </c:pt>
                <c:pt idx="96">
                  <c:v>55.17</c:v>
                </c:pt>
                <c:pt idx="97">
                  <c:v>55.17</c:v>
                </c:pt>
                <c:pt idx="98">
                  <c:v>55.17</c:v>
                </c:pt>
                <c:pt idx="99">
                  <c:v>55.17</c:v>
                </c:pt>
                <c:pt idx="100">
                  <c:v>55.17</c:v>
                </c:pt>
                <c:pt idx="101">
                  <c:v>55.17</c:v>
                </c:pt>
                <c:pt idx="102">
                  <c:v>55.17</c:v>
                </c:pt>
                <c:pt idx="103">
                  <c:v>55.17</c:v>
                </c:pt>
                <c:pt idx="104">
                  <c:v>55.17</c:v>
                </c:pt>
                <c:pt idx="105">
                  <c:v>55.17</c:v>
                </c:pt>
                <c:pt idx="106">
                  <c:v>55.17</c:v>
                </c:pt>
                <c:pt idx="107">
                  <c:v>55.17</c:v>
                </c:pt>
                <c:pt idx="108">
                  <c:v>55.17</c:v>
                </c:pt>
                <c:pt idx="109">
                  <c:v>55.17</c:v>
                </c:pt>
                <c:pt idx="110">
                  <c:v>55.17</c:v>
                </c:pt>
                <c:pt idx="111">
                  <c:v>55.17</c:v>
                </c:pt>
                <c:pt idx="112">
                  <c:v>55.17</c:v>
                </c:pt>
                <c:pt idx="113">
                  <c:v>55.17</c:v>
                </c:pt>
                <c:pt idx="114">
                  <c:v>55.17</c:v>
                </c:pt>
                <c:pt idx="115">
                  <c:v>55.17</c:v>
                </c:pt>
                <c:pt idx="116">
                  <c:v>55.17</c:v>
                </c:pt>
              </c:numCache>
            </c:numRef>
          </c:val>
          <c:smooth val="0"/>
        </c:ser>
        <c:ser>
          <c:idx val="5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'История-11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СШ № 32</c:v>
                </c:pt>
                <c:pt idx="2">
                  <c:v>МАОУ Лицей № 7 </c:v>
                </c:pt>
                <c:pt idx="3">
                  <c:v>МАОУ Гимназия № 8</c:v>
                </c:pt>
                <c:pt idx="4">
                  <c:v>МАОУ СШ № 19</c:v>
                </c:pt>
                <c:pt idx="5">
                  <c:v>МАОУ Лицей № 28</c:v>
                </c:pt>
                <c:pt idx="6">
                  <c:v>МАОУ Гимназия № 9</c:v>
                </c:pt>
                <c:pt idx="7">
                  <c:v>МБОУ СШ № 86 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10</c:v>
                </c:pt>
                <c:pt idx="12">
                  <c:v>МАОУ Лицей № 11</c:v>
                </c:pt>
                <c:pt idx="13">
                  <c:v>МАОУ Гимназия № 6</c:v>
                </c:pt>
                <c:pt idx="14">
                  <c:v>МАОУ СШ № 135</c:v>
                </c:pt>
                <c:pt idx="15">
                  <c:v>МАОУ Лицей № 6 "Перспектива"</c:v>
                </c:pt>
                <c:pt idx="16">
                  <c:v>МАОУ СШ № 90</c:v>
                </c:pt>
                <c:pt idx="17">
                  <c:v>МАОУ СШ № 8 "Созидание"</c:v>
                </c:pt>
                <c:pt idx="18">
                  <c:v>МАОУ СШ № 46</c:v>
                </c:pt>
                <c:pt idx="19">
                  <c:v>МАОУ СШ № 55</c:v>
                </c:pt>
                <c:pt idx="20">
                  <c:v>МАОУ СШ № 81</c:v>
                </c:pt>
                <c:pt idx="21">
                  <c:v>МБОУ СШ № 63</c:v>
                </c:pt>
                <c:pt idx="22">
                  <c:v>ЛЕНИНСКИЙ РАЙОН</c:v>
                </c:pt>
                <c:pt idx="23">
                  <c:v>МБОУ СШ № 94</c:v>
                </c:pt>
                <c:pt idx="24">
                  <c:v>МАОУ Гимназия № 11 </c:v>
                </c:pt>
                <c:pt idx="25">
                  <c:v>МБОУ СШ № 64</c:v>
                </c:pt>
                <c:pt idx="26">
                  <c:v>МБОУ Гимназия № 7</c:v>
                </c:pt>
                <c:pt idx="27">
                  <c:v>МАОУ СШ № 53</c:v>
                </c:pt>
                <c:pt idx="28">
                  <c:v>МАОУ Лицей № 3</c:v>
                </c:pt>
                <c:pt idx="29">
                  <c:v>МАОУ СШ № 148</c:v>
                </c:pt>
                <c:pt idx="30">
                  <c:v>МБОУ СШ № 79</c:v>
                </c:pt>
                <c:pt idx="31">
                  <c:v>МАОУ Гимназия № 15</c:v>
                </c:pt>
                <c:pt idx="32">
                  <c:v>МБОУ СШ № 31</c:v>
                </c:pt>
                <c:pt idx="33">
                  <c:v>МАОУ Лицей № 12</c:v>
                </c:pt>
                <c:pt idx="34">
                  <c:v>МБОУ СШ № 13</c:v>
                </c:pt>
                <c:pt idx="35">
                  <c:v>МБОУ СШ № 44</c:v>
                </c:pt>
                <c:pt idx="36">
                  <c:v>МАОУ СШ № 89</c:v>
                </c:pt>
                <c:pt idx="37">
                  <c:v>МАОУ СШ № 65</c:v>
                </c:pt>
                <c:pt idx="38">
                  <c:v>МАОУ СШ № 16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МБОУ СШ № 21</c:v>
                </c:pt>
                <c:pt idx="42">
                  <c:v>МБОУ СШ № 30</c:v>
                </c:pt>
                <c:pt idx="43">
                  <c:v>МАОУ Лицей № 1</c:v>
                </c:pt>
                <c:pt idx="44">
                  <c:v>МБОУ Гимназия № 3</c:v>
                </c:pt>
                <c:pt idx="45">
                  <c:v>МАОУ "КУГ № 1 - Универс"</c:v>
                </c:pt>
                <c:pt idx="46">
                  <c:v>МБОУ Лицей № 8</c:v>
                </c:pt>
                <c:pt idx="47">
                  <c:v>МБОУ Лицей № 10</c:v>
                </c:pt>
                <c:pt idx="48">
                  <c:v>МАОУ Школа-интернат № 1 </c:v>
                </c:pt>
                <c:pt idx="49">
                  <c:v>МАОУ СШ № 82</c:v>
                </c:pt>
                <c:pt idx="50">
                  <c:v>МАОУ СШ № 72 </c:v>
                </c:pt>
                <c:pt idx="51">
                  <c:v>МБОУ СШ № 133</c:v>
                </c:pt>
                <c:pt idx="52">
                  <c:v>МАОУ Гимназия № 13 "Академ"</c:v>
                </c:pt>
                <c:pt idx="53">
                  <c:v>МБОУ СШ № 99</c:v>
                </c:pt>
                <c:pt idx="54">
                  <c:v>МАОУ СШ № 3</c:v>
                </c:pt>
                <c:pt idx="55">
                  <c:v>МБОУ СШ № 95</c:v>
                </c:pt>
                <c:pt idx="56">
                  <c:v>МБОУ СШ № 36</c:v>
                </c:pt>
                <c:pt idx="57">
                  <c:v>МБОУ СШ № 159</c:v>
                </c:pt>
                <c:pt idx="58">
                  <c:v>МБОУ СШ № 39</c:v>
                </c:pt>
                <c:pt idx="59">
                  <c:v>МБОУ СШ № 73 </c:v>
                </c:pt>
                <c:pt idx="60">
                  <c:v>МБОУ СШ № 84</c:v>
                </c:pt>
                <c:pt idx="61">
                  <c:v>СВЕРДЛОВСКИЙ РАЙОН</c:v>
                </c:pt>
                <c:pt idx="62">
                  <c:v>МАОУ СШ № 78</c:v>
                </c:pt>
                <c:pt idx="63">
                  <c:v>МАОУ СШ № 45</c:v>
                </c:pt>
                <c:pt idx="64">
                  <c:v>МАОУ СШ № 6</c:v>
                </c:pt>
                <c:pt idx="65">
                  <c:v>МАОУ СШ № 158 "Грани"</c:v>
                </c:pt>
                <c:pt idx="66">
                  <c:v>МАОУ СШ № 23</c:v>
                </c:pt>
                <c:pt idx="67">
                  <c:v>МАОУ Лицей № 9 "Лидер"</c:v>
                </c:pt>
                <c:pt idx="68">
                  <c:v>МАОУ СШ № 137</c:v>
                </c:pt>
                <c:pt idx="69">
                  <c:v>МАОУ СШ № 76</c:v>
                </c:pt>
                <c:pt idx="70">
                  <c:v>МАОУ СШ № 17</c:v>
                </c:pt>
                <c:pt idx="71">
                  <c:v>МАОУ Гимназия № 14</c:v>
                </c:pt>
                <c:pt idx="72">
                  <c:v>МАОУ СШ № 93</c:v>
                </c:pt>
                <c:pt idx="73">
                  <c:v>МБОУ СШ № 62</c:v>
                </c:pt>
                <c:pt idx="74">
                  <c:v>МАОУ СШ № 34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МАОУ СШ № 139</c:v>
                </c:pt>
                <c:pt idx="79">
                  <c:v>МАОУ СШ № 157</c:v>
                </c:pt>
                <c:pt idx="80">
                  <c:v>МАОУ СШ № 152</c:v>
                </c:pt>
                <c:pt idx="81">
                  <c:v>МАОУ СШ № 154</c:v>
                </c:pt>
                <c:pt idx="82">
                  <c:v>МАОУ СШ № 108</c:v>
                </c:pt>
                <c:pt idx="83">
                  <c:v>МАОУ СШ № 145</c:v>
                </c:pt>
                <c:pt idx="84">
                  <c:v>МАОУ СШ № 151</c:v>
                </c:pt>
                <c:pt idx="85">
                  <c:v>МАОУ СШ № 69</c:v>
                </c:pt>
                <c:pt idx="86">
                  <c:v>МАОУ СШ № 149</c:v>
                </c:pt>
                <c:pt idx="87">
                  <c:v>МАОУ СШ № 7</c:v>
                </c:pt>
                <c:pt idx="88">
                  <c:v>МАОУ СШ № 143</c:v>
                </c:pt>
                <c:pt idx="89">
                  <c:v>МАОУ СШ № 150</c:v>
                </c:pt>
                <c:pt idx="90">
                  <c:v>МАОУ СШ № 24</c:v>
                </c:pt>
                <c:pt idx="91">
                  <c:v>МАОУ СШ № 141</c:v>
                </c:pt>
                <c:pt idx="92">
                  <c:v>МАОУ СШ № 144</c:v>
                </c:pt>
                <c:pt idx="93">
                  <c:v>МАОУ СШ № 156</c:v>
                </c:pt>
                <c:pt idx="94">
                  <c:v>МАОУ СШ № 91</c:v>
                </c:pt>
                <c:pt idx="95">
                  <c:v>МАОУ СШ № 129</c:v>
                </c:pt>
                <c:pt idx="96">
                  <c:v>МАОУ СШ № 85</c:v>
                </c:pt>
                <c:pt idx="97">
                  <c:v>МАОУ СШ № 121</c:v>
                </c:pt>
                <c:pt idx="98">
                  <c:v>МАОУ СШ № 5</c:v>
                </c:pt>
                <c:pt idx="99">
                  <c:v>МАОУ СШ № 18</c:v>
                </c:pt>
                <c:pt idx="100">
                  <c:v>МАОУ СШ № 98</c:v>
                </c:pt>
                <c:pt idx="101">
                  <c:v>МАОУ СШ № 147</c:v>
                </c:pt>
                <c:pt idx="102">
                  <c:v>МАОУ СШ № 134</c:v>
                </c:pt>
                <c:pt idx="103">
                  <c:v>МАОУ СШ № 115</c:v>
                </c:pt>
                <c:pt idx="104">
                  <c:v>МАОУ СШ № 66</c:v>
                </c:pt>
                <c:pt idx="105">
                  <c:v>МБОУ СШ № 2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СОШ № 10 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МАОУ СШ "Комплекс Покровский"</c:v>
                </c:pt>
                <c:pt idx="113">
                  <c:v>МБОУ Гимназия № 16</c:v>
                </c:pt>
                <c:pt idx="114">
                  <c:v>МАОУ СШ № 155</c:v>
                </c:pt>
                <c:pt idx="115">
                  <c:v>МБОУ СШ № 27</c:v>
                </c:pt>
                <c:pt idx="116">
                  <c:v>МБОУ СШ № 51</c:v>
                </c:pt>
              </c:strCache>
            </c:strRef>
          </c:cat>
          <c:val>
            <c:numRef>
              <c:f>'История-11 диаграмма'!$D$5:$D$121</c:f>
              <c:numCache>
                <c:formatCode>0,00</c:formatCode>
                <c:ptCount val="117"/>
                <c:pt idx="0">
                  <c:v>52.984722222222224</c:v>
                </c:pt>
                <c:pt idx="1">
                  <c:v>71</c:v>
                </c:pt>
                <c:pt idx="2">
                  <c:v>68.8</c:v>
                </c:pt>
                <c:pt idx="3">
                  <c:v>58.777777777777779</c:v>
                </c:pt>
                <c:pt idx="4">
                  <c:v>55.3</c:v>
                </c:pt>
                <c:pt idx="5">
                  <c:v>52.666666666666664</c:v>
                </c:pt>
                <c:pt idx="6">
                  <c:v>43</c:v>
                </c:pt>
                <c:pt idx="7">
                  <c:v>38</c:v>
                </c:pt>
                <c:pt idx="8">
                  <c:v>36.333333333333336</c:v>
                </c:pt>
                <c:pt idx="9">
                  <c:v>52.522222222222219</c:v>
                </c:pt>
                <c:pt idx="10">
                  <c:v>68.599999999999994</c:v>
                </c:pt>
                <c:pt idx="11">
                  <c:v>61</c:v>
                </c:pt>
                <c:pt idx="12">
                  <c:v>57.8</c:v>
                </c:pt>
                <c:pt idx="13">
                  <c:v>55</c:v>
                </c:pt>
                <c:pt idx="14">
                  <c:v>53</c:v>
                </c:pt>
                <c:pt idx="15">
                  <c:v>52</c:v>
                </c:pt>
                <c:pt idx="16">
                  <c:v>46.2</c:v>
                </c:pt>
                <c:pt idx="17">
                  <c:v>41.3</c:v>
                </c:pt>
                <c:pt idx="18">
                  <c:v>37.799999999999997</c:v>
                </c:pt>
                <c:pt idx="22">
                  <c:v>52.133333333333333</c:v>
                </c:pt>
                <c:pt idx="23">
                  <c:v>66.099999999999994</c:v>
                </c:pt>
                <c:pt idx="24">
                  <c:v>63</c:v>
                </c:pt>
                <c:pt idx="25">
                  <c:v>61</c:v>
                </c:pt>
                <c:pt idx="26">
                  <c:v>59.4</c:v>
                </c:pt>
                <c:pt idx="27">
                  <c:v>57.8</c:v>
                </c:pt>
                <c:pt idx="28">
                  <c:v>57</c:v>
                </c:pt>
                <c:pt idx="29">
                  <c:v>56.3</c:v>
                </c:pt>
                <c:pt idx="30">
                  <c:v>53.3</c:v>
                </c:pt>
                <c:pt idx="31">
                  <c:v>52.8</c:v>
                </c:pt>
                <c:pt idx="32">
                  <c:v>49</c:v>
                </c:pt>
                <c:pt idx="33">
                  <c:v>46</c:v>
                </c:pt>
                <c:pt idx="34">
                  <c:v>45</c:v>
                </c:pt>
                <c:pt idx="35">
                  <c:v>42</c:v>
                </c:pt>
                <c:pt idx="36">
                  <c:v>39.299999999999997</c:v>
                </c:pt>
                <c:pt idx="37">
                  <c:v>34</c:v>
                </c:pt>
                <c:pt idx="40">
                  <c:v>54.45882352941176</c:v>
                </c:pt>
                <c:pt idx="41">
                  <c:v>89</c:v>
                </c:pt>
                <c:pt idx="42">
                  <c:v>74.3</c:v>
                </c:pt>
                <c:pt idx="43">
                  <c:v>71.599999999999994</c:v>
                </c:pt>
                <c:pt idx="44">
                  <c:v>70</c:v>
                </c:pt>
                <c:pt idx="45">
                  <c:v>61.5</c:v>
                </c:pt>
                <c:pt idx="46">
                  <c:v>59</c:v>
                </c:pt>
                <c:pt idx="47">
                  <c:v>57.6</c:v>
                </c:pt>
                <c:pt idx="48">
                  <c:v>54.8</c:v>
                </c:pt>
                <c:pt idx="49">
                  <c:v>54</c:v>
                </c:pt>
                <c:pt idx="50">
                  <c:v>52.6</c:v>
                </c:pt>
                <c:pt idx="51">
                  <c:v>51</c:v>
                </c:pt>
                <c:pt idx="52">
                  <c:v>50.9</c:v>
                </c:pt>
                <c:pt idx="53">
                  <c:v>46.7</c:v>
                </c:pt>
                <c:pt idx="54">
                  <c:v>41.8</c:v>
                </c:pt>
                <c:pt idx="55">
                  <c:v>38.5</c:v>
                </c:pt>
                <c:pt idx="56">
                  <c:v>32.5</c:v>
                </c:pt>
                <c:pt idx="57">
                  <c:v>20</c:v>
                </c:pt>
                <c:pt idx="61">
                  <c:v>54.430769230769222</c:v>
                </c:pt>
                <c:pt idx="62">
                  <c:v>72.7</c:v>
                </c:pt>
                <c:pt idx="63">
                  <c:v>70</c:v>
                </c:pt>
                <c:pt idx="64">
                  <c:v>59</c:v>
                </c:pt>
                <c:pt idx="65">
                  <c:v>57</c:v>
                </c:pt>
                <c:pt idx="66">
                  <c:v>55.3</c:v>
                </c:pt>
                <c:pt idx="67">
                  <c:v>54</c:v>
                </c:pt>
                <c:pt idx="68">
                  <c:v>53.9</c:v>
                </c:pt>
                <c:pt idx="69">
                  <c:v>52.2</c:v>
                </c:pt>
                <c:pt idx="70">
                  <c:v>51</c:v>
                </c:pt>
                <c:pt idx="71">
                  <c:v>48</c:v>
                </c:pt>
                <c:pt idx="72">
                  <c:v>46.8</c:v>
                </c:pt>
                <c:pt idx="73">
                  <c:v>44.7</c:v>
                </c:pt>
                <c:pt idx="74">
                  <c:v>43</c:v>
                </c:pt>
                <c:pt idx="76">
                  <c:v>53.020370370370365</c:v>
                </c:pt>
                <c:pt idx="77">
                  <c:v>72</c:v>
                </c:pt>
                <c:pt idx="78">
                  <c:v>70.8</c:v>
                </c:pt>
                <c:pt idx="79">
                  <c:v>69.7</c:v>
                </c:pt>
                <c:pt idx="80">
                  <c:v>64.8</c:v>
                </c:pt>
                <c:pt idx="81">
                  <c:v>64.599999999999994</c:v>
                </c:pt>
                <c:pt idx="82">
                  <c:v>62.6</c:v>
                </c:pt>
                <c:pt idx="83">
                  <c:v>61</c:v>
                </c:pt>
                <c:pt idx="84">
                  <c:v>60.5</c:v>
                </c:pt>
                <c:pt idx="85">
                  <c:v>58.3</c:v>
                </c:pt>
                <c:pt idx="86">
                  <c:v>58</c:v>
                </c:pt>
                <c:pt idx="87">
                  <c:v>55.2</c:v>
                </c:pt>
                <c:pt idx="88">
                  <c:v>53.9</c:v>
                </c:pt>
                <c:pt idx="89">
                  <c:v>53.6</c:v>
                </c:pt>
                <c:pt idx="90">
                  <c:v>53.1</c:v>
                </c:pt>
                <c:pt idx="91">
                  <c:v>53</c:v>
                </c:pt>
                <c:pt idx="92">
                  <c:v>52.3</c:v>
                </c:pt>
                <c:pt idx="93">
                  <c:v>51</c:v>
                </c:pt>
                <c:pt idx="94">
                  <c:v>50.4</c:v>
                </c:pt>
                <c:pt idx="95">
                  <c:v>50</c:v>
                </c:pt>
                <c:pt idx="96">
                  <c:v>48.3</c:v>
                </c:pt>
                <c:pt idx="97">
                  <c:v>43.5</c:v>
                </c:pt>
                <c:pt idx="98">
                  <c:v>43.25</c:v>
                </c:pt>
                <c:pt idx="99">
                  <c:v>40</c:v>
                </c:pt>
                <c:pt idx="100">
                  <c:v>40</c:v>
                </c:pt>
                <c:pt idx="101">
                  <c:v>39.299999999999997</c:v>
                </c:pt>
                <c:pt idx="102">
                  <c:v>37.4</c:v>
                </c:pt>
                <c:pt idx="103">
                  <c:v>25</c:v>
                </c:pt>
                <c:pt idx="107">
                  <c:v>59.060265131693704</c:v>
                </c:pt>
                <c:pt idx="108">
                  <c:v>75</c:v>
                </c:pt>
                <c:pt idx="109">
                  <c:v>66.833333333333329</c:v>
                </c:pt>
                <c:pt idx="110">
                  <c:v>64.666666666666671</c:v>
                </c:pt>
                <c:pt idx="111">
                  <c:v>63</c:v>
                </c:pt>
                <c:pt idx="112">
                  <c:v>58.46153846153846</c:v>
                </c:pt>
                <c:pt idx="113">
                  <c:v>56.571428571428569</c:v>
                </c:pt>
                <c:pt idx="114">
                  <c:v>28.888888888888889</c:v>
                </c:pt>
              </c:numCache>
            </c:numRef>
          </c:val>
          <c:smooth val="0"/>
        </c:ser>
        <c:ser>
          <c:idx val="1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'История-11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СШ № 32</c:v>
                </c:pt>
                <c:pt idx="2">
                  <c:v>МАОУ Лицей № 7 </c:v>
                </c:pt>
                <c:pt idx="3">
                  <c:v>МАОУ Гимназия № 8</c:v>
                </c:pt>
                <c:pt idx="4">
                  <c:v>МАОУ СШ № 19</c:v>
                </c:pt>
                <c:pt idx="5">
                  <c:v>МАОУ Лицей № 28</c:v>
                </c:pt>
                <c:pt idx="6">
                  <c:v>МАОУ Гимназия № 9</c:v>
                </c:pt>
                <c:pt idx="7">
                  <c:v>МБОУ СШ № 86 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10</c:v>
                </c:pt>
                <c:pt idx="12">
                  <c:v>МАОУ Лицей № 11</c:v>
                </c:pt>
                <c:pt idx="13">
                  <c:v>МАОУ Гимназия № 6</c:v>
                </c:pt>
                <c:pt idx="14">
                  <c:v>МАОУ СШ № 135</c:v>
                </c:pt>
                <c:pt idx="15">
                  <c:v>МАОУ Лицей № 6 "Перспектива"</c:v>
                </c:pt>
                <c:pt idx="16">
                  <c:v>МАОУ СШ № 90</c:v>
                </c:pt>
                <c:pt idx="17">
                  <c:v>МАОУ СШ № 8 "Созидание"</c:v>
                </c:pt>
                <c:pt idx="18">
                  <c:v>МАОУ СШ № 46</c:v>
                </c:pt>
                <c:pt idx="19">
                  <c:v>МАОУ СШ № 55</c:v>
                </c:pt>
                <c:pt idx="20">
                  <c:v>МАОУ СШ № 81</c:v>
                </c:pt>
                <c:pt idx="21">
                  <c:v>МБОУ СШ № 63</c:v>
                </c:pt>
                <c:pt idx="22">
                  <c:v>ЛЕНИНСКИЙ РАЙОН</c:v>
                </c:pt>
                <c:pt idx="23">
                  <c:v>МБОУ СШ № 94</c:v>
                </c:pt>
                <c:pt idx="24">
                  <c:v>МАОУ Гимназия № 11 </c:v>
                </c:pt>
                <c:pt idx="25">
                  <c:v>МБОУ СШ № 64</c:v>
                </c:pt>
                <c:pt idx="26">
                  <c:v>МБОУ Гимназия № 7</c:v>
                </c:pt>
                <c:pt idx="27">
                  <c:v>МАОУ СШ № 53</c:v>
                </c:pt>
                <c:pt idx="28">
                  <c:v>МАОУ Лицей № 3</c:v>
                </c:pt>
                <c:pt idx="29">
                  <c:v>МАОУ СШ № 148</c:v>
                </c:pt>
                <c:pt idx="30">
                  <c:v>МБОУ СШ № 79</c:v>
                </c:pt>
                <c:pt idx="31">
                  <c:v>МАОУ Гимназия № 15</c:v>
                </c:pt>
                <c:pt idx="32">
                  <c:v>МБОУ СШ № 31</c:v>
                </c:pt>
                <c:pt idx="33">
                  <c:v>МАОУ Лицей № 12</c:v>
                </c:pt>
                <c:pt idx="34">
                  <c:v>МБОУ СШ № 13</c:v>
                </c:pt>
                <c:pt idx="35">
                  <c:v>МБОУ СШ № 44</c:v>
                </c:pt>
                <c:pt idx="36">
                  <c:v>МАОУ СШ № 89</c:v>
                </c:pt>
                <c:pt idx="37">
                  <c:v>МАОУ СШ № 65</c:v>
                </c:pt>
                <c:pt idx="38">
                  <c:v>МАОУ СШ № 16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МБОУ СШ № 21</c:v>
                </c:pt>
                <c:pt idx="42">
                  <c:v>МБОУ СШ № 30</c:v>
                </c:pt>
                <c:pt idx="43">
                  <c:v>МАОУ Лицей № 1</c:v>
                </c:pt>
                <c:pt idx="44">
                  <c:v>МБОУ Гимназия № 3</c:v>
                </c:pt>
                <c:pt idx="45">
                  <c:v>МАОУ "КУГ № 1 - Универс"</c:v>
                </c:pt>
                <c:pt idx="46">
                  <c:v>МБОУ Лицей № 8</c:v>
                </c:pt>
                <c:pt idx="47">
                  <c:v>МБОУ Лицей № 10</c:v>
                </c:pt>
                <c:pt idx="48">
                  <c:v>МАОУ Школа-интернат № 1 </c:v>
                </c:pt>
                <c:pt idx="49">
                  <c:v>МАОУ СШ № 82</c:v>
                </c:pt>
                <c:pt idx="50">
                  <c:v>МАОУ СШ № 72 </c:v>
                </c:pt>
                <c:pt idx="51">
                  <c:v>МБОУ СШ № 133</c:v>
                </c:pt>
                <c:pt idx="52">
                  <c:v>МАОУ Гимназия № 13 "Академ"</c:v>
                </c:pt>
                <c:pt idx="53">
                  <c:v>МБОУ СШ № 99</c:v>
                </c:pt>
                <c:pt idx="54">
                  <c:v>МАОУ СШ № 3</c:v>
                </c:pt>
                <c:pt idx="55">
                  <c:v>МБОУ СШ № 95</c:v>
                </c:pt>
                <c:pt idx="56">
                  <c:v>МБОУ СШ № 36</c:v>
                </c:pt>
                <c:pt idx="57">
                  <c:v>МБОУ СШ № 159</c:v>
                </c:pt>
                <c:pt idx="58">
                  <c:v>МБОУ СШ № 39</c:v>
                </c:pt>
                <c:pt idx="59">
                  <c:v>МБОУ СШ № 73 </c:v>
                </c:pt>
                <c:pt idx="60">
                  <c:v>МБОУ СШ № 84</c:v>
                </c:pt>
                <c:pt idx="61">
                  <c:v>СВЕРДЛОВСКИЙ РАЙОН</c:v>
                </c:pt>
                <c:pt idx="62">
                  <c:v>МАОУ СШ № 78</c:v>
                </c:pt>
                <c:pt idx="63">
                  <c:v>МАОУ СШ № 45</c:v>
                </c:pt>
                <c:pt idx="64">
                  <c:v>МАОУ СШ № 6</c:v>
                </c:pt>
                <c:pt idx="65">
                  <c:v>МАОУ СШ № 158 "Грани"</c:v>
                </c:pt>
                <c:pt idx="66">
                  <c:v>МАОУ СШ № 23</c:v>
                </c:pt>
                <c:pt idx="67">
                  <c:v>МАОУ Лицей № 9 "Лидер"</c:v>
                </c:pt>
                <c:pt idx="68">
                  <c:v>МАОУ СШ № 137</c:v>
                </c:pt>
                <c:pt idx="69">
                  <c:v>МАОУ СШ № 76</c:v>
                </c:pt>
                <c:pt idx="70">
                  <c:v>МАОУ СШ № 17</c:v>
                </c:pt>
                <c:pt idx="71">
                  <c:v>МАОУ Гимназия № 14</c:v>
                </c:pt>
                <c:pt idx="72">
                  <c:v>МАОУ СШ № 93</c:v>
                </c:pt>
                <c:pt idx="73">
                  <c:v>МБОУ СШ № 62</c:v>
                </c:pt>
                <c:pt idx="74">
                  <c:v>МАОУ СШ № 34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МАОУ СШ № 139</c:v>
                </c:pt>
                <c:pt idx="79">
                  <c:v>МАОУ СШ № 157</c:v>
                </c:pt>
                <c:pt idx="80">
                  <c:v>МАОУ СШ № 152</c:v>
                </c:pt>
                <c:pt idx="81">
                  <c:v>МАОУ СШ № 154</c:v>
                </c:pt>
                <c:pt idx="82">
                  <c:v>МАОУ СШ № 108</c:v>
                </c:pt>
                <c:pt idx="83">
                  <c:v>МАОУ СШ № 145</c:v>
                </c:pt>
                <c:pt idx="84">
                  <c:v>МАОУ СШ № 151</c:v>
                </c:pt>
                <c:pt idx="85">
                  <c:v>МАОУ СШ № 69</c:v>
                </c:pt>
                <c:pt idx="86">
                  <c:v>МАОУ СШ № 149</c:v>
                </c:pt>
                <c:pt idx="87">
                  <c:v>МАОУ СШ № 7</c:v>
                </c:pt>
                <c:pt idx="88">
                  <c:v>МАОУ СШ № 143</c:v>
                </c:pt>
                <c:pt idx="89">
                  <c:v>МАОУ СШ № 150</c:v>
                </c:pt>
                <c:pt idx="90">
                  <c:v>МАОУ СШ № 24</c:v>
                </c:pt>
                <c:pt idx="91">
                  <c:v>МАОУ СШ № 141</c:v>
                </c:pt>
                <c:pt idx="92">
                  <c:v>МАОУ СШ № 144</c:v>
                </c:pt>
                <c:pt idx="93">
                  <c:v>МАОУ СШ № 156</c:v>
                </c:pt>
                <c:pt idx="94">
                  <c:v>МАОУ СШ № 91</c:v>
                </c:pt>
                <c:pt idx="95">
                  <c:v>МАОУ СШ № 129</c:v>
                </c:pt>
                <c:pt idx="96">
                  <c:v>МАОУ СШ № 85</c:v>
                </c:pt>
                <c:pt idx="97">
                  <c:v>МАОУ СШ № 121</c:v>
                </c:pt>
                <c:pt idx="98">
                  <c:v>МАОУ СШ № 5</c:v>
                </c:pt>
                <c:pt idx="99">
                  <c:v>МАОУ СШ № 18</c:v>
                </c:pt>
                <c:pt idx="100">
                  <c:v>МАОУ СШ № 98</c:v>
                </c:pt>
                <c:pt idx="101">
                  <c:v>МАОУ СШ № 147</c:v>
                </c:pt>
                <c:pt idx="102">
                  <c:v>МАОУ СШ № 134</c:v>
                </c:pt>
                <c:pt idx="103">
                  <c:v>МАОУ СШ № 115</c:v>
                </c:pt>
                <c:pt idx="104">
                  <c:v>МАОУ СШ № 66</c:v>
                </c:pt>
                <c:pt idx="105">
                  <c:v>МБОУ СШ № 2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СОШ № 10 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МАОУ СШ "Комплекс Покровский"</c:v>
                </c:pt>
                <c:pt idx="113">
                  <c:v>МБОУ Гимназия № 16</c:v>
                </c:pt>
                <c:pt idx="114">
                  <c:v>МАОУ СШ № 155</c:v>
                </c:pt>
                <c:pt idx="115">
                  <c:v>МБОУ СШ № 27</c:v>
                </c:pt>
                <c:pt idx="116">
                  <c:v>МБОУ СШ № 51</c:v>
                </c:pt>
              </c:strCache>
            </c:strRef>
          </c:cat>
          <c:val>
            <c:numRef>
              <c:f>'История-11 диаграмма'!$I$5:$I$121</c:f>
              <c:numCache>
                <c:formatCode>0,00</c:formatCode>
                <c:ptCount val="117"/>
                <c:pt idx="0">
                  <c:v>53.93</c:v>
                </c:pt>
                <c:pt idx="1">
                  <c:v>53.93</c:v>
                </c:pt>
                <c:pt idx="2">
                  <c:v>53.93</c:v>
                </c:pt>
                <c:pt idx="3">
                  <c:v>53.93</c:v>
                </c:pt>
                <c:pt idx="4">
                  <c:v>53.93</c:v>
                </c:pt>
                <c:pt idx="5">
                  <c:v>53.93</c:v>
                </c:pt>
                <c:pt idx="6">
                  <c:v>53.93</c:v>
                </c:pt>
                <c:pt idx="7">
                  <c:v>53.93</c:v>
                </c:pt>
                <c:pt idx="8">
                  <c:v>53.93</c:v>
                </c:pt>
                <c:pt idx="9">
                  <c:v>53.93</c:v>
                </c:pt>
                <c:pt idx="10">
                  <c:v>53.93</c:v>
                </c:pt>
                <c:pt idx="11">
                  <c:v>53.93</c:v>
                </c:pt>
                <c:pt idx="12">
                  <c:v>53.93</c:v>
                </c:pt>
                <c:pt idx="13">
                  <c:v>53.93</c:v>
                </c:pt>
                <c:pt idx="14">
                  <c:v>53.93</c:v>
                </c:pt>
                <c:pt idx="15">
                  <c:v>53.93</c:v>
                </c:pt>
                <c:pt idx="16">
                  <c:v>53.93</c:v>
                </c:pt>
                <c:pt idx="17">
                  <c:v>53.93</c:v>
                </c:pt>
                <c:pt idx="18">
                  <c:v>53.93</c:v>
                </c:pt>
                <c:pt idx="19">
                  <c:v>53.93</c:v>
                </c:pt>
                <c:pt idx="20">
                  <c:v>53.93</c:v>
                </c:pt>
                <c:pt idx="21">
                  <c:v>53.93</c:v>
                </c:pt>
                <c:pt idx="22">
                  <c:v>53.93</c:v>
                </c:pt>
                <c:pt idx="23">
                  <c:v>53.93</c:v>
                </c:pt>
                <c:pt idx="24">
                  <c:v>53.93</c:v>
                </c:pt>
                <c:pt idx="25">
                  <c:v>53.93</c:v>
                </c:pt>
                <c:pt idx="26">
                  <c:v>53.93</c:v>
                </c:pt>
                <c:pt idx="27">
                  <c:v>53.93</c:v>
                </c:pt>
                <c:pt idx="28">
                  <c:v>53.93</c:v>
                </c:pt>
                <c:pt idx="29">
                  <c:v>53.93</c:v>
                </c:pt>
                <c:pt idx="30">
                  <c:v>53.93</c:v>
                </c:pt>
                <c:pt idx="31">
                  <c:v>53.93</c:v>
                </c:pt>
                <c:pt idx="32">
                  <c:v>53.93</c:v>
                </c:pt>
                <c:pt idx="33">
                  <c:v>53.93</c:v>
                </c:pt>
                <c:pt idx="34">
                  <c:v>53.93</c:v>
                </c:pt>
                <c:pt idx="35">
                  <c:v>53.93</c:v>
                </c:pt>
                <c:pt idx="36">
                  <c:v>53.93</c:v>
                </c:pt>
                <c:pt idx="37">
                  <c:v>53.93</c:v>
                </c:pt>
                <c:pt idx="38">
                  <c:v>53.93</c:v>
                </c:pt>
                <c:pt idx="39">
                  <c:v>53.93</c:v>
                </c:pt>
                <c:pt idx="40">
                  <c:v>53.93</c:v>
                </c:pt>
                <c:pt idx="41">
                  <c:v>53.93</c:v>
                </c:pt>
                <c:pt idx="42">
                  <c:v>53.93</c:v>
                </c:pt>
                <c:pt idx="43">
                  <c:v>53.93</c:v>
                </c:pt>
                <c:pt idx="44">
                  <c:v>53.93</c:v>
                </c:pt>
                <c:pt idx="45">
                  <c:v>53.93</c:v>
                </c:pt>
                <c:pt idx="46">
                  <c:v>53.93</c:v>
                </c:pt>
                <c:pt idx="47">
                  <c:v>53.93</c:v>
                </c:pt>
                <c:pt idx="48">
                  <c:v>53.93</c:v>
                </c:pt>
                <c:pt idx="49">
                  <c:v>53.93</c:v>
                </c:pt>
                <c:pt idx="50">
                  <c:v>53.93</c:v>
                </c:pt>
                <c:pt idx="51">
                  <c:v>53.93</c:v>
                </c:pt>
                <c:pt idx="52">
                  <c:v>53.93</c:v>
                </c:pt>
                <c:pt idx="53">
                  <c:v>53.93</c:v>
                </c:pt>
                <c:pt idx="54">
                  <c:v>53.93</c:v>
                </c:pt>
                <c:pt idx="55">
                  <c:v>53.93</c:v>
                </c:pt>
                <c:pt idx="56">
                  <c:v>53.93</c:v>
                </c:pt>
                <c:pt idx="57">
                  <c:v>53.93</c:v>
                </c:pt>
                <c:pt idx="58">
                  <c:v>53.93</c:v>
                </c:pt>
                <c:pt idx="59">
                  <c:v>53.93</c:v>
                </c:pt>
                <c:pt idx="60">
                  <c:v>53.93</c:v>
                </c:pt>
                <c:pt idx="61">
                  <c:v>53.93</c:v>
                </c:pt>
                <c:pt idx="62">
                  <c:v>53.93</c:v>
                </c:pt>
                <c:pt idx="63">
                  <c:v>53.93</c:v>
                </c:pt>
                <c:pt idx="64">
                  <c:v>53.93</c:v>
                </c:pt>
                <c:pt idx="65">
                  <c:v>53.93</c:v>
                </c:pt>
                <c:pt idx="66">
                  <c:v>53.93</c:v>
                </c:pt>
                <c:pt idx="67">
                  <c:v>53.93</c:v>
                </c:pt>
                <c:pt idx="68">
                  <c:v>53.93</c:v>
                </c:pt>
                <c:pt idx="69">
                  <c:v>53.93</c:v>
                </c:pt>
                <c:pt idx="70">
                  <c:v>53.93</c:v>
                </c:pt>
                <c:pt idx="71">
                  <c:v>53.93</c:v>
                </c:pt>
                <c:pt idx="72">
                  <c:v>53.93</c:v>
                </c:pt>
                <c:pt idx="73">
                  <c:v>53.93</c:v>
                </c:pt>
                <c:pt idx="74">
                  <c:v>53.93</c:v>
                </c:pt>
                <c:pt idx="75">
                  <c:v>53.93</c:v>
                </c:pt>
                <c:pt idx="76">
                  <c:v>53.93</c:v>
                </c:pt>
                <c:pt idx="77">
                  <c:v>53.93</c:v>
                </c:pt>
                <c:pt idx="78">
                  <c:v>53.93</c:v>
                </c:pt>
                <c:pt idx="79">
                  <c:v>53.93</c:v>
                </c:pt>
                <c:pt idx="80">
                  <c:v>53.93</c:v>
                </c:pt>
                <c:pt idx="81">
                  <c:v>53.93</c:v>
                </c:pt>
                <c:pt idx="82">
                  <c:v>53.93</c:v>
                </c:pt>
                <c:pt idx="83">
                  <c:v>53.93</c:v>
                </c:pt>
                <c:pt idx="84">
                  <c:v>53.93</c:v>
                </c:pt>
                <c:pt idx="85">
                  <c:v>53.93</c:v>
                </c:pt>
                <c:pt idx="86">
                  <c:v>53.93</c:v>
                </c:pt>
                <c:pt idx="87">
                  <c:v>53.93</c:v>
                </c:pt>
                <c:pt idx="88">
                  <c:v>53.93</c:v>
                </c:pt>
                <c:pt idx="89">
                  <c:v>53.93</c:v>
                </c:pt>
                <c:pt idx="90">
                  <c:v>53.93</c:v>
                </c:pt>
                <c:pt idx="91">
                  <c:v>53.93</c:v>
                </c:pt>
                <c:pt idx="92">
                  <c:v>53.93</c:v>
                </c:pt>
                <c:pt idx="93">
                  <c:v>53.93</c:v>
                </c:pt>
                <c:pt idx="94">
                  <c:v>53.93</c:v>
                </c:pt>
                <c:pt idx="95">
                  <c:v>53.93</c:v>
                </c:pt>
                <c:pt idx="96">
                  <c:v>53.93</c:v>
                </c:pt>
                <c:pt idx="97">
                  <c:v>53.93</c:v>
                </c:pt>
                <c:pt idx="98">
                  <c:v>53.93</c:v>
                </c:pt>
                <c:pt idx="99">
                  <c:v>53.93</c:v>
                </c:pt>
                <c:pt idx="100">
                  <c:v>53.93</c:v>
                </c:pt>
                <c:pt idx="101">
                  <c:v>53.93</c:v>
                </c:pt>
                <c:pt idx="102">
                  <c:v>53.93</c:v>
                </c:pt>
                <c:pt idx="103">
                  <c:v>53.93</c:v>
                </c:pt>
                <c:pt idx="104">
                  <c:v>53.93</c:v>
                </c:pt>
                <c:pt idx="105">
                  <c:v>53.93</c:v>
                </c:pt>
                <c:pt idx="106">
                  <c:v>53.93</c:v>
                </c:pt>
                <c:pt idx="107">
                  <c:v>53.93</c:v>
                </c:pt>
                <c:pt idx="108">
                  <c:v>53.93</c:v>
                </c:pt>
                <c:pt idx="109">
                  <c:v>53.93</c:v>
                </c:pt>
                <c:pt idx="110">
                  <c:v>53.93</c:v>
                </c:pt>
                <c:pt idx="111">
                  <c:v>53.93</c:v>
                </c:pt>
                <c:pt idx="112">
                  <c:v>53.93</c:v>
                </c:pt>
                <c:pt idx="113">
                  <c:v>53.93</c:v>
                </c:pt>
                <c:pt idx="114">
                  <c:v>53.93</c:v>
                </c:pt>
                <c:pt idx="115">
                  <c:v>53.93</c:v>
                </c:pt>
                <c:pt idx="116">
                  <c:v>53.93</c:v>
                </c:pt>
              </c:numCache>
            </c:numRef>
          </c:val>
          <c:smooth val="0"/>
        </c:ser>
        <c:ser>
          <c:idx val="3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'История-11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СШ № 32</c:v>
                </c:pt>
                <c:pt idx="2">
                  <c:v>МАОУ Лицей № 7 </c:v>
                </c:pt>
                <c:pt idx="3">
                  <c:v>МАОУ Гимназия № 8</c:v>
                </c:pt>
                <c:pt idx="4">
                  <c:v>МАОУ СШ № 19</c:v>
                </c:pt>
                <c:pt idx="5">
                  <c:v>МАОУ Лицей № 28</c:v>
                </c:pt>
                <c:pt idx="6">
                  <c:v>МАОУ Гимназия № 9</c:v>
                </c:pt>
                <c:pt idx="7">
                  <c:v>МБОУ СШ № 86 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10</c:v>
                </c:pt>
                <c:pt idx="12">
                  <c:v>МАОУ Лицей № 11</c:v>
                </c:pt>
                <c:pt idx="13">
                  <c:v>МАОУ Гимназия № 6</c:v>
                </c:pt>
                <c:pt idx="14">
                  <c:v>МАОУ СШ № 135</c:v>
                </c:pt>
                <c:pt idx="15">
                  <c:v>МАОУ Лицей № 6 "Перспектива"</c:v>
                </c:pt>
                <c:pt idx="16">
                  <c:v>МАОУ СШ № 90</c:v>
                </c:pt>
                <c:pt idx="17">
                  <c:v>МАОУ СШ № 8 "Созидание"</c:v>
                </c:pt>
                <c:pt idx="18">
                  <c:v>МАОУ СШ № 46</c:v>
                </c:pt>
                <c:pt idx="19">
                  <c:v>МАОУ СШ № 55</c:v>
                </c:pt>
                <c:pt idx="20">
                  <c:v>МАОУ СШ № 81</c:v>
                </c:pt>
                <c:pt idx="21">
                  <c:v>МБОУ СШ № 63</c:v>
                </c:pt>
                <c:pt idx="22">
                  <c:v>ЛЕНИНСКИЙ РАЙОН</c:v>
                </c:pt>
                <c:pt idx="23">
                  <c:v>МБОУ СШ № 94</c:v>
                </c:pt>
                <c:pt idx="24">
                  <c:v>МАОУ Гимназия № 11 </c:v>
                </c:pt>
                <c:pt idx="25">
                  <c:v>МБОУ СШ № 64</c:v>
                </c:pt>
                <c:pt idx="26">
                  <c:v>МБОУ Гимназия № 7</c:v>
                </c:pt>
                <c:pt idx="27">
                  <c:v>МАОУ СШ № 53</c:v>
                </c:pt>
                <c:pt idx="28">
                  <c:v>МАОУ Лицей № 3</c:v>
                </c:pt>
                <c:pt idx="29">
                  <c:v>МАОУ СШ № 148</c:v>
                </c:pt>
                <c:pt idx="30">
                  <c:v>МБОУ СШ № 79</c:v>
                </c:pt>
                <c:pt idx="31">
                  <c:v>МАОУ Гимназия № 15</c:v>
                </c:pt>
                <c:pt idx="32">
                  <c:v>МБОУ СШ № 31</c:v>
                </c:pt>
                <c:pt idx="33">
                  <c:v>МАОУ Лицей № 12</c:v>
                </c:pt>
                <c:pt idx="34">
                  <c:v>МБОУ СШ № 13</c:v>
                </c:pt>
                <c:pt idx="35">
                  <c:v>МБОУ СШ № 44</c:v>
                </c:pt>
                <c:pt idx="36">
                  <c:v>МАОУ СШ № 89</c:v>
                </c:pt>
                <c:pt idx="37">
                  <c:v>МАОУ СШ № 65</c:v>
                </c:pt>
                <c:pt idx="38">
                  <c:v>МАОУ СШ № 16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МБОУ СШ № 21</c:v>
                </c:pt>
                <c:pt idx="42">
                  <c:v>МБОУ СШ № 30</c:v>
                </c:pt>
                <c:pt idx="43">
                  <c:v>МАОУ Лицей № 1</c:v>
                </c:pt>
                <c:pt idx="44">
                  <c:v>МБОУ Гимназия № 3</c:v>
                </c:pt>
                <c:pt idx="45">
                  <c:v>МАОУ "КУГ № 1 - Универс"</c:v>
                </c:pt>
                <c:pt idx="46">
                  <c:v>МБОУ Лицей № 8</c:v>
                </c:pt>
                <c:pt idx="47">
                  <c:v>МБОУ Лицей № 10</c:v>
                </c:pt>
                <c:pt idx="48">
                  <c:v>МАОУ Школа-интернат № 1 </c:v>
                </c:pt>
                <c:pt idx="49">
                  <c:v>МАОУ СШ № 82</c:v>
                </c:pt>
                <c:pt idx="50">
                  <c:v>МАОУ СШ № 72 </c:v>
                </c:pt>
                <c:pt idx="51">
                  <c:v>МБОУ СШ № 133</c:v>
                </c:pt>
                <c:pt idx="52">
                  <c:v>МАОУ Гимназия № 13 "Академ"</c:v>
                </c:pt>
                <c:pt idx="53">
                  <c:v>МБОУ СШ № 99</c:v>
                </c:pt>
                <c:pt idx="54">
                  <c:v>МАОУ СШ № 3</c:v>
                </c:pt>
                <c:pt idx="55">
                  <c:v>МБОУ СШ № 95</c:v>
                </c:pt>
                <c:pt idx="56">
                  <c:v>МБОУ СШ № 36</c:v>
                </c:pt>
                <c:pt idx="57">
                  <c:v>МБОУ СШ № 159</c:v>
                </c:pt>
                <c:pt idx="58">
                  <c:v>МБОУ СШ № 39</c:v>
                </c:pt>
                <c:pt idx="59">
                  <c:v>МБОУ СШ № 73 </c:v>
                </c:pt>
                <c:pt idx="60">
                  <c:v>МБОУ СШ № 84</c:v>
                </c:pt>
                <c:pt idx="61">
                  <c:v>СВЕРДЛОВСКИЙ РАЙОН</c:v>
                </c:pt>
                <c:pt idx="62">
                  <c:v>МАОУ СШ № 78</c:v>
                </c:pt>
                <c:pt idx="63">
                  <c:v>МАОУ СШ № 45</c:v>
                </c:pt>
                <c:pt idx="64">
                  <c:v>МАОУ СШ № 6</c:v>
                </c:pt>
                <c:pt idx="65">
                  <c:v>МАОУ СШ № 158 "Грани"</c:v>
                </c:pt>
                <c:pt idx="66">
                  <c:v>МАОУ СШ № 23</c:v>
                </c:pt>
                <c:pt idx="67">
                  <c:v>МАОУ Лицей № 9 "Лидер"</c:v>
                </c:pt>
                <c:pt idx="68">
                  <c:v>МАОУ СШ № 137</c:v>
                </c:pt>
                <c:pt idx="69">
                  <c:v>МАОУ СШ № 76</c:v>
                </c:pt>
                <c:pt idx="70">
                  <c:v>МАОУ СШ № 17</c:v>
                </c:pt>
                <c:pt idx="71">
                  <c:v>МАОУ Гимназия № 14</c:v>
                </c:pt>
                <c:pt idx="72">
                  <c:v>МАОУ СШ № 93</c:v>
                </c:pt>
                <c:pt idx="73">
                  <c:v>МБОУ СШ № 62</c:v>
                </c:pt>
                <c:pt idx="74">
                  <c:v>МАОУ СШ № 34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МАОУ СШ № 139</c:v>
                </c:pt>
                <c:pt idx="79">
                  <c:v>МАОУ СШ № 157</c:v>
                </c:pt>
                <c:pt idx="80">
                  <c:v>МАОУ СШ № 152</c:v>
                </c:pt>
                <c:pt idx="81">
                  <c:v>МАОУ СШ № 154</c:v>
                </c:pt>
                <c:pt idx="82">
                  <c:v>МАОУ СШ № 108</c:v>
                </c:pt>
                <c:pt idx="83">
                  <c:v>МАОУ СШ № 145</c:v>
                </c:pt>
                <c:pt idx="84">
                  <c:v>МАОУ СШ № 151</c:v>
                </c:pt>
                <c:pt idx="85">
                  <c:v>МАОУ СШ № 69</c:v>
                </c:pt>
                <c:pt idx="86">
                  <c:v>МАОУ СШ № 149</c:v>
                </c:pt>
                <c:pt idx="87">
                  <c:v>МАОУ СШ № 7</c:v>
                </c:pt>
                <c:pt idx="88">
                  <c:v>МАОУ СШ № 143</c:v>
                </c:pt>
                <c:pt idx="89">
                  <c:v>МАОУ СШ № 150</c:v>
                </c:pt>
                <c:pt idx="90">
                  <c:v>МАОУ СШ № 24</c:v>
                </c:pt>
                <c:pt idx="91">
                  <c:v>МАОУ СШ № 141</c:v>
                </c:pt>
                <c:pt idx="92">
                  <c:v>МАОУ СШ № 144</c:v>
                </c:pt>
                <c:pt idx="93">
                  <c:v>МАОУ СШ № 156</c:v>
                </c:pt>
                <c:pt idx="94">
                  <c:v>МАОУ СШ № 91</c:v>
                </c:pt>
                <c:pt idx="95">
                  <c:v>МАОУ СШ № 129</c:v>
                </c:pt>
                <c:pt idx="96">
                  <c:v>МАОУ СШ № 85</c:v>
                </c:pt>
                <c:pt idx="97">
                  <c:v>МАОУ СШ № 121</c:v>
                </c:pt>
                <c:pt idx="98">
                  <c:v>МАОУ СШ № 5</c:v>
                </c:pt>
                <c:pt idx="99">
                  <c:v>МАОУ СШ № 18</c:v>
                </c:pt>
                <c:pt idx="100">
                  <c:v>МАОУ СШ № 98</c:v>
                </c:pt>
                <c:pt idx="101">
                  <c:v>МАОУ СШ № 147</c:v>
                </c:pt>
                <c:pt idx="102">
                  <c:v>МАОУ СШ № 134</c:v>
                </c:pt>
                <c:pt idx="103">
                  <c:v>МАОУ СШ № 115</c:v>
                </c:pt>
                <c:pt idx="104">
                  <c:v>МАОУ СШ № 66</c:v>
                </c:pt>
                <c:pt idx="105">
                  <c:v>МБОУ СШ № 2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СОШ № 10 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МАОУ СШ "Комплекс Покровский"</c:v>
                </c:pt>
                <c:pt idx="113">
                  <c:v>МБОУ Гимназия № 16</c:v>
                </c:pt>
                <c:pt idx="114">
                  <c:v>МАОУ СШ № 155</c:v>
                </c:pt>
                <c:pt idx="115">
                  <c:v>МБОУ СШ № 27</c:v>
                </c:pt>
                <c:pt idx="116">
                  <c:v>МБОУ СШ № 51</c:v>
                </c:pt>
              </c:strCache>
            </c:strRef>
          </c:cat>
          <c:val>
            <c:numRef>
              <c:f>'История-11 диаграмма'!$H$5:$H$121</c:f>
              <c:numCache>
                <c:formatCode>0,00</c:formatCode>
                <c:ptCount val="117"/>
                <c:pt idx="0">
                  <c:v>59.857142857142854</c:v>
                </c:pt>
                <c:pt idx="1">
                  <c:v>62</c:v>
                </c:pt>
                <c:pt idx="2">
                  <c:v>63</c:v>
                </c:pt>
                <c:pt idx="3">
                  <c:v>58</c:v>
                </c:pt>
                <c:pt idx="4">
                  <c:v>39</c:v>
                </c:pt>
                <c:pt idx="5">
                  <c:v>80.5</c:v>
                </c:pt>
                <c:pt idx="6">
                  <c:v>61.4</c:v>
                </c:pt>
                <c:pt idx="8">
                  <c:v>55.1</c:v>
                </c:pt>
                <c:pt idx="9">
                  <c:v>49.177777777777777</c:v>
                </c:pt>
                <c:pt idx="10">
                  <c:v>52.1</c:v>
                </c:pt>
                <c:pt idx="11">
                  <c:v>53.1</c:v>
                </c:pt>
                <c:pt idx="12">
                  <c:v>43.4</c:v>
                </c:pt>
                <c:pt idx="13">
                  <c:v>57</c:v>
                </c:pt>
                <c:pt idx="14">
                  <c:v>51</c:v>
                </c:pt>
                <c:pt idx="15">
                  <c:v>57</c:v>
                </c:pt>
                <c:pt idx="16">
                  <c:v>36.5</c:v>
                </c:pt>
                <c:pt idx="17">
                  <c:v>43.5</c:v>
                </c:pt>
                <c:pt idx="21">
                  <c:v>49</c:v>
                </c:pt>
                <c:pt idx="22">
                  <c:v>53.08461538461539</c:v>
                </c:pt>
                <c:pt idx="23">
                  <c:v>47.4</c:v>
                </c:pt>
                <c:pt idx="24">
                  <c:v>70</c:v>
                </c:pt>
                <c:pt idx="25">
                  <c:v>91</c:v>
                </c:pt>
                <c:pt idx="26">
                  <c:v>56.7</c:v>
                </c:pt>
                <c:pt idx="27">
                  <c:v>37.6</c:v>
                </c:pt>
                <c:pt idx="28">
                  <c:v>72.7</c:v>
                </c:pt>
                <c:pt idx="29">
                  <c:v>70.5</c:v>
                </c:pt>
                <c:pt idx="30">
                  <c:v>40.4</c:v>
                </c:pt>
                <c:pt idx="31">
                  <c:v>40.799999999999997</c:v>
                </c:pt>
                <c:pt idx="33">
                  <c:v>46.5</c:v>
                </c:pt>
                <c:pt idx="34">
                  <c:v>34</c:v>
                </c:pt>
                <c:pt idx="35">
                  <c:v>39.5</c:v>
                </c:pt>
                <c:pt idx="36">
                  <c:v>43</c:v>
                </c:pt>
                <c:pt idx="40">
                  <c:v>55.143749999999997</c:v>
                </c:pt>
                <c:pt idx="41">
                  <c:v>40</c:v>
                </c:pt>
                <c:pt idx="43">
                  <c:v>68.2</c:v>
                </c:pt>
                <c:pt idx="44">
                  <c:v>66</c:v>
                </c:pt>
                <c:pt idx="45">
                  <c:v>66.3</c:v>
                </c:pt>
                <c:pt idx="46">
                  <c:v>73.400000000000006</c:v>
                </c:pt>
                <c:pt idx="47">
                  <c:v>73</c:v>
                </c:pt>
                <c:pt idx="48">
                  <c:v>60</c:v>
                </c:pt>
                <c:pt idx="49">
                  <c:v>42</c:v>
                </c:pt>
                <c:pt idx="50">
                  <c:v>52.3</c:v>
                </c:pt>
                <c:pt idx="51">
                  <c:v>35.6</c:v>
                </c:pt>
                <c:pt idx="52">
                  <c:v>62.6</c:v>
                </c:pt>
                <c:pt idx="53">
                  <c:v>67.900000000000006</c:v>
                </c:pt>
                <c:pt idx="54">
                  <c:v>47</c:v>
                </c:pt>
                <c:pt idx="55">
                  <c:v>42</c:v>
                </c:pt>
                <c:pt idx="56">
                  <c:v>54</c:v>
                </c:pt>
                <c:pt idx="60">
                  <c:v>32</c:v>
                </c:pt>
                <c:pt idx="61">
                  <c:v>55.892307692307696</c:v>
                </c:pt>
                <c:pt idx="63">
                  <c:v>47.5</c:v>
                </c:pt>
                <c:pt idx="64">
                  <c:v>55.8</c:v>
                </c:pt>
                <c:pt idx="65">
                  <c:v>59.9</c:v>
                </c:pt>
                <c:pt idx="66">
                  <c:v>76</c:v>
                </c:pt>
                <c:pt idx="67">
                  <c:v>58</c:v>
                </c:pt>
                <c:pt idx="68">
                  <c:v>73</c:v>
                </c:pt>
                <c:pt idx="69">
                  <c:v>57.3</c:v>
                </c:pt>
                <c:pt idx="70">
                  <c:v>42.6</c:v>
                </c:pt>
                <c:pt idx="71">
                  <c:v>50</c:v>
                </c:pt>
                <c:pt idx="72">
                  <c:v>64</c:v>
                </c:pt>
                <c:pt idx="73">
                  <c:v>28</c:v>
                </c:pt>
                <c:pt idx="74">
                  <c:v>51.5</c:v>
                </c:pt>
                <c:pt idx="75">
                  <c:v>63</c:v>
                </c:pt>
                <c:pt idx="76">
                  <c:v>49.452467272857078</c:v>
                </c:pt>
                <c:pt idx="77">
                  <c:v>55.8</c:v>
                </c:pt>
                <c:pt idx="79">
                  <c:v>49.45</c:v>
                </c:pt>
                <c:pt idx="80">
                  <c:v>80.333333333333329</c:v>
                </c:pt>
                <c:pt idx="81">
                  <c:v>61</c:v>
                </c:pt>
                <c:pt idx="82">
                  <c:v>49</c:v>
                </c:pt>
                <c:pt idx="83">
                  <c:v>48</c:v>
                </c:pt>
                <c:pt idx="84">
                  <c:v>49.6</c:v>
                </c:pt>
                <c:pt idx="85">
                  <c:v>25.5</c:v>
                </c:pt>
                <c:pt idx="86">
                  <c:v>75.090909090909093</c:v>
                </c:pt>
                <c:pt idx="87">
                  <c:v>59.7</c:v>
                </c:pt>
                <c:pt idx="88">
                  <c:v>47.61904761904762</c:v>
                </c:pt>
                <c:pt idx="89">
                  <c:v>46.478260869565219</c:v>
                </c:pt>
                <c:pt idx="90">
                  <c:v>57.75</c:v>
                </c:pt>
                <c:pt idx="91">
                  <c:v>54.111111111111114</c:v>
                </c:pt>
                <c:pt idx="92">
                  <c:v>45.888888888888886</c:v>
                </c:pt>
                <c:pt idx="93">
                  <c:v>50.5</c:v>
                </c:pt>
                <c:pt idx="94">
                  <c:v>50.5</c:v>
                </c:pt>
                <c:pt idx="95">
                  <c:v>54.5</c:v>
                </c:pt>
                <c:pt idx="96">
                  <c:v>41.5</c:v>
                </c:pt>
                <c:pt idx="97">
                  <c:v>4</c:v>
                </c:pt>
                <c:pt idx="98">
                  <c:v>48.5</c:v>
                </c:pt>
                <c:pt idx="99">
                  <c:v>51.333333333333336</c:v>
                </c:pt>
                <c:pt idx="100">
                  <c:v>64.8</c:v>
                </c:pt>
                <c:pt idx="101">
                  <c:v>45.333333333333336</c:v>
                </c:pt>
                <c:pt idx="102">
                  <c:v>29.5</c:v>
                </c:pt>
                <c:pt idx="103">
                  <c:v>43.666666666666664</c:v>
                </c:pt>
                <c:pt idx="104">
                  <c:v>42.666666666666664</c:v>
                </c:pt>
                <c:pt idx="105">
                  <c:v>24</c:v>
                </c:pt>
                <c:pt idx="106">
                  <c:v>78</c:v>
                </c:pt>
                <c:pt idx="107">
                  <c:v>54.428749999999994</c:v>
                </c:pt>
                <c:pt idx="108">
                  <c:v>60.6</c:v>
                </c:pt>
                <c:pt idx="109">
                  <c:v>59.4</c:v>
                </c:pt>
                <c:pt idx="110">
                  <c:v>78.5</c:v>
                </c:pt>
                <c:pt idx="111">
                  <c:v>70</c:v>
                </c:pt>
                <c:pt idx="112">
                  <c:v>55.4</c:v>
                </c:pt>
                <c:pt idx="113">
                  <c:v>53.4</c:v>
                </c:pt>
                <c:pt idx="114">
                  <c:v>32.799999999999997</c:v>
                </c:pt>
                <c:pt idx="115">
                  <c:v>25.33</c:v>
                </c:pt>
              </c:numCache>
            </c:numRef>
          </c:val>
          <c:smooth val="0"/>
        </c:ser>
        <c:ser>
          <c:idx val="13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'История-11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СШ № 32</c:v>
                </c:pt>
                <c:pt idx="2">
                  <c:v>МАОУ Лицей № 7 </c:v>
                </c:pt>
                <c:pt idx="3">
                  <c:v>МАОУ Гимназия № 8</c:v>
                </c:pt>
                <c:pt idx="4">
                  <c:v>МАОУ СШ № 19</c:v>
                </c:pt>
                <c:pt idx="5">
                  <c:v>МАОУ Лицей № 28</c:v>
                </c:pt>
                <c:pt idx="6">
                  <c:v>МАОУ Гимназия № 9</c:v>
                </c:pt>
                <c:pt idx="7">
                  <c:v>МБОУ СШ № 86 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10</c:v>
                </c:pt>
                <c:pt idx="12">
                  <c:v>МАОУ Лицей № 11</c:v>
                </c:pt>
                <c:pt idx="13">
                  <c:v>МАОУ Гимназия № 6</c:v>
                </c:pt>
                <c:pt idx="14">
                  <c:v>МАОУ СШ № 135</c:v>
                </c:pt>
                <c:pt idx="15">
                  <c:v>МАОУ Лицей № 6 "Перспектива"</c:v>
                </c:pt>
                <c:pt idx="16">
                  <c:v>МАОУ СШ № 90</c:v>
                </c:pt>
                <c:pt idx="17">
                  <c:v>МАОУ СШ № 8 "Созидание"</c:v>
                </c:pt>
                <c:pt idx="18">
                  <c:v>МАОУ СШ № 46</c:v>
                </c:pt>
                <c:pt idx="19">
                  <c:v>МАОУ СШ № 55</c:v>
                </c:pt>
                <c:pt idx="20">
                  <c:v>МАОУ СШ № 81</c:v>
                </c:pt>
                <c:pt idx="21">
                  <c:v>МБОУ СШ № 63</c:v>
                </c:pt>
                <c:pt idx="22">
                  <c:v>ЛЕНИНСКИЙ РАЙОН</c:v>
                </c:pt>
                <c:pt idx="23">
                  <c:v>МБОУ СШ № 94</c:v>
                </c:pt>
                <c:pt idx="24">
                  <c:v>МАОУ Гимназия № 11 </c:v>
                </c:pt>
                <c:pt idx="25">
                  <c:v>МБОУ СШ № 64</c:v>
                </c:pt>
                <c:pt idx="26">
                  <c:v>МБОУ Гимназия № 7</c:v>
                </c:pt>
                <c:pt idx="27">
                  <c:v>МАОУ СШ № 53</c:v>
                </c:pt>
                <c:pt idx="28">
                  <c:v>МАОУ Лицей № 3</c:v>
                </c:pt>
                <c:pt idx="29">
                  <c:v>МАОУ СШ № 148</c:v>
                </c:pt>
                <c:pt idx="30">
                  <c:v>МБОУ СШ № 79</c:v>
                </c:pt>
                <c:pt idx="31">
                  <c:v>МАОУ Гимназия № 15</c:v>
                </c:pt>
                <c:pt idx="32">
                  <c:v>МБОУ СШ № 31</c:v>
                </c:pt>
                <c:pt idx="33">
                  <c:v>МАОУ Лицей № 12</c:v>
                </c:pt>
                <c:pt idx="34">
                  <c:v>МБОУ СШ № 13</c:v>
                </c:pt>
                <c:pt idx="35">
                  <c:v>МБОУ СШ № 44</c:v>
                </c:pt>
                <c:pt idx="36">
                  <c:v>МАОУ СШ № 89</c:v>
                </c:pt>
                <c:pt idx="37">
                  <c:v>МАОУ СШ № 65</c:v>
                </c:pt>
                <c:pt idx="38">
                  <c:v>МАОУ СШ № 16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МБОУ СШ № 21</c:v>
                </c:pt>
                <c:pt idx="42">
                  <c:v>МБОУ СШ № 30</c:v>
                </c:pt>
                <c:pt idx="43">
                  <c:v>МАОУ Лицей № 1</c:v>
                </c:pt>
                <c:pt idx="44">
                  <c:v>МБОУ Гимназия № 3</c:v>
                </c:pt>
                <c:pt idx="45">
                  <c:v>МАОУ "КУГ № 1 - Универс"</c:v>
                </c:pt>
                <c:pt idx="46">
                  <c:v>МБОУ Лицей № 8</c:v>
                </c:pt>
                <c:pt idx="47">
                  <c:v>МБОУ Лицей № 10</c:v>
                </c:pt>
                <c:pt idx="48">
                  <c:v>МАОУ Школа-интернат № 1 </c:v>
                </c:pt>
                <c:pt idx="49">
                  <c:v>МАОУ СШ № 82</c:v>
                </c:pt>
                <c:pt idx="50">
                  <c:v>МАОУ СШ № 72 </c:v>
                </c:pt>
                <c:pt idx="51">
                  <c:v>МБОУ СШ № 133</c:v>
                </c:pt>
                <c:pt idx="52">
                  <c:v>МАОУ Гимназия № 13 "Академ"</c:v>
                </c:pt>
                <c:pt idx="53">
                  <c:v>МБОУ СШ № 99</c:v>
                </c:pt>
                <c:pt idx="54">
                  <c:v>МАОУ СШ № 3</c:v>
                </c:pt>
                <c:pt idx="55">
                  <c:v>МБОУ СШ № 95</c:v>
                </c:pt>
                <c:pt idx="56">
                  <c:v>МБОУ СШ № 36</c:v>
                </c:pt>
                <c:pt idx="57">
                  <c:v>МБОУ СШ № 159</c:v>
                </c:pt>
                <c:pt idx="58">
                  <c:v>МБОУ СШ № 39</c:v>
                </c:pt>
                <c:pt idx="59">
                  <c:v>МБОУ СШ № 73 </c:v>
                </c:pt>
                <c:pt idx="60">
                  <c:v>МБОУ СШ № 84</c:v>
                </c:pt>
                <c:pt idx="61">
                  <c:v>СВЕРДЛОВСКИЙ РАЙОН</c:v>
                </c:pt>
                <c:pt idx="62">
                  <c:v>МАОУ СШ № 78</c:v>
                </c:pt>
                <c:pt idx="63">
                  <c:v>МАОУ СШ № 45</c:v>
                </c:pt>
                <c:pt idx="64">
                  <c:v>МАОУ СШ № 6</c:v>
                </c:pt>
                <c:pt idx="65">
                  <c:v>МАОУ СШ № 158 "Грани"</c:v>
                </c:pt>
                <c:pt idx="66">
                  <c:v>МАОУ СШ № 23</c:v>
                </c:pt>
                <c:pt idx="67">
                  <c:v>МАОУ Лицей № 9 "Лидер"</c:v>
                </c:pt>
                <c:pt idx="68">
                  <c:v>МАОУ СШ № 137</c:v>
                </c:pt>
                <c:pt idx="69">
                  <c:v>МАОУ СШ № 76</c:v>
                </c:pt>
                <c:pt idx="70">
                  <c:v>МАОУ СШ № 17</c:v>
                </c:pt>
                <c:pt idx="71">
                  <c:v>МАОУ Гимназия № 14</c:v>
                </c:pt>
                <c:pt idx="72">
                  <c:v>МАОУ СШ № 93</c:v>
                </c:pt>
                <c:pt idx="73">
                  <c:v>МБОУ СШ № 62</c:v>
                </c:pt>
                <c:pt idx="74">
                  <c:v>МАОУ СШ № 34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МАОУ СШ № 139</c:v>
                </c:pt>
                <c:pt idx="79">
                  <c:v>МАОУ СШ № 157</c:v>
                </c:pt>
                <c:pt idx="80">
                  <c:v>МАОУ СШ № 152</c:v>
                </c:pt>
                <c:pt idx="81">
                  <c:v>МАОУ СШ № 154</c:v>
                </c:pt>
                <c:pt idx="82">
                  <c:v>МАОУ СШ № 108</c:v>
                </c:pt>
                <c:pt idx="83">
                  <c:v>МАОУ СШ № 145</c:v>
                </c:pt>
                <c:pt idx="84">
                  <c:v>МАОУ СШ № 151</c:v>
                </c:pt>
                <c:pt idx="85">
                  <c:v>МАОУ СШ № 69</c:v>
                </c:pt>
                <c:pt idx="86">
                  <c:v>МАОУ СШ № 149</c:v>
                </c:pt>
                <c:pt idx="87">
                  <c:v>МАОУ СШ № 7</c:v>
                </c:pt>
                <c:pt idx="88">
                  <c:v>МАОУ СШ № 143</c:v>
                </c:pt>
                <c:pt idx="89">
                  <c:v>МАОУ СШ № 150</c:v>
                </c:pt>
                <c:pt idx="90">
                  <c:v>МАОУ СШ № 24</c:v>
                </c:pt>
                <c:pt idx="91">
                  <c:v>МАОУ СШ № 141</c:v>
                </c:pt>
                <c:pt idx="92">
                  <c:v>МАОУ СШ № 144</c:v>
                </c:pt>
                <c:pt idx="93">
                  <c:v>МАОУ СШ № 156</c:v>
                </c:pt>
                <c:pt idx="94">
                  <c:v>МАОУ СШ № 91</c:v>
                </c:pt>
                <c:pt idx="95">
                  <c:v>МАОУ СШ № 129</c:v>
                </c:pt>
                <c:pt idx="96">
                  <c:v>МАОУ СШ № 85</c:v>
                </c:pt>
                <c:pt idx="97">
                  <c:v>МАОУ СШ № 121</c:v>
                </c:pt>
                <c:pt idx="98">
                  <c:v>МАОУ СШ № 5</c:v>
                </c:pt>
                <c:pt idx="99">
                  <c:v>МАОУ СШ № 18</c:v>
                </c:pt>
                <c:pt idx="100">
                  <c:v>МАОУ СШ № 98</c:v>
                </c:pt>
                <c:pt idx="101">
                  <c:v>МАОУ СШ № 147</c:v>
                </c:pt>
                <c:pt idx="102">
                  <c:v>МАОУ СШ № 134</c:v>
                </c:pt>
                <c:pt idx="103">
                  <c:v>МАОУ СШ № 115</c:v>
                </c:pt>
                <c:pt idx="104">
                  <c:v>МАОУ СШ № 66</c:v>
                </c:pt>
                <c:pt idx="105">
                  <c:v>МБОУ СШ № 2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СОШ № 10 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МАОУ СШ "Комплекс Покровский"</c:v>
                </c:pt>
                <c:pt idx="113">
                  <c:v>МБОУ Гимназия № 16</c:v>
                </c:pt>
                <c:pt idx="114">
                  <c:v>МАОУ СШ № 155</c:v>
                </c:pt>
                <c:pt idx="115">
                  <c:v>МБОУ СШ № 27</c:v>
                </c:pt>
                <c:pt idx="116">
                  <c:v>МБОУ СШ № 51</c:v>
                </c:pt>
              </c:strCache>
            </c:strRef>
          </c:cat>
          <c:val>
            <c:numRef>
              <c:f>'История-11 диаграмма'!$M$5:$M$121</c:f>
              <c:numCache>
                <c:formatCode>0,00</c:formatCode>
                <c:ptCount val="117"/>
                <c:pt idx="0">
                  <c:v>58</c:v>
                </c:pt>
                <c:pt idx="1">
                  <c:v>58</c:v>
                </c:pt>
                <c:pt idx="2">
                  <c:v>58</c:v>
                </c:pt>
                <c:pt idx="3">
                  <c:v>58</c:v>
                </c:pt>
                <c:pt idx="4">
                  <c:v>58</c:v>
                </c:pt>
                <c:pt idx="5">
                  <c:v>58</c:v>
                </c:pt>
                <c:pt idx="6">
                  <c:v>58</c:v>
                </c:pt>
                <c:pt idx="7">
                  <c:v>58</c:v>
                </c:pt>
                <c:pt idx="8">
                  <c:v>58</c:v>
                </c:pt>
                <c:pt idx="9">
                  <c:v>58</c:v>
                </c:pt>
                <c:pt idx="10">
                  <c:v>58</c:v>
                </c:pt>
                <c:pt idx="11">
                  <c:v>58</c:v>
                </c:pt>
                <c:pt idx="12">
                  <c:v>58</c:v>
                </c:pt>
                <c:pt idx="13">
                  <c:v>58</c:v>
                </c:pt>
                <c:pt idx="14">
                  <c:v>58</c:v>
                </c:pt>
                <c:pt idx="15">
                  <c:v>58</c:v>
                </c:pt>
                <c:pt idx="16">
                  <c:v>58</c:v>
                </c:pt>
                <c:pt idx="17">
                  <c:v>58</c:v>
                </c:pt>
                <c:pt idx="18">
                  <c:v>58</c:v>
                </c:pt>
                <c:pt idx="19">
                  <c:v>58</c:v>
                </c:pt>
                <c:pt idx="20">
                  <c:v>58</c:v>
                </c:pt>
                <c:pt idx="21">
                  <c:v>58</c:v>
                </c:pt>
                <c:pt idx="22">
                  <c:v>58</c:v>
                </c:pt>
                <c:pt idx="23">
                  <c:v>58</c:v>
                </c:pt>
                <c:pt idx="24">
                  <c:v>58</c:v>
                </c:pt>
                <c:pt idx="25">
                  <c:v>58</c:v>
                </c:pt>
                <c:pt idx="26">
                  <c:v>58</c:v>
                </c:pt>
                <c:pt idx="27">
                  <c:v>58</c:v>
                </c:pt>
                <c:pt idx="28">
                  <c:v>58</c:v>
                </c:pt>
                <c:pt idx="29">
                  <c:v>58</c:v>
                </c:pt>
                <c:pt idx="30">
                  <c:v>58</c:v>
                </c:pt>
                <c:pt idx="31">
                  <c:v>58</c:v>
                </c:pt>
                <c:pt idx="32">
                  <c:v>58</c:v>
                </c:pt>
                <c:pt idx="33">
                  <c:v>58</c:v>
                </c:pt>
                <c:pt idx="34">
                  <c:v>58</c:v>
                </c:pt>
                <c:pt idx="35">
                  <c:v>58</c:v>
                </c:pt>
                <c:pt idx="36">
                  <c:v>58</c:v>
                </c:pt>
                <c:pt idx="37">
                  <c:v>58</c:v>
                </c:pt>
                <c:pt idx="38">
                  <c:v>58</c:v>
                </c:pt>
                <c:pt idx="39">
                  <c:v>58</c:v>
                </c:pt>
                <c:pt idx="40">
                  <c:v>58</c:v>
                </c:pt>
                <c:pt idx="41">
                  <c:v>58</c:v>
                </c:pt>
                <c:pt idx="42">
                  <c:v>58</c:v>
                </c:pt>
                <c:pt idx="43">
                  <c:v>58</c:v>
                </c:pt>
                <c:pt idx="44">
                  <c:v>58</c:v>
                </c:pt>
                <c:pt idx="45">
                  <c:v>58</c:v>
                </c:pt>
                <c:pt idx="46">
                  <c:v>58</c:v>
                </c:pt>
                <c:pt idx="47">
                  <c:v>58</c:v>
                </c:pt>
                <c:pt idx="48">
                  <c:v>58</c:v>
                </c:pt>
                <c:pt idx="49">
                  <c:v>58</c:v>
                </c:pt>
                <c:pt idx="50">
                  <c:v>58</c:v>
                </c:pt>
                <c:pt idx="51">
                  <c:v>58</c:v>
                </c:pt>
                <c:pt idx="52">
                  <c:v>58</c:v>
                </c:pt>
                <c:pt idx="53">
                  <c:v>58</c:v>
                </c:pt>
                <c:pt idx="54">
                  <c:v>58</c:v>
                </c:pt>
                <c:pt idx="55">
                  <c:v>58</c:v>
                </c:pt>
                <c:pt idx="56">
                  <c:v>58</c:v>
                </c:pt>
                <c:pt idx="57">
                  <c:v>58</c:v>
                </c:pt>
                <c:pt idx="58">
                  <c:v>58</c:v>
                </c:pt>
                <c:pt idx="59">
                  <c:v>58</c:v>
                </c:pt>
                <c:pt idx="60">
                  <c:v>58</c:v>
                </c:pt>
                <c:pt idx="61">
                  <c:v>58</c:v>
                </c:pt>
                <c:pt idx="62">
                  <c:v>58</c:v>
                </c:pt>
                <c:pt idx="63">
                  <c:v>58</c:v>
                </c:pt>
                <c:pt idx="64">
                  <c:v>58</c:v>
                </c:pt>
                <c:pt idx="65">
                  <c:v>58</c:v>
                </c:pt>
                <c:pt idx="66">
                  <c:v>58</c:v>
                </c:pt>
                <c:pt idx="67">
                  <c:v>58</c:v>
                </c:pt>
                <c:pt idx="68">
                  <c:v>58</c:v>
                </c:pt>
                <c:pt idx="69">
                  <c:v>58</c:v>
                </c:pt>
                <c:pt idx="70">
                  <c:v>58</c:v>
                </c:pt>
                <c:pt idx="71">
                  <c:v>58</c:v>
                </c:pt>
                <c:pt idx="72">
                  <c:v>58</c:v>
                </c:pt>
                <c:pt idx="73">
                  <c:v>58</c:v>
                </c:pt>
                <c:pt idx="74">
                  <c:v>58</c:v>
                </c:pt>
                <c:pt idx="75">
                  <c:v>58</c:v>
                </c:pt>
                <c:pt idx="76">
                  <c:v>58</c:v>
                </c:pt>
                <c:pt idx="77">
                  <c:v>58</c:v>
                </c:pt>
                <c:pt idx="78">
                  <c:v>58</c:v>
                </c:pt>
                <c:pt idx="79">
                  <c:v>58</c:v>
                </c:pt>
                <c:pt idx="80">
                  <c:v>58</c:v>
                </c:pt>
                <c:pt idx="81">
                  <c:v>58</c:v>
                </c:pt>
                <c:pt idx="82">
                  <c:v>58</c:v>
                </c:pt>
                <c:pt idx="83">
                  <c:v>58</c:v>
                </c:pt>
                <c:pt idx="84">
                  <c:v>58</c:v>
                </c:pt>
                <c:pt idx="85">
                  <c:v>58</c:v>
                </c:pt>
                <c:pt idx="86">
                  <c:v>58</c:v>
                </c:pt>
                <c:pt idx="87">
                  <c:v>58</c:v>
                </c:pt>
                <c:pt idx="88">
                  <c:v>58</c:v>
                </c:pt>
                <c:pt idx="89">
                  <c:v>58</c:v>
                </c:pt>
                <c:pt idx="90">
                  <c:v>58</c:v>
                </c:pt>
                <c:pt idx="91">
                  <c:v>58</c:v>
                </c:pt>
                <c:pt idx="92">
                  <c:v>58</c:v>
                </c:pt>
                <c:pt idx="93">
                  <c:v>58</c:v>
                </c:pt>
                <c:pt idx="94">
                  <c:v>58</c:v>
                </c:pt>
                <c:pt idx="95">
                  <c:v>58</c:v>
                </c:pt>
                <c:pt idx="96">
                  <c:v>58</c:v>
                </c:pt>
                <c:pt idx="97">
                  <c:v>58</c:v>
                </c:pt>
                <c:pt idx="98">
                  <c:v>58</c:v>
                </c:pt>
                <c:pt idx="99">
                  <c:v>58</c:v>
                </c:pt>
                <c:pt idx="100">
                  <c:v>58</c:v>
                </c:pt>
                <c:pt idx="101">
                  <c:v>58</c:v>
                </c:pt>
                <c:pt idx="102">
                  <c:v>58</c:v>
                </c:pt>
                <c:pt idx="103">
                  <c:v>58</c:v>
                </c:pt>
                <c:pt idx="104">
                  <c:v>58</c:v>
                </c:pt>
                <c:pt idx="105">
                  <c:v>58</c:v>
                </c:pt>
                <c:pt idx="106">
                  <c:v>58</c:v>
                </c:pt>
                <c:pt idx="107">
                  <c:v>58</c:v>
                </c:pt>
                <c:pt idx="108">
                  <c:v>58</c:v>
                </c:pt>
                <c:pt idx="109">
                  <c:v>58</c:v>
                </c:pt>
                <c:pt idx="110">
                  <c:v>58</c:v>
                </c:pt>
                <c:pt idx="111">
                  <c:v>58</c:v>
                </c:pt>
                <c:pt idx="112">
                  <c:v>58</c:v>
                </c:pt>
                <c:pt idx="113">
                  <c:v>58</c:v>
                </c:pt>
                <c:pt idx="114">
                  <c:v>58</c:v>
                </c:pt>
                <c:pt idx="115">
                  <c:v>58</c:v>
                </c:pt>
                <c:pt idx="116">
                  <c:v>58</c:v>
                </c:pt>
              </c:numCache>
            </c:numRef>
          </c:val>
          <c:smooth val="0"/>
        </c:ser>
        <c:ser>
          <c:idx val="12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'История-11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СШ № 32</c:v>
                </c:pt>
                <c:pt idx="2">
                  <c:v>МАОУ Лицей № 7 </c:v>
                </c:pt>
                <c:pt idx="3">
                  <c:v>МАОУ Гимназия № 8</c:v>
                </c:pt>
                <c:pt idx="4">
                  <c:v>МАОУ СШ № 19</c:v>
                </c:pt>
                <c:pt idx="5">
                  <c:v>МАОУ Лицей № 28</c:v>
                </c:pt>
                <c:pt idx="6">
                  <c:v>МАОУ Гимназия № 9</c:v>
                </c:pt>
                <c:pt idx="7">
                  <c:v>МБОУ СШ № 86 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10</c:v>
                </c:pt>
                <c:pt idx="12">
                  <c:v>МАОУ Лицей № 11</c:v>
                </c:pt>
                <c:pt idx="13">
                  <c:v>МАОУ Гимназия № 6</c:v>
                </c:pt>
                <c:pt idx="14">
                  <c:v>МАОУ СШ № 135</c:v>
                </c:pt>
                <c:pt idx="15">
                  <c:v>МАОУ Лицей № 6 "Перспектива"</c:v>
                </c:pt>
                <c:pt idx="16">
                  <c:v>МАОУ СШ № 90</c:v>
                </c:pt>
                <c:pt idx="17">
                  <c:v>МАОУ СШ № 8 "Созидание"</c:v>
                </c:pt>
                <c:pt idx="18">
                  <c:v>МАОУ СШ № 46</c:v>
                </c:pt>
                <c:pt idx="19">
                  <c:v>МАОУ СШ № 55</c:v>
                </c:pt>
                <c:pt idx="20">
                  <c:v>МАОУ СШ № 81</c:v>
                </c:pt>
                <c:pt idx="21">
                  <c:v>МБОУ СШ № 63</c:v>
                </c:pt>
                <c:pt idx="22">
                  <c:v>ЛЕНИНСКИЙ РАЙОН</c:v>
                </c:pt>
                <c:pt idx="23">
                  <c:v>МБОУ СШ № 94</c:v>
                </c:pt>
                <c:pt idx="24">
                  <c:v>МАОУ Гимназия № 11 </c:v>
                </c:pt>
                <c:pt idx="25">
                  <c:v>МБОУ СШ № 64</c:v>
                </c:pt>
                <c:pt idx="26">
                  <c:v>МБОУ Гимназия № 7</c:v>
                </c:pt>
                <c:pt idx="27">
                  <c:v>МАОУ СШ № 53</c:v>
                </c:pt>
                <c:pt idx="28">
                  <c:v>МАОУ Лицей № 3</c:v>
                </c:pt>
                <c:pt idx="29">
                  <c:v>МАОУ СШ № 148</c:v>
                </c:pt>
                <c:pt idx="30">
                  <c:v>МБОУ СШ № 79</c:v>
                </c:pt>
                <c:pt idx="31">
                  <c:v>МАОУ Гимназия № 15</c:v>
                </c:pt>
                <c:pt idx="32">
                  <c:v>МБОУ СШ № 31</c:v>
                </c:pt>
                <c:pt idx="33">
                  <c:v>МАОУ Лицей № 12</c:v>
                </c:pt>
                <c:pt idx="34">
                  <c:v>МБОУ СШ № 13</c:v>
                </c:pt>
                <c:pt idx="35">
                  <c:v>МБОУ СШ № 44</c:v>
                </c:pt>
                <c:pt idx="36">
                  <c:v>МАОУ СШ № 89</c:v>
                </c:pt>
                <c:pt idx="37">
                  <c:v>МАОУ СШ № 65</c:v>
                </c:pt>
                <c:pt idx="38">
                  <c:v>МАОУ СШ № 16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МБОУ СШ № 21</c:v>
                </c:pt>
                <c:pt idx="42">
                  <c:v>МБОУ СШ № 30</c:v>
                </c:pt>
                <c:pt idx="43">
                  <c:v>МАОУ Лицей № 1</c:v>
                </c:pt>
                <c:pt idx="44">
                  <c:v>МБОУ Гимназия № 3</c:v>
                </c:pt>
                <c:pt idx="45">
                  <c:v>МАОУ "КУГ № 1 - Универс"</c:v>
                </c:pt>
                <c:pt idx="46">
                  <c:v>МБОУ Лицей № 8</c:v>
                </c:pt>
                <c:pt idx="47">
                  <c:v>МБОУ Лицей № 10</c:v>
                </c:pt>
                <c:pt idx="48">
                  <c:v>МАОУ Школа-интернат № 1 </c:v>
                </c:pt>
                <c:pt idx="49">
                  <c:v>МАОУ СШ № 82</c:v>
                </c:pt>
                <c:pt idx="50">
                  <c:v>МАОУ СШ № 72 </c:v>
                </c:pt>
                <c:pt idx="51">
                  <c:v>МБОУ СШ № 133</c:v>
                </c:pt>
                <c:pt idx="52">
                  <c:v>МАОУ Гимназия № 13 "Академ"</c:v>
                </c:pt>
                <c:pt idx="53">
                  <c:v>МБОУ СШ № 99</c:v>
                </c:pt>
                <c:pt idx="54">
                  <c:v>МАОУ СШ № 3</c:v>
                </c:pt>
                <c:pt idx="55">
                  <c:v>МБОУ СШ № 95</c:v>
                </c:pt>
                <c:pt idx="56">
                  <c:v>МБОУ СШ № 36</c:v>
                </c:pt>
                <c:pt idx="57">
                  <c:v>МБОУ СШ № 159</c:v>
                </c:pt>
                <c:pt idx="58">
                  <c:v>МБОУ СШ № 39</c:v>
                </c:pt>
                <c:pt idx="59">
                  <c:v>МБОУ СШ № 73 </c:v>
                </c:pt>
                <c:pt idx="60">
                  <c:v>МБОУ СШ № 84</c:v>
                </c:pt>
                <c:pt idx="61">
                  <c:v>СВЕРДЛОВСКИЙ РАЙОН</c:v>
                </c:pt>
                <c:pt idx="62">
                  <c:v>МАОУ СШ № 78</c:v>
                </c:pt>
                <c:pt idx="63">
                  <c:v>МАОУ СШ № 45</c:v>
                </c:pt>
                <c:pt idx="64">
                  <c:v>МАОУ СШ № 6</c:v>
                </c:pt>
                <c:pt idx="65">
                  <c:v>МАОУ СШ № 158 "Грани"</c:v>
                </c:pt>
                <c:pt idx="66">
                  <c:v>МАОУ СШ № 23</c:v>
                </c:pt>
                <c:pt idx="67">
                  <c:v>МАОУ Лицей № 9 "Лидер"</c:v>
                </c:pt>
                <c:pt idx="68">
                  <c:v>МАОУ СШ № 137</c:v>
                </c:pt>
                <c:pt idx="69">
                  <c:v>МАОУ СШ № 76</c:v>
                </c:pt>
                <c:pt idx="70">
                  <c:v>МАОУ СШ № 17</c:v>
                </c:pt>
                <c:pt idx="71">
                  <c:v>МАОУ Гимназия № 14</c:v>
                </c:pt>
                <c:pt idx="72">
                  <c:v>МАОУ СШ № 93</c:v>
                </c:pt>
                <c:pt idx="73">
                  <c:v>МБОУ СШ № 62</c:v>
                </c:pt>
                <c:pt idx="74">
                  <c:v>МАОУ СШ № 34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МАОУ СШ № 139</c:v>
                </c:pt>
                <c:pt idx="79">
                  <c:v>МАОУ СШ № 157</c:v>
                </c:pt>
                <c:pt idx="80">
                  <c:v>МАОУ СШ № 152</c:v>
                </c:pt>
                <c:pt idx="81">
                  <c:v>МАОУ СШ № 154</c:v>
                </c:pt>
                <c:pt idx="82">
                  <c:v>МАОУ СШ № 108</c:v>
                </c:pt>
                <c:pt idx="83">
                  <c:v>МАОУ СШ № 145</c:v>
                </c:pt>
                <c:pt idx="84">
                  <c:v>МАОУ СШ № 151</c:v>
                </c:pt>
                <c:pt idx="85">
                  <c:v>МАОУ СШ № 69</c:v>
                </c:pt>
                <c:pt idx="86">
                  <c:v>МАОУ СШ № 149</c:v>
                </c:pt>
                <c:pt idx="87">
                  <c:v>МАОУ СШ № 7</c:v>
                </c:pt>
                <c:pt idx="88">
                  <c:v>МАОУ СШ № 143</c:v>
                </c:pt>
                <c:pt idx="89">
                  <c:v>МАОУ СШ № 150</c:v>
                </c:pt>
                <c:pt idx="90">
                  <c:v>МАОУ СШ № 24</c:v>
                </c:pt>
                <c:pt idx="91">
                  <c:v>МАОУ СШ № 141</c:v>
                </c:pt>
                <c:pt idx="92">
                  <c:v>МАОУ СШ № 144</c:v>
                </c:pt>
                <c:pt idx="93">
                  <c:v>МАОУ СШ № 156</c:v>
                </c:pt>
                <c:pt idx="94">
                  <c:v>МАОУ СШ № 91</c:v>
                </c:pt>
                <c:pt idx="95">
                  <c:v>МАОУ СШ № 129</c:v>
                </c:pt>
                <c:pt idx="96">
                  <c:v>МАОУ СШ № 85</c:v>
                </c:pt>
                <c:pt idx="97">
                  <c:v>МАОУ СШ № 121</c:v>
                </c:pt>
                <c:pt idx="98">
                  <c:v>МАОУ СШ № 5</c:v>
                </c:pt>
                <c:pt idx="99">
                  <c:v>МАОУ СШ № 18</c:v>
                </c:pt>
                <c:pt idx="100">
                  <c:v>МАОУ СШ № 98</c:v>
                </c:pt>
                <c:pt idx="101">
                  <c:v>МАОУ СШ № 147</c:v>
                </c:pt>
                <c:pt idx="102">
                  <c:v>МАОУ СШ № 134</c:v>
                </c:pt>
                <c:pt idx="103">
                  <c:v>МАОУ СШ № 115</c:v>
                </c:pt>
                <c:pt idx="104">
                  <c:v>МАОУ СШ № 66</c:v>
                </c:pt>
                <c:pt idx="105">
                  <c:v>МБОУ СШ № 2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СОШ № 10 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МАОУ СШ "Комплекс Покровский"</c:v>
                </c:pt>
                <c:pt idx="113">
                  <c:v>МБОУ Гимназия № 16</c:v>
                </c:pt>
                <c:pt idx="114">
                  <c:v>МАОУ СШ № 155</c:v>
                </c:pt>
                <c:pt idx="115">
                  <c:v>МБОУ СШ № 27</c:v>
                </c:pt>
                <c:pt idx="116">
                  <c:v>МБОУ СШ № 51</c:v>
                </c:pt>
              </c:strCache>
            </c:strRef>
          </c:cat>
          <c:val>
            <c:numRef>
              <c:f>'История-11 диаграмма'!$L$5:$L$121</c:f>
              <c:numCache>
                <c:formatCode>0,00</c:formatCode>
                <c:ptCount val="117"/>
                <c:pt idx="0">
                  <c:v>58.91033119658119</c:v>
                </c:pt>
                <c:pt idx="1">
                  <c:v>54.25</c:v>
                </c:pt>
                <c:pt idx="2">
                  <c:v>61.166666666666664</c:v>
                </c:pt>
                <c:pt idx="3">
                  <c:v>67.111111111111114</c:v>
                </c:pt>
                <c:pt idx="4">
                  <c:v>61.5</c:v>
                </c:pt>
                <c:pt idx="5">
                  <c:v>57.75</c:v>
                </c:pt>
                <c:pt idx="6">
                  <c:v>57.46153846153846</c:v>
                </c:pt>
                <c:pt idx="7">
                  <c:v>50.21</c:v>
                </c:pt>
                <c:pt idx="8">
                  <c:v>61.833333333333336</c:v>
                </c:pt>
                <c:pt idx="9">
                  <c:v>53.35</c:v>
                </c:pt>
                <c:pt idx="10">
                  <c:v>65.400000000000006</c:v>
                </c:pt>
                <c:pt idx="11">
                  <c:v>62.3</c:v>
                </c:pt>
                <c:pt idx="12">
                  <c:v>42</c:v>
                </c:pt>
                <c:pt idx="13">
                  <c:v>65.900000000000006</c:v>
                </c:pt>
                <c:pt idx="14">
                  <c:v>69</c:v>
                </c:pt>
                <c:pt idx="15">
                  <c:v>53</c:v>
                </c:pt>
                <c:pt idx="16">
                  <c:v>58.8</c:v>
                </c:pt>
                <c:pt idx="17">
                  <c:v>35</c:v>
                </c:pt>
                <c:pt idx="18">
                  <c:v>57.8</c:v>
                </c:pt>
                <c:pt idx="20">
                  <c:v>24.3</c:v>
                </c:pt>
                <c:pt idx="22">
                  <c:v>57.128571428571426</c:v>
                </c:pt>
                <c:pt idx="23">
                  <c:v>59.7</c:v>
                </c:pt>
                <c:pt idx="24">
                  <c:v>54.8</c:v>
                </c:pt>
                <c:pt idx="25">
                  <c:v>65</c:v>
                </c:pt>
                <c:pt idx="26">
                  <c:v>69.2</c:v>
                </c:pt>
                <c:pt idx="27">
                  <c:v>50.5</c:v>
                </c:pt>
                <c:pt idx="28">
                  <c:v>47.8</c:v>
                </c:pt>
                <c:pt idx="29">
                  <c:v>68</c:v>
                </c:pt>
                <c:pt idx="30">
                  <c:v>52</c:v>
                </c:pt>
                <c:pt idx="31">
                  <c:v>55.7</c:v>
                </c:pt>
                <c:pt idx="32">
                  <c:v>43</c:v>
                </c:pt>
                <c:pt idx="33">
                  <c:v>75.3</c:v>
                </c:pt>
                <c:pt idx="34">
                  <c:v>40.299999999999997</c:v>
                </c:pt>
                <c:pt idx="36">
                  <c:v>50.8</c:v>
                </c:pt>
                <c:pt idx="37">
                  <c:v>67.7</c:v>
                </c:pt>
                <c:pt idx="40">
                  <c:v>57.370588235294115</c:v>
                </c:pt>
                <c:pt idx="41">
                  <c:v>57</c:v>
                </c:pt>
                <c:pt idx="43">
                  <c:v>48</c:v>
                </c:pt>
                <c:pt idx="44">
                  <c:v>62</c:v>
                </c:pt>
                <c:pt idx="45">
                  <c:v>65.099999999999994</c:v>
                </c:pt>
                <c:pt idx="46">
                  <c:v>57.3</c:v>
                </c:pt>
                <c:pt idx="47">
                  <c:v>69.8</c:v>
                </c:pt>
                <c:pt idx="48">
                  <c:v>43</c:v>
                </c:pt>
                <c:pt idx="49">
                  <c:v>56</c:v>
                </c:pt>
                <c:pt idx="50">
                  <c:v>61.1</c:v>
                </c:pt>
                <c:pt idx="51">
                  <c:v>60</c:v>
                </c:pt>
                <c:pt idx="52">
                  <c:v>52.7</c:v>
                </c:pt>
                <c:pt idx="53">
                  <c:v>71.3</c:v>
                </c:pt>
                <c:pt idx="54">
                  <c:v>61.5</c:v>
                </c:pt>
                <c:pt idx="55">
                  <c:v>68</c:v>
                </c:pt>
                <c:pt idx="56">
                  <c:v>41.5</c:v>
                </c:pt>
                <c:pt idx="59">
                  <c:v>54</c:v>
                </c:pt>
                <c:pt idx="60">
                  <c:v>47</c:v>
                </c:pt>
                <c:pt idx="61">
                  <c:v>55.49285714285714</c:v>
                </c:pt>
                <c:pt idx="62">
                  <c:v>36</c:v>
                </c:pt>
                <c:pt idx="63">
                  <c:v>42.5</c:v>
                </c:pt>
                <c:pt idx="64">
                  <c:v>78.8</c:v>
                </c:pt>
                <c:pt idx="65">
                  <c:v>56.7</c:v>
                </c:pt>
                <c:pt idx="66">
                  <c:v>47</c:v>
                </c:pt>
                <c:pt idx="67">
                  <c:v>71</c:v>
                </c:pt>
                <c:pt idx="68">
                  <c:v>70.7</c:v>
                </c:pt>
                <c:pt idx="69">
                  <c:v>63.3</c:v>
                </c:pt>
                <c:pt idx="70">
                  <c:v>56.5</c:v>
                </c:pt>
                <c:pt idx="71">
                  <c:v>45</c:v>
                </c:pt>
                <c:pt idx="72">
                  <c:v>61</c:v>
                </c:pt>
                <c:pt idx="73">
                  <c:v>42.6</c:v>
                </c:pt>
                <c:pt idx="74">
                  <c:v>60.8</c:v>
                </c:pt>
                <c:pt idx="75">
                  <c:v>45</c:v>
                </c:pt>
                <c:pt idx="76">
                  <c:v>55.968965517241379</c:v>
                </c:pt>
                <c:pt idx="77">
                  <c:v>50</c:v>
                </c:pt>
                <c:pt idx="78">
                  <c:v>27</c:v>
                </c:pt>
                <c:pt idx="79">
                  <c:v>78</c:v>
                </c:pt>
                <c:pt idx="80">
                  <c:v>59.2</c:v>
                </c:pt>
                <c:pt idx="81">
                  <c:v>59</c:v>
                </c:pt>
                <c:pt idx="82">
                  <c:v>64.099999999999994</c:v>
                </c:pt>
                <c:pt idx="83">
                  <c:v>57</c:v>
                </c:pt>
                <c:pt idx="84">
                  <c:v>62</c:v>
                </c:pt>
                <c:pt idx="85">
                  <c:v>56</c:v>
                </c:pt>
                <c:pt idx="86">
                  <c:v>64</c:v>
                </c:pt>
                <c:pt idx="87">
                  <c:v>60.4</c:v>
                </c:pt>
                <c:pt idx="88">
                  <c:v>62.5</c:v>
                </c:pt>
                <c:pt idx="89">
                  <c:v>62</c:v>
                </c:pt>
                <c:pt idx="90">
                  <c:v>52</c:v>
                </c:pt>
                <c:pt idx="91">
                  <c:v>57.2</c:v>
                </c:pt>
                <c:pt idx="92">
                  <c:v>60.4</c:v>
                </c:pt>
                <c:pt idx="93">
                  <c:v>59.3</c:v>
                </c:pt>
                <c:pt idx="94">
                  <c:v>59.4</c:v>
                </c:pt>
                <c:pt idx="95">
                  <c:v>75</c:v>
                </c:pt>
                <c:pt idx="96">
                  <c:v>62.4</c:v>
                </c:pt>
                <c:pt idx="97">
                  <c:v>37.299999999999997</c:v>
                </c:pt>
                <c:pt idx="98">
                  <c:v>59</c:v>
                </c:pt>
                <c:pt idx="99">
                  <c:v>56</c:v>
                </c:pt>
                <c:pt idx="100">
                  <c:v>67.8</c:v>
                </c:pt>
                <c:pt idx="101">
                  <c:v>48</c:v>
                </c:pt>
                <c:pt idx="102">
                  <c:v>50.1</c:v>
                </c:pt>
                <c:pt idx="103">
                  <c:v>48.5</c:v>
                </c:pt>
                <c:pt idx="104">
                  <c:v>29</c:v>
                </c:pt>
                <c:pt idx="106">
                  <c:v>40.5</c:v>
                </c:pt>
                <c:pt idx="107">
                  <c:v>55.096869488536157</c:v>
                </c:pt>
                <c:pt idx="108">
                  <c:v>73.785714285714292</c:v>
                </c:pt>
                <c:pt idx="109">
                  <c:v>45.4</c:v>
                </c:pt>
                <c:pt idx="110">
                  <c:v>79</c:v>
                </c:pt>
                <c:pt idx="111">
                  <c:v>35.333333333333336</c:v>
                </c:pt>
                <c:pt idx="112">
                  <c:v>53.1</c:v>
                </c:pt>
                <c:pt idx="113">
                  <c:v>66.875</c:v>
                </c:pt>
                <c:pt idx="114">
                  <c:v>42.6</c:v>
                </c:pt>
                <c:pt idx="115">
                  <c:v>38.777777777777779</c:v>
                </c:pt>
                <c:pt idx="116">
                  <c:v>61</c:v>
                </c:pt>
              </c:numCache>
            </c:numRef>
          </c:val>
          <c:smooth val="0"/>
        </c:ser>
        <c:ser>
          <c:idx val="0"/>
          <c:order val="6"/>
          <c:tx>
            <c:v>2021 ср. балл по городу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'История-11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СШ № 32</c:v>
                </c:pt>
                <c:pt idx="2">
                  <c:v>МАОУ Лицей № 7 </c:v>
                </c:pt>
                <c:pt idx="3">
                  <c:v>МАОУ Гимназия № 8</c:v>
                </c:pt>
                <c:pt idx="4">
                  <c:v>МАОУ СШ № 19</c:v>
                </c:pt>
                <c:pt idx="5">
                  <c:v>МАОУ Лицей № 28</c:v>
                </c:pt>
                <c:pt idx="6">
                  <c:v>МАОУ Гимназия № 9</c:v>
                </c:pt>
                <c:pt idx="7">
                  <c:v>МБОУ СШ № 86 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10</c:v>
                </c:pt>
                <c:pt idx="12">
                  <c:v>МАОУ Лицей № 11</c:v>
                </c:pt>
                <c:pt idx="13">
                  <c:v>МАОУ Гимназия № 6</c:v>
                </c:pt>
                <c:pt idx="14">
                  <c:v>МАОУ СШ № 135</c:v>
                </c:pt>
                <c:pt idx="15">
                  <c:v>МАОУ Лицей № 6 "Перспектива"</c:v>
                </c:pt>
                <c:pt idx="16">
                  <c:v>МАОУ СШ № 90</c:v>
                </c:pt>
                <c:pt idx="17">
                  <c:v>МАОУ СШ № 8 "Созидание"</c:v>
                </c:pt>
                <c:pt idx="18">
                  <c:v>МАОУ СШ № 46</c:v>
                </c:pt>
                <c:pt idx="19">
                  <c:v>МАОУ СШ № 55</c:v>
                </c:pt>
                <c:pt idx="20">
                  <c:v>МАОУ СШ № 81</c:v>
                </c:pt>
                <c:pt idx="21">
                  <c:v>МБОУ СШ № 63</c:v>
                </c:pt>
                <c:pt idx="22">
                  <c:v>ЛЕНИНСКИЙ РАЙОН</c:v>
                </c:pt>
                <c:pt idx="23">
                  <c:v>МБОУ СШ № 94</c:v>
                </c:pt>
                <c:pt idx="24">
                  <c:v>МАОУ Гимназия № 11 </c:v>
                </c:pt>
                <c:pt idx="25">
                  <c:v>МБОУ СШ № 64</c:v>
                </c:pt>
                <c:pt idx="26">
                  <c:v>МБОУ Гимназия № 7</c:v>
                </c:pt>
                <c:pt idx="27">
                  <c:v>МАОУ СШ № 53</c:v>
                </c:pt>
                <c:pt idx="28">
                  <c:v>МАОУ Лицей № 3</c:v>
                </c:pt>
                <c:pt idx="29">
                  <c:v>МАОУ СШ № 148</c:v>
                </c:pt>
                <c:pt idx="30">
                  <c:v>МБОУ СШ № 79</c:v>
                </c:pt>
                <c:pt idx="31">
                  <c:v>МАОУ Гимназия № 15</c:v>
                </c:pt>
                <c:pt idx="32">
                  <c:v>МБОУ СШ № 31</c:v>
                </c:pt>
                <c:pt idx="33">
                  <c:v>МАОУ Лицей № 12</c:v>
                </c:pt>
                <c:pt idx="34">
                  <c:v>МБОУ СШ № 13</c:v>
                </c:pt>
                <c:pt idx="35">
                  <c:v>МБОУ СШ № 44</c:v>
                </c:pt>
                <c:pt idx="36">
                  <c:v>МАОУ СШ № 89</c:v>
                </c:pt>
                <c:pt idx="37">
                  <c:v>МАОУ СШ № 65</c:v>
                </c:pt>
                <c:pt idx="38">
                  <c:v>МАОУ СШ № 16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МБОУ СШ № 21</c:v>
                </c:pt>
                <c:pt idx="42">
                  <c:v>МБОУ СШ № 30</c:v>
                </c:pt>
                <c:pt idx="43">
                  <c:v>МАОУ Лицей № 1</c:v>
                </c:pt>
                <c:pt idx="44">
                  <c:v>МБОУ Гимназия № 3</c:v>
                </c:pt>
                <c:pt idx="45">
                  <c:v>МАОУ "КУГ № 1 - Универс"</c:v>
                </c:pt>
                <c:pt idx="46">
                  <c:v>МБОУ Лицей № 8</c:v>
                </c:pt>
                <c:pt idx="47">
                  <c:v>МБОУ Лицей № 10</c:v>
                </c:pt>
                <c:pt idx="48">
                  <c:v>МАОУ Школа-интернат № 1 </c:v>
                </c:pt>
                <c:pt idx="49">
                  <c:v>МАОУ СШ № 82</c:v>
                </c:pt>
                <c:pt idx="50">
                  <c:v>МАОУ СШ № 72 </c:v>
                </c:pt>
                <c:pt idx="51">
                  <c:v>МБОУ СШ № 133</c:v>
                </c:pt>
                <c:pt idx="52">
                  <c:v>МАОУ Гимназия № 13 "Академ"</c:v>
                </c:pt>
                <c:pt idx="53">
                  <c:v>МБОУ СШ № 99</c:v>
                </c:pt>
                <c:pt idx="54">
                  <c:v>МАОУ СШ № 3</c:v>
                </c:pt>
                <c:pt idx="55">
                  <c:v>МБОУ СШ № 95</c:v>
                </c:pt>
                <c:pt idx="56">
                  <c:v>МБОУ СШ № 36</c:v>
                </c:pt>
                <c:pt idx="57">
                  <c:v>МБОУ СШ № 159</c:v>
                </c:pt>
                <c:pt idx="58">
                  <c:v>МБОУ СШ № 39</c:v>
                </c:pt>
                <c:pt idx="59">
                  <c:v>МБОУ СШ № 73 </c:v>
                </c:pt>
                <c:pt idx="60">
                  <c:v>МБОУ СШ № 84</c:v>
                </c:pt>
                <c:pt idx="61">
                  <c:v>СВЕРДЛОВСКИЙ РАЙОН</c:v>
                </c:pt>
                <c:pt idx="62">
                  <c:v>МАОУ СШ № 78</c:v>
                </c:pt>
                <c:pt idx="63">
                  <c:v>МАОУ СШ № 45</c:v>
                </c:pt>
                <c:pt idx="64">
                  <c:v>МАОУ СШ № 6</c:v>
                </c:pt>
                <c:pt idx="65">
                  <c:v>МАОУ СШ № 158 "Грани"</c:v>
                </c:pt>
                <c:pt idx="66">
                  <c:v>МАОУ СШ № 23</c:v>
                </c:pt>
                <c:pt idx="67">
                  <c:v>МАОУ Лицей № 9 "Лидер"</c:v>
                </c:pt>
                <c:pt idx="68">
                  <c:v>МАОУ СШ № 137</c:v>
                </c:pt>
                <c:pt idx="69">
                  <c:v>МАОУ СШ № 76</c:v>
                </c:pt>
                <c:pt idx="70">
                  <c:v>МАОУ СШ № 17</c:v>
                </c:pt>
                <c:pt idx="71">
                  <c:v>МАОУ Гимназия № 14</c:v>
                </c:pt>
                <c:pt idx="72">
                  <c:v>МАОУ СШ № 93</c:v>
                </c:pt>
                <c:pt idx="73">
                  <c:v>МБОУ СШ № 62</c:v>
                </c:pt>
                <c:pt idx="74">
                  <c:v>МАОУ СШ № 34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МАОУ СШ № 139</c:v>
                </c:pt>
                <c:pt idx="79">
                  <c:v>МАОУ СШ № 157</c:v>
                </c:pt>
                <c:pt idx="80">
                  <c:v>МАОУ СШ № 152</c:v>
                </c:pt>
                <c:pt idx="81">
                  <c:v>МАОУ СШ № 154</c:v>
                </c:pt>
                <c:pt idx="82">
                  <c:v>МАОУ СШ № 108</c:v>
                </c:pt>
                <c:pt idx="83">
                  <c:v>МАОУ СШ № 145</c:v>
                </c:pt>
                <c:pt idx="84">
                  <c:v>МАОУ СШ № 151</c:v>
                </c:pt>
                <c:pt idx="85">
                  <c:v>МАОУ СШ № 69</c:v>
                </c:pt>
                <c:pt idx="86">
                  <c:v>МАОУ СШ № 149</c:v>
                </c:pt>
                <c:pt idx="87">
                  <c:v>МАОУ СШ № 7</c:v>
                </c:pt>
                <c:pt idx="88">
                  <c:v>МАОУ СШ № 143</c:v>
                </c:pt>
                <c:pt idx="89">
                  <c:v>МАОУ СШ № 150</c:v>
                </c:pt>
                <c:pt idx="90">
                  <c:v>МАОУ СШ № 24</c:v>
                </c:pt>
                <c:pt idx="91">
                  <c:v>МАОУ СШ № 141</c:v>
                </c:pt>
                <c:pt idx="92">
                  <c:v>МАОУ СШ № 144</c:v>
                </c:pt>
                <c:pt idx="93">
                  <c:v>МАОУ СШ № 156</c:v>
                </c:pt>
                <c:pt idx="94">
                  <c:v>МАОУ СШ № 91</c:v>
                </c:pt>
                <c:pt idx="95">
                  <c:v>МАОУ СШ № 129</c:v>
                </c:pt>
                <c:pt idx="96">
                  <c:v>МАОУ СШ № 85</c:v>
                </c:pt>
                <c:pt idx="97">
                  <c:v>МАОУ СШ № 121</c:v>
                </c:pt>
                <c:pt idx="98">
                  <c:v>МАОУ СШ № 5</c:v>
                </c:pt>
                <c:pt idx="99">
                  <c:v>МАОУ СШ № 18</c:v>
                </c:pt>
                <c:pt idx="100">
                  <c:v>МАОУ СШ № 98</c:v>
                </c:pt>
                <c:pt idx="101">
                  <c:v>МАОУ СШ № 147</c:v>
                </c:pt>
                <c:pt idx="102">
                  <c:v>МАОУ СШ № 134</c:v>
                </c:pt>
                <c:pt idx="103">
                  <c:v>МАОУ СШ № 115</c:v>
                </c:pt>
                <c:pt idx="104">
                  <c:v>МАОУ СШ № 66</c:v>
                </c:pt>
                <c:pt idx="105">
                  <c:v>МБОУ СШ № 2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СОШ № 10 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МАОУ СШ "Комплекс Покровский"</c:v>
                </c:pt>
                <c:pt idx="113">
                  <c:v>МБОУ Гимназия № 16</c:v>
                </c:pt>
                <c:pt idx="114">
                  <c:v>МАОУ СШ № 155</c:v>
                </c:pt>
                <c:pt idx="115">
                  <c:v>МБОУ СШ № 27</c:v>
                </c:pt>
                <c:pt idx="116">
                  <c:v>МБОУ СШ № 51</c:v>
                </c:pt>
              </c:strCache>
            </c:strRef>
          </c:cat>
          <c:val>
            <c:numRef>
              <c:f>'История-11 диаграмма'!$Q$5:$Q$121</c:f>
              <c:numCache>
                <c:formatCode>0,00</c:formatCode>
                <c:ptCount val="117"/>
                <c:pt idx="0">
                  <c:v>54.04</c:v>
                </c:pt>
                <c:pt idx="1">
                  <c:v>54.04</c:v>
                </c:pt>
                <c:pt idx="2">
                  <c:v>54.04</c:v>
                </c:pt>
                <c:pt idx="3">
                  <c:v>54.04</c:v>
                </c:pt>
                <c:pt idx="4">
                  <c:v>54.04</c:v>
                </c:pt>
                <c:pt idx="5">
                  <c:v>54.04</c:v>
                </c:pt>
                <c:pt idx="6">
                  <c:v>54.04</c:v>
                </c:pt>
                <c:pt idx="7">
                  <c:v>54.04</c:v>
                </c:pt>
                <c:pt idx="8">
                  <c:v>54.04</c:v>
                </c:pt>
                <c:pt idx="9">
                  <c:v>54.04</c:v>
                </c:pt>
                <c:pt idx="10">
                  <c:v>54.04</c:v>
                </c:pt>
                <c:pt idx="11">
                  <c:v>54.04</c:v>
                </c:pt>
                <c:pt idx="12">
                  <c:v>54.04</c:v>
                </c:pt>
                <c:pt idx="13">
                  <c:v>54.04</c:v>
                </c:pt>
                <c:pt idx="14">
                  <c:v>54.04</c:v>
                </c:pt>
                <c:pt idx="15">
                  <c:v>54.04</c:v>
                </c:pt>
                <c:pt idx="16">
                  <c:v>54.04</c:v>
                </c:pt>
                <c:pt idx="17">
                  <c:v>54.04</c:v>
                </c:pt>
                <c:pt idx="18">
                  <c:v>54.04</c:v>
                </c:pt>
                <c:pt idx="19">
                  <c:v>54.04</c:v>
                </c:pt>
                <c:pt idx="20">
                  <c:v>54.04</c:v>
                </c:pt>
                <c:pt idx="21">
                  <c:v>54.04</c:v>
                </c:pt>
                <c:pt idx="22">
                  <c:v>54.04</c:v>
                </c:pt>
                <c:pt idx="23">
                  <c:v>54.04</c:v>
                </c:pt>
                <c:pt idx="24">
                  <c:v>54.04</c:v>
                </c:pt>
                <c:pt idx="25">
                  <c:v>54.04</c:v>
                </c:pt>
                <c:pt idx="26">
                  <c:v>54.04</c:v>
                </c:pt>
                <c:pt idx="27">
                  <c:v>54.04</c:v>
                </c:pt>
                <c:pt idx="28">
                  <c:v>54.04</c:v>
                </c:pt>
                <c:pt idx="29">
                  <c:v>54.04</c:v>
                </c:pt>
                <c:pt idx="30">
                  <c:v>54.04</c:v>
                </c:pt>
                <c:pt idx="31">
                  <c:v>54.04</c:v>
                </c:pt>
                <c:pt idx="32">
                  <c:v>54.04</c:v>
                </c:pt>
                <c:pt idx="33">
                  <c:v>54.04</c:v>
                </c:pt>
                <c:pt idx="34">
                  <c:v>54.04</c:v>
                </c:pt>
                <c:pt idx="35">
                  <c:v>54.04</c:v>
                </c:pt>
                <c:pt idx="36">
                  <c:v>54.04</c:v>
                </c:pt>
                <c:pt idx="37">
                  <c:v>54.04</c:v>
                </c:pt>
                <c:pt idx="38">
                  <c:v>54.04</c:v>
                </c:pt>
                <c:pt idx="39">
                  <c:v>54.04</c:v>
                </c:pt>
                <c:pt idx="40">
                  <c:v>54.04</c:v>
                </c:pt>
                <c:pt idx="41">
                  <c:v>54.04</c:v>
                </c:pt>
                <c:pt idx="42">
                  <c:v>54.04</c:v>
                </c:pt>
                <c:pt idx="43">
                  <c:v>54.04</c:v>
                </c:pt>
                <c:pt idx="44">
                  <c:v>54.04</c:v>
                </c:pt>
                <c:pt idx="45">
                  <c:v>54.04</c:v>
                </c:pt>
                <c:pt idx="46">
                  <c:v>54.04</c:v>
                </c:pt>
                <c:pt idx="47">
                  <c:v>54.04</c:v>
                </c:pt>
                <c:pt idx="48">
                  <c:v>54.04</c:v>
                </c:pt>
                <c:pt idx="49">
                  <c:v>54.04</c:v>
                </c:pt>
                <c:pt idx="50">
                  <c:v>54.04</c:v>
                </c:pt>
                <c:pt idx="51">
                  <c:v>54.04</c:v>
                </c:pt>
                <c:pt idx="52">
                  <c:v>54.04</c:v>
                </c:pt>
                <c:pt idx="53">
                  <c:v>54.04</c:v>
                </c:pt>
                <c:pt idx="54">
                  <c:v>54.04</c:v>
                </c:pt>
                <c:pt idx="55">
                  <c:v>54.04</c:v>
                </c:pt>
                <c:pt idx="56">
                  <c:v>54.04</c:v>
                </c:pt>
                <c:pt idx="57">
                  <c:v>54.04</c:v>
                </c:pt>
                <c:pt idx="58">
                  <c:v>54.04</c:v>
                </c:pt>
                <c:pt idx="59">
                  <c:v>54.04</c:v>
                </c:pt>
                <c:pt idx="60">
                  <c:v>54.04</c:v>
                </c:pt>
                <c:pt idx="61">
                  <c:v>54.04</c:v>
                </c:pt>
                <c:pt idx="62">
                  <c:v>54.04</c:v>
                </c:pt>
                <c:pt idx="63">
                  <c:v>54.04</c:v>
                </c:pt>
                <c:pt idx="64">
                  <c:v>54.04</c:v>
                </c:pt>
                <c:pt idx="65">
                  <c:v>54.04</c:v>
                </c:pt>
                <c:pt idx="66">
                  <c:v>54.04</c:v>
                </c:pt>
                <c:pt idx="67">
                  <c:v>54.04</c:v>
                </c:pt>
                <c:pt idx="68">
                  <c:v>54.04</c:v>
                </c:pt>
                <c:pt idx="69">
                  <c:v>54.04</c:v>
                </c:pt>
                <c:pt idx="70">
                  <c:v>54.04</c:v>
                </c:pt>
                <c:pt idx="71">
                  <c:v>54.04</c:v>
                </c:pt>
                <c:pt idx="72">
                  <c:v>54.04</c:v>
                </c:pt>
                <c:pt idx="73">
                  <c:v>54.04</c:v>
                </c:pt>
                <c:pt idx="74">
                  <c:v>54.04</c:v>
                </c:pt>
                <c:pt idx="75">
                  <c:v>54.04</c:v>
                </c:pt>
                <c:pt idx="76">
                  <c:v>54.04</c:v>
                </c:pt>
                <c:pt idx="77">
                  <c:v>54.04</c:v>
                </c:pt>
                <c:pt idx="78">
                  <c:v>54.04</c:v>
                </c:pt>
                <c:pt idx="79">
                  <c:v>54.04</c:v>
                </c:pt>
                <c:pt idx="80">
                  <c:v>54.04</c:v>
                </c:pt>
                <c:pt idx="81">
                  <c:v>54.04</c:v>
                </c:pt>
                <c:pt idx="82">
                  <c:v>54.04</c:v>
                </c:pt>
                <c:pt idx="83">
                  <c:v>54.04</c:v>
                </c:pt>
                <c:pt idx="84">
                  <c:v>54.04</c:v>
                </c:pt>
                <c:pt idx="85">
                  <c:v>54.04</c:v>
                </c:pt>
                <c:pt idx="86">
                  <c:v>54.04</c:v>
                </c:pt>
                <c:pt idx="87">
                  <c:v>54.04</c:v>
                </c:pt>
                <c:pt idx="88">
                  <c:v>54.04</c:v>
                </c:pt>
                <c:pt idx="89">
                  <c:v>54.04</c:v>
                </c:pt>
                <c:pt idx="90">
                  <c:v>54.04</c:v>
                </c:pt>
                <c:pt idx="91">
                  <c:v>54.04</c:v>
                </c:pt>
                <c:pt idx="92">
                  <c:v>54.04</c:v>
                </c:pt>
                <c:pt idx="93">
                  <c:v>54.04</c:v>
                </c:pt>
                <c:pt idx="94">
                  <c:v>54.04</c:v>
                </c:pt>
                <c:pt idx="95">
                  <c:v>54.04</c:v>
                </c:pt>
                <c:pt idx="96">
                  <c:v>54.04</c:v>
                </c:pt>
                <c:pt idx="97">
                  <c:v>54.04</c:v>
                </c:pt>
                <c:pt idx="98">
                  <c:v>54.04</c:v>
                </c:pt>
                <c:pt idx="99">
                  <c:v>54.04</c:v>
                </c:pt>
                <c:pt idx="100">
                  <c:v>54.04</c:v>
                </c:pt>
                <c:pt idx="101">
                  <c:v>54.04</c:v>
                </c:pt>
                <c:pt idx="102">
                  <c:v>54.04</c:v>
                </c:pt>
                <c:pt idx="103">
                  <c:v>54.04</c:v>
                </c:pt>
                <c:pt idx="104">
                  <c:v>54.04</c:v>
                </c:pt>
                <c:pt idx="105">
                  <c:v>54.04</c:v>
                </c:pt>
                <c:pt idx="106">
                  <c:v>54.04</c:v>
                </c:pt>
                <c:pt idx="107">
                  <c:v>54.04</c:v>
                </c:pt>
                <c:pt idx="108">
                  <c:v>54.04</c:v>
                </c:pt>
                <c:pt idx="109">
                  <c:v>54.04</c:v>
                </c:pt>
                <c:pt idx="110">
                  <c:v>54.04</c:v>
                </c:pt>
                <c:pt idx="111">
                  <c:v>54.04</c:v>
                </c:pt>
                <c:pt idx="112">
                  <c:v>54.04</c:v>
                </c:pt>
                <c:pt idx="113">
                  <c:v>54.04</c:v>
                </c:pt>
                <c:pt idx="114">
                  <c:v>54.04</c:v>
                </c:pt>
                <c:pt idx="115">
                  <c:v>54.04</c:v>
                </c:pt>
                <c:pt idx="116">
                  <c:v>54.04</c:v>
                </c:pt>
              </c:numCache>
            </c:numRef>
          </c:val>
          <c:smooth val="0"/>
        </c:ser>
        <c:ser>
          <c:idx val="2"/>
          <c:order val="7"/>
          <c:tx>
            <c:v>2021 ср. балл ОУ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'История-11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СШ № 32</c:v>
                </c:pt>
                <c:pt idx="2">
                  <c:v>МАОУ Лицей № 7 </c:v>
                </c:pt>
                <c:pt idx="3">
                  <c:v>МАОУ Гимназия № 8</c:v>
                </c:pt>
                <c:pt idx="4">
                  <c:v>МАОУ СШ № 19</c:v>
                </c:pt>
                <c:pt idx="5">
                  <c:v>МАОУ Лицей № 28</c:v>
                </c:pt>
                <c:pt idx="6">
                  <c:v>МАОУ Гимназия № 9</c:v>
                </c:pt>
                <c:pt idx="7">
                  <c:v>МБОУ СШ № 86 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10</c:v>
                </c:pt>
                <c:pt idx="12">
                  <c:v>МАОУ Лицей № 11</c:v>
                </c:pt>
                <c:pt idx="13">
                  <c:v>МАОУ Гимназия № 6</c:v>
                </c:pt>
                <c:pt idx="14">
                  <c:v>МАОУ СШ № 135</c:v>
                </c:pt>
                <c:pt idx="15">
                  <c:v>МАОУ Лицей № 6 "Перспектива"</c:v>
                </c:pt>
                <c:pt idx="16">
                  <c:v>МАОУ СШ № 90</c:v>
                </c:pt>
                <c:pt idx="17">
                  <c:v>МАОУ СШ № 8 "Созидание"</c:v>
                </c:pt>
                <c:pt idx="18">
                  <c:v>МАОУ СШ № 46</c:v>
                </c:pt>
                <c:pt idx="19">
                  <c:v>МАОУ СШ № 55</c:v>
                </c:pt>
                <c:pt idx="20">
                  <c:v>МАОУ СШ № 81</c:v>
                </c:pt>
                <c:pt idx="21">
                  <c:v>МБОУ СШ № 63</c:v>
                </c:pt>
                <c:pt idx="22">
                  <c:v>ЛЕНИНСКИЙ РАЙОН</c:v>
                </c:pt>
                <c:pt idx="23">
                  <c:v>МБОУ СШ № 94</c:v>
                </c:pt>
                <c:pt idx="24">
                  <c:v>МАОУ Гимназия № 11 </c:v>
                </c:pt>
                <c:pt idx="25">
                  <c:v>МБОУ СШ № 64</c:v>
                </c:pt>
                <c:pt idx="26">
                  <c:v>МБОУ Гимназия № 7</c:v>
                </c:pt>
                <c:pt idx="27">
                  <c:v>МАОУ СШ № 53</c:v>
                </c:pt>
                <c:pt idx="28">
                  <c:v>МАОУ Лицей № 3</c:v>
                </c:pt>
                <c:pt idx="29">
                  <c:v>МАОУ СШ № 148</c:v>
                </c:pt>
                <c:pt idx="30">
                  <c:v>МБОУ СШ № 79</c:v>
                </c:pt>
                <c:pt idx="31">
                  <c:v>МАОУ Гимназия № 15</c:v>
                </c:pt>
                <c:pt idx="32">
                  <c:v>МБОУ СШ № 31</c:v>
                </c:pt>
                <c:pt idx="33">
                  <c:v>МАОУ Лицей № 12</c:v>
                </c:pt>
                <c:pt idx="34">
                  <c:v>МБОУ СШ № 13</c:v>
                </c:pt>
                <c:pt idx="35">
                  <c:v>МБОУ СШ № 44</c:v>
                </c:pt>
                <c:pt idx="36">
                  <c:v>МАОУ СШ № 89</c:v>
                </c:pt>
                <c:pt idx="37">
                  <c:v>МАОУ СШ № 65</c:v>
                </c:pt>
                <c:pt idx="38">
                  <c:v>МАОУ СШ № 16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МБОУ СШ № 21</c:v>
                </c:pt>
                <c:pt idx="42">
                  <c:v>МБОУ СШ № 30</c:v>
                </c:pt>
                <c:pt idx="43">
                  <c:v>МАОУ Лицей № 1</c:v>
                </c:pt>
                <c:pt idx="44">
                  <c:v>МБОУ Гимназия № 3</c:v>
                </c:pt>
                <c:pt idx="45">
                  <c:v>МАОУ "КУГ № 1 - Универс"</c:v>
                </c:pt>
                <c:pt idx="46">
                  <c:v>МБОУ Лицей № 8</c:v>
                </c:pt>
                <c:pt idx="47">
                  <c:v>МБОУ Лицей № 10</c:v>
                </c:pt>
                <c:pt idx="48">
                  <c:v>МАОУ Школа-интернат № 1 </c:v>
                </c:pt>
                <c:pt idx="49">
                  <c:v>МАОУ СШ № 82</c:v>
                </c:pt>
                <c:pt idx="50">
                  <c:v>МАОУ СШ № 72 </c:v>
                </c:pt>
                <c:pt idx="51">
                  <c:v>МБОУ СШ № 133</c:v>
                </c:pt>
                <c:pt idx="52">
                  <c:v>МАОУ Гимназия № 13 "Академ"</c:v>
                </c:pt>
                <c:pt idx="53">
                  <c:v>МБОУ СШ № 99</c:v>
                </c:pt>
                <c:pt idx="54">
                  <c:v>МАОУ СШ № 3</c:v>
                </c:pt>
                <c:pt idx="55">
                  <c:v>МБОУ СШ № 95</c:v>
                </c:pt>
                <c:pt idx="56">
                  <c:v>МБОУ СШ № 36</c:v>
                </c:pt>
                <c:pt idx="57">
                  <c:v>МБОУ СШ № 159</c:v>
                </c:pt>
                <c:pt idx="58">
                  <c:v>МБОУ СШ № 39</c:v>
                </c:pt>
                <c:pt idx="59">
                  <c:v>МБОУ СШ № 73 </c:v>
                </c:pt>
                <c:pt idx="60">
                  <c:v>МБОУ СШ № 84</c:v>
                </c:pt>
                <c:pt idx="61">
                  <c:v>СВЕРДЛОВСКИЙ РАЙОН</c:v>
                </c:pt>
                <c:pt idx="62">
                  <c:v>МАОУ СШ № 78</c:v>
                </c:pt>
                <c:pt idx="63">
                  <c:v>МАОУ СШ № 45</c:v>
                </c:pt>
                <c:pt idx="64">
                  <c:v>МАОУ СШ № 6</c:v>
                </c:pt>
                <c:pt idx="65">
                  <c:v>МАОУ СШ № 158 "Грани"</c:v>
                </c:pt>
                <c:pt idx="66">
                  <c:v>МАОУ СШ № 23</c:v>
                </c:pt>
                <c:pt idx="67">
                  <c:v>МАОУ Лицей № 9 "Лидер"</c:v>
                </c:pt>
                <c:pt idx="68">
                  <c:v>МАОУ СШ № 137</c:v>
                </c:pt>
                <c:pt idx="69">
                  <c:v>МАОУ СШ № 76</c:v>
                </c:pt>
                <c:pt idx="70">
                  <c:v>МАОУ СШ № 17</c:v>
                </c:pt>
                <c:pt idx="71">
                  <c:v>МАОУ Гимназия № 14</c:v>
                </c:pt>
                <c:pt idx="72">
                  <c:v>МАОУ СШ № 93</c:v>
                </c:pt>
                <c:pt idx="73">
                  <c:v>МБОУ СШ № 62</c:v>
                </c:pt>
                <c:pt idx="74">
                  <c:v>МАОУ СШ № 34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МАОУ СШ № 139</c:v>
                </c:pt>
                <c:pt idx="79">
                  <c:v>МАОУ СШ № 157</c:v>
                </c:pt>
                <c:pt idx="80">
                  <c:v>МАОУ СШ № 152</c:v>
                </c:pt>
                <c:pt idx="81">
                  <c:v>МАОУ СШ № 154</c:v>
                </c:pt>
                <c:pt idx="82">
                  <c:v>МАОУ СШ № 108</c:v>
                </c:pt>
                <c:pt idx="83">
                  <c:v>МАОУ СШ № 145</c:v>
                </c:pt>
                <c:pt idx="84">
                  <c:v>МАОУ СШ № 151</c:v>
                </c:pt>
                <c:pt idx="85">
                  <c:v>МАОУ СШ № 69</c:v>
                </c:pt>
                <c:pt idx="86">
                  <c:v>МАОУ СШ № 149</c:v>
                </c:pt>
                <c:pt idx="87">
                  <c:v>МАОУ СШ № 7</c:v>
                </c:pt>
                <c:pt idx="88">
                  <c:v>МАОУ СШ № 143</c:v>
                </c:pt>
                <c:pt idx="89">
                  <c:v>МАОУ СШ № 150</c:v>
                </c:pt>
                <c:pt idx="90">
                  <c:v>МАОУ СШ № 24</c:v>
                </c:pt>
                <c:pt idx="91">
                  <c:v>МАОУ СШ № 141</c:v>
                </c:pt>
                <c:pt idx="92">
                  <c:v>МАОУ СШ № 144</c:v>
                </c:pt>
                <c:pt idx="93">
                  <c:v>МАОУ СШ № 156</c:v>
                </c:pt>
                <c:pt idx="94">
                  <c:v>МАОУ СШ № 91</c:v>
                </c:pt>
                <c:pt idx="95">
                  <c:v>МАОУ СШ № 129</c:v>
                </c:pt>
                <c:pt idx="96">
                  <c:v>МАОУ СШ № 85</c:v>
                </c:pt>
                <c:pt idx="97">
                  <c:v>МАОУ СШ № 121</c:v>
                </c:pt>
                <c:pt idx="98">
                  <c:v>МАОУ СШ № 5</c:v>
                </c:pt>
                <c:pt idx="99">
                  <c:v>МАОУ СШ № 18</c:v>
                </c:pt>
                <c:pt idx="100">
                  <c:v>МАОУ СШ № 98</c:v>
                </c:pt>
                <c:pt idx="101">
                  <c:v>МАОУ СШ № 147</c:v>
                </c:pt>
                <c:pt idx="102">
                  <c:v>МАОУ СШ № 134</c:v>
                </c:pt>
                <c:pt idx="103">
                  <c:v>МАОУ СШ № 115</c:v>
                </c:pt>
                <c:pt idx="104">
                  <c:v>МАОУ СШ № 66</c:v>
                </c:pt>
                <c:pt idx="105">
                  <c:v>МБОУ СШ № 2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СОШ № 10 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МАОУ СШ "Комплекс Покровский"</c:v>
                </c:pt>
                <c:pt idx="113">
                  <c:v>МБОУ Гимназия № 16</c:v>
                </c:pt>
                <c:pt idx="114">
                  <c:v>МАОУ СШ № 155</c:v>
                </c:pt>
                <c:pt idx="115">
                  <c:v>МБОУ СШ № 27</c:v>
                </c:pt>
                <c:pt idx="116">
                  <c:v>МБОУ СШ № 51</c:v>
                </c:pt>
              </c:strCache>
            </c:strRef>
          </c:cat>
          <c:val>
            <c:numRef>
              <c:f>'История-11 диаграмма'!$P$5:$P$121</c:f>
              <c:numCache>
                <c:formatCode>0,00</c:formatCode>
                <c:ptCount val="117"/>
                <c:pt idx="0">
                  <c:v>56.622506313131318</c:v>
                </c:pt>
                <c:pt idx="1">
                  <c:v>54.8</c:v>
                </c:pt>
                <c:pt idx="2">
                  <c:v>63.875</c:v>
                </c:pt>
                <c:pt idx="3">
                  <c:v>52.8</c:v>
                </c:pt>
                <c:pt idx="4">
                  <c:v>38.333333333333336</c:v>
                </c:pt>
                <c:pt idx="5">
                  <c:v>50</c:v>
                </c:pt>
                <c:pt idx="6">
                  <c:v>53.727272727272727</c:v>
                </c:pt>
                <c:pt idx="7">
                  <c:v>100</c:v>
                </c:pt>
                <c:pt idx="8">
                  <c:v>39.444444444444443</c:v>
                </c:pt>
                <c:pt idx="9">
                  <c:v>52.016666666666673</c:v>
                </c:pt>
                <c:pt idx="10">
                  <c:v>57.9</c:v>
                </c:pt>
                <c:pt idx="11">
                  <c:v>57.2</c:v>
                </c:pt>
                <c:pt idx="12">
                  <c:v>56.5</c:v>
                </c:pt>
                <c:pt idx="13">
                  <c:v>58.3</c:v>
                </c:pt>
                <c:pt idx="14">
                  <c:v>52.8</c:v>
                </c:pt>
                <c:pt idx="15">
                  <c:v>63.8</c:v>
                </c:pt>
                <c:pt idx="16">
                  <c:v>50.8</c:v>
                </c:pt>
                <c:pt idx="17">
                  <c:v>40.6</c:v>
                </c:pt>
                <c:pt idx="18">
                  <c:v>54.1</c:v>
                </c:pt>
                <c:pt idx="19">
                  <c:v>47</c:v>
                </c:pt>
                <c:pt idx="20">
                  <c:v>38.5</c:v>
                </c:pt>
                <c:pt idx="21">
                  <c:v>46.7</c:v>
                </c:pt>
                <c:pt idx="22">
                  <c:v>51.633333333333333</c:v>
                </c:pt>
                <c:pt idx="23">
                  <c:v>57.4</c:v>
                </c:pt>
                <c:pt idx="24">
                  <c:v>50.4</c:v>
                </c:pt>
                <c:pt idx="25">
                  <c:v>60.7</c:v>
                </c:pt>
                <c:pt idx="26">
                  <c:v>63.7</c:v>
                </c:pt>
                <c:pt idx="27">
                  <c:v>57.5</c:v>
                </c:pt>
                <c:pt idx="28">
                  <c:v>38</c:v>
                </c:pt>
                <c:pt idx="29">
                  <c:v>48.1</c:v>
                </c:pt>
                <c:pt idx="30">
                  <c:v>34.799999999999997</c:v>
                </c:pt>
                <c:pt idx="31">
                  <c:v>64.7</c:v>
                </c:pt>
                <c:pt idx="33">
                  <c:v>41.8</c:v>
                </c:pt>
                <c:pt idx="35">
                  <c:v>51.6</c:v>
                </c:pt>
                <c:pt idx="36">
                  <c:v>45.3</c:v>
                </c:pt>
                <c:pt idx="37">
                  <c:v>52</c:v>
                </c:pt>
                <c:pt idx="38">
                  <c:v>51</c:v>
                </c:pt>
                <c:pt idx="39">
                  <c:v>57.5</c:v>
                </c:pt>
                <c:pt idx="40">
                  <c:v>53.91538461538461</c:v>
                </c:pt>
                <c:pt idx="43">
                  <c:v>56.3</c:v>
                </c:pt>
                <c:pt idx="44">
                  <c:v>63</c:v>
                </c:pt>
                <c:pt idx="45">
                  <c:v>64</c:v>
                </c:pt>
                <c:pt idx="46">
                  <c:v>52</c:v>
                </c:pt>
                <c:pt idx="47">
                  <c:v>45</c:v>
                </c:pt>
                <c:pt idx="48">
                  <c:v>52.2</c:v>
                </c:pt>
                <c:pt idx="49">
                  <c:v>52</c:v>
                </c:pt>
                <c:pt idx="50">
                  <c:v>45.3</c:v>
                </c:pt>
                <c:pt idx="52">
                  <c:v>50.5</c:v>
                </c:pt>
                <c:pt idx="53">
                  <c:v>53</c:v>
                </c:pt>
                <c:pt idx="54">
                  <c:v>46</c:v>
                </c:pt>
                <c:pt idx="55">
                  <c:v>62.6</c:v>
                </c:pt>
                <c:pt idx="58">
                  <c:v>59</c:v>
                </c:pt>
                <c:pt idx="61">
                  <c:v>52.018181818181823</c:v>
                </c:pt>
                <c:pt idx="63">
                  <c:v>55.6</c:v>
                </c:pt>
                <c:pt idx="64">
                  <c:v>62.6</c:v>
                </c:pt>
                <c:pt idx="66">
                  <c:v>62.4</c:v>
                </c:pt>
                <c:pt idx="67">
                  <c:v>50</c:v>
                </c:pt>
                <c:pt idx="68">
                  <c:v>61.4</c:v>
                </c:pt>
                <c:pt idx="69">
                  <c:v>39.700000000000003</c:v>
                </c:pt>
                <c:pt idx="70">
                  <c:v>46.9</c:v>
                </c:pt>
                <c:pt idx="71">
                  <c:v>53.6</c:v>
                </c:pt>
                <c:pt idx="72">
                  <c:v>42</c:v>
                </c:pt>
                <c:pt idx="74">
                  <c:v>42</c:v>
                </c:pt>
                <c:pt idx="75">
                  <c:v>56</c:v>
                </c:pt>
                <c:pt idx="76">
                  <c:v>51.873703703703704</c:v>
                </c:pt>
                <c:pt idx="77">
                  <c:v>70</c:v>
                </c:pt>
                <c:pt idx="78">
                  <c:v>49.8</c:v>
                </c:pt>
                <c:pt idx="80">
                  <c:v>62</c:v>
                </c:pt>
                <c:pt idx="81">
                  <c:v>48.1</c:v>
                </c:pt>
                <c:pt idx="82">
                  <c:v>48.7</c:v>
                </c:pt>
                <c:pt idx="83">
                  <c:v>51.6</c:v>
                </c:pt>
                <c:pt idx="84">
                  <c:v>55</c:v>
                </c:pt>
                <c:pt idx="85">
                  <c:v>33.799999999999997</c:v>
                </c:pt>
                <c:pt idx="86">
                  <c:v>51</c:v>
                </c:pt>
                <c:pt idx="87">
                  <c:v>53.5</c:v>
                </c:pt>
                <c:pt idx="88">
                  <c:v>55.6</c:v>
                </c:pt>
                <c:pt idx="89">
                  <c:v>60</c:v>
                </c:pt>
                <c:pt idx="90">
                  <c:v>61</c:v>
                </c:pt>
                <c:pt idx="91">
                  <c:v>54.1</c:v>
                </c:pt>
                <c:pt idx="92">
                  <c:v>56.3</c:v>
                </c:pt>
                <c:pt idx="93">
                  <c:v>21.29</c:v>
                </c:pt>
                <c:pt idx="94">
                  <c:v>57.3</c:v>
                </c:pt>
                <c:pt idx="95">
                  <c:v>45.4</c:v>
                </c:pt>
                <c:pt idx="96">
                  <c:v>52.2</c:v>
                </c:pt>
                <c:pt idx="97">
                  <c:v>62</c:v>
                </c:pt>
                <c:pt idx="98">
                  <c:v>59</c:v>
                </c:pt>
                <c:pt idx="99">
                  <c:v>48</c:v>
                </c:pt>
                <c:pt idx="100">
                  <c:v>51.6</c:v>
                </c:pt>
                <c:pt idx="101">
                  <c:v>57</c:v>
                </c:pt>
                <c:pt idx="102">
                  <c:v>61</c:v>
                </c:pt>
                <c:pt idx="103">
                  <c:v>35.299999999999997</c:v>
                </c:pt>
                <c:pt idx="106">
                  <c:v>40</c:v>
                </c:pt>
                <c:pt idx="107">
                  <c:v>59.679793233082712</c:v>
                </c:pt>
                <c:pt idx="108">
                  <c:v>78.785714285714292</c:v>
                </c:pt>
                <c:pt idx="109">
                  <c:v>62.3</c:v>
                </c:pt>
                <c:pt idx="110">
                  <c:v>79.5</c:v>
                </c:pt>
                <c:pt idx="111">
                  <c:v>49.5</c:v>
                </c:pt>
                <c:pt idx="112">
                  <c:v>52.05263157894737</c:v>
                </c:pt>
                <c:pt idx="113">
                  <c:v>62.7</c:v>
                </c:pt>
                <c:pt idx="114">
                  <c:v>38.6</c:v>
                </c:pt>
                <c:pt idx="115">
                  <c:v>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48064"/>
        <c:axId val="101547008"/>
      </c:lineChart>
      <c:catAx>
        <c:axId val="93448064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1547008"/>
        <c:crosses val="autoZero"/>
        <c:auto val="1"/>
        <c:lblAlgn val="ctr"/>
        <c:lblOffset val="100"/>
        <c:noMultiLvlLbl val="0"/>
      </c:catAx>
      <c:valAx>
        <c:axId val="101547008"/>
        <c:scaling>
          <c:orientation val="minMax"/>
          <c:max val="10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3448064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.25362755778541701"/>
          <c:y val="1.7751739943431405E-2"/>
          <c:w val="0.58743902150571103"/>
          <c:h val="4.2453127321348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0</xdr:row>
      <xdr:rowOff>74084</xdr:rowOff>
    </xdr:from>
    <xdr:to>
      <xdr:col>34</xdr:col>
      <xdr:colOff>23812</xdr:colOff>
      <xdr:row>0</xdr:row>
      <xdr:rowOff>5131594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B2DF8D58-F134-46D6-AF57-D59A647B6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232834</xdr:colOff>
      <xdr:row>0</xdr:row>
      <xdr:rowOff>422538</xdr:rowOff>
    </xdr:from>
    <xdr:to>
      <xdr:col>22</xdr:col>
      <xdr:colOff>235479</xdr:colOff>
      <xdr:row>0</xdr:row>
      <xdr:rowOff>3471333</xdr:rowOff>
    </xdr:to>
    <xdr:cxnSp macro="">
      <xdr:nvCxnSpPr>
        <xdr:cNvPr id="3" name="Прямая соединительная линия 2"/>
        <xdr:cNvCxnSpPr/>
      </xdr:nvCxnSpPr>
      <xdr:spPr>
        <a:xfrm flipH="1">
          <a:off x="13356167" y="422538"/>
          <a:ext cx="2645" cy="304879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0.10127</cdr:x>
      <cdr:y>0.0725</cdr:y>
    </cdr:from>
    <cdr:to>
      <cdr:x>0.10168</cdr:x>
      <cdr:y>0.67591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9F0B5DB7-C8EF-44EC-A5B6-DFFBEA80D679}"/>
            </a:ext>
          </a:extLst>
        </cdr:cNvPr>
        <cdr:cNvCxnSpPr/>
      </cdr:nvCxnSpPr>
      <cdr:spPr>
        <a:xfrm xmlns:a="http://schemas.openxmlformats.org/drawingml/2006/main" flipH="1">
          <a:off x="2035969" y="366683"/>
          <a:ext cx="8200" cy="305173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0.20971</cdr:x>
      <cdr:y>0.0733</cdr:y>
    </cdr:from>
    <cdr:to>
      <cdr:x>0.2105</cdr:x>
      <cdr:y>0.67172</cdr:y>
    </cdr:to>
    <cdr:cxnSp macro="">
      <cdr:nvCxnSpPr>
        <cdr:cNvPr id="4" name="Прямая соединительная линия 3">
          <a:extLst xmlns:a="http://schemas.openxmlformats.org/drawingml/2006/main">
            <a:ext uri="{FF2B5EF4-FFF2-40B4-BE49-F238E27FC236}">
              <a16:creationId xmlns="" xmlns:a16="http://schemas.microsoft.com/office/drawing/2014/main" id="{CA5B01B3-3963-4ACD-B682-D5AC4D7E2FD0}"/>
            </a:ext>
          </a:extLst>
        </cdr:cNvPr>
        <cdr:cNvCxnSpPr/>
      </cdr:nvCxnSpPr>
      <cdr:spPr>
        <a:xfrm xmlns:a="http://schemas.openxmlformats.org/drawingml/2006/main" flipH="1">
          <a:off x="4216136" y="370731"/>
          <a:ext cx="15822" cy="302651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0.36079</cdr:x>
      <cdr:y>0.06892</cdr:y>
    </cdr:from>
    <cdr:to>
      <cdr:x>0.36141</cdr:x>
      <cdr:y>0.67591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="" xmlns:a16="http://schemas.microsoft.com/office/drawing/2014/main" id="{BC39191A-149C-4145-8126-4743F944D987}"/>
            </a:ext>
          </a:extLst>
        </cdr:cNvPr>
        <cdr:cNvCxnSpPr/>
      </cdr:nvCxnSpPr>
      <cdr:spPr>
        <a:xfrm xmlns:a="http://schemas.openxmlformats.org/drawingml/2006/main" flipH="1">
          <a:off x="7253552" y="348564"/>
          <a:ext cx="12298" cy="306985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0.5357</cdr:x>
      <cdr:y>0.07214</cdr:y>
    </cdr:from>
    <cdr:to>
      <cdr:x>0.53715</cdr:x>
      <cdr:y>0.66963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="" xmlns:a16="http://schemas.microsoft.com/office/drawing/2014/main" id="{A79D3899-1507-495C-BED7-3FCB92E98516}"/>
            </a:ext>
          </a:extLst>
        </cdr:cNvPr>
        <cdr:cNvCxnSpPr/>
      </cdr:nvCxnSpPr>
      <cdr:spPr>
        <a:xfrm xmlns:a="http://schemas.openxmlformats.org/drawingml/2006/main">
          <a:off x="10769848" y="364874"/>
          <a:ext cx="29121" cy="302179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0.92038</cdr:x>
      <cdr:y>0.06898</cdr:y>
    </cdr:from>
    <cdr:to>
      <cdr:x>0.92143</cdr:x>
      <cdr:y>0.66963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="" xmlns:a16="http://schemas.microsoft.com/office/drawing/2014/main" id="{D8679E72-5A3D-4668-92BC-1FFBEFC86D92}"/>
            </a:ext>
          </a:extLst>
        </cdr:cNvPr>
        <cdr:cNvCxnSpPr/>
      </cdr:nvCxnSpPr>
      <cdr:spPr>
        <a:xfrm xmlns:a="http://schemas.openxmlformats.org/drawingml/2006/main" flipH="1">
          <a:off x="18503636" y="348854"/>
          <a:ext cx="21114" cy="303781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0.94193</cdr:x>
      <cdr:y>0.4701</cdr:y>
    </cdr:from>
    <cdr:to>
      <cdr:x>0.98522</cdr:x>
      <cdr:y>0.52638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896667" y="2404533"/>
          <a:ext cx="914400" cy="287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0.93592</cdr:x>
      <cdr:y>0.45024</cdr:y>
    </cdr:from>
    <cdr:to>
      <cdr:x>1</cdr:x>
      <cdr:y>0.6737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9769667" y="2302933"/>
          <a:ext cx="1353610" cy="1143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0.02517</cdr:x>
      <cdr:y>0.06816</cdr:y>
    </cdr:from>
    <cdr:to>
      <cdr:x>0.02599</cdr:x>
      <cdr:y>0.66754</cdr:y>
    </cdr:to>
    <cdr:cxnSp macro="">
      <cdr:nvCxnSpPr>
        <cdr:cNvPr id="22" name="Прямая соединительная линия 21"/>
        <cdr:cNvCxnSpPr/>
      </cdr:nvCxnSpPr>
      <cdr:spPr>
        <a:xfrm xmlns:a="http://schemas.openxmlformats.org/drawingml/2006/main">
          <a:off x="506114" y="344696"/>
          <a:ext cx="16438" cy="303138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0</xdr:row>
      <xdr:rowOff>59532</xdr:rowOff>
    </xdr:from>
    <xdr:to>
      <xdr:col>34</xdr:col>
      <xdr:colOff>23812</xdr:colOff>
      <xdr:row>0</xdr:row>
      <xdr:rowOff>5107782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B2DF8D58-F134-46D6-AF57-D59A647B62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190500</xdr:colOff>
      <xdr:row>0</xdr:row>
      <xdr:rowOff>390788</xdr:rowOff>
    </xdr:from>
    <xdr:to>
      <xdr:col>22</xdr:col>
      <xdr:colOff>227540</xdr:colOff>
      <xdr:row>0</xdr:row>
      <xdr:rowOff>3418417</xdr:rowOff>
    </xdr:to>
    <xdr:cxnSp macro="">
      <xdr:nvCxnSpPr>
        <xdr:cNvPr id="4" name="Прямая соединительная линия 3"/>
        <xdr:cNvCxnSpPr/>
      </xdr:nvCxnSpPr>
      <xdr:spPr>
        <a:xfrm flipH="1">
          <a:off x="13335000" y="390788"/>
          <a:ext cx="37040" cy="30276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0.10179</cdr:x>
      <cdr:y>0.06965</cdr:y>
    </cdr:from>
    <cdr:to>
      <cdr:x>0.10206</cdr:x>
      <cdr:y>0.67584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9F0B5DB7-C8EF-44EC-A5B6-DFFBEA80D679}"/>
            </a:ext>
          </a:extLst>
        </cdr:cNvPr>
        <cdr:cNvCxnSpPr/>
      </cdr:nvCxnSpPr>
      <cdr:spPr>
        <a:xfrm xmlns:a="http://schemas.openxmlformats.org/drawingml/2006/main">
          <a:off x="2044174" y="351607"/>
          <a:ext cx="5478" cy="306019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0.21046</cdr:x>
      <cdr:y>0.06941</cdr:y>
    </cdr:from>
    <cdr:to>
      <cdr:x>0.21057</cdr:x>
      <cdr:y>0.67793</cdr:y>
    </cdr:to>
    <cdr:cxnSp macro="">
      <cdr:nvCxnSpPr>
        <cdr:cNvPr id="4" name="Прямая соединительная линия 3">
          <a:extLst xmlns:a="http://schemas.openxmlformats.org/drawingml/2006/main">
            <a:ext uri="{FF2B5EF4-FFF2-40B4-BE49-F238E27FC236}">
              <a16:creationId xmlns="" xmlns:a16="http://schemas.microsoft.com/office/drawing/2014/main" id="{CA5B01B3-3963-4ACD-B682-D5AC4D7E2FD0}"/>
            </a:ext>
          </a:extLst>
        </cdr:cNvPr>
        <cdr:cNvCxnSpPr/>
      </cdr:nvCxnSpPr>
      <cdr:spPr>
        <a:xfrm xmlns:a="http://schemas.openxmlformats.org/drawingml/2006/main">
          <a:off x="4226430" y="350414"/>
          <a:ext cx="2188" cy="307197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0.36062</cdr:x>
      <cdr:y>0.06921</cdr:y>
    </cdr:from>
    <cdr:to>
      <cdr:x>0.36073</cdr:x>
      <cdr:y>0.67374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="" xmlns:a16="http://schemas.microsoft.com/office/drawing/2014/main" id="{BC39191A-149C-4145-8126-4743F944D987}"/>
            </a:ext>
          </a:extLst>
        </cdr:cNvPr>
        <cdr:cNvCxnSpPr/>
      </cdr:nvCxnSpPr>
      <cdr:spPr>
        <a:xfrm xmlns:a="http://schemas.openxmlformats.org/drawingml/2006/main" flipH="1">
          <a:off x="7241902" y="349371"/>
          <a:ext cx="2211" cy="305184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0.53436</cdr:x>
      <cdr:y>0.06646</cdr:y>
    </cdr:from>
    <cdr:to>
      <cdr:x>0.53439</cdr:x>
      <cdr:y>0.66536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="" xmlns:a16="http://schemas.microsoft.com/office/drawing/2014/main" id="{A79D3899-1507-495C-BED7-3FCB92E98516}"/>
            </a:ext>
          </a:extLst>
        </cdr:cNvPr>
        <cdr:cNvCxnSpPr/>
      </cdr:nvCxnSpPr>
      <cdr:spPr>
        <a:xfrm xmlns:a="http://schemas.openxmlformats.org/drawingml/2006/main" flipH="1">
          <a:off x="10730993" y="335492"/>
          <a:ext cx="563" cy="302339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0.9199</cdr:x>
      <cdr:y>0.0702</cdr:y>
    </cdr:from>
    <cdr:to>
      <cdr:x>0.92029</cdr:x>
      <cdr:y>0.66955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="" xmlns:a16="http://schemas.microsoft.com/office/drawing/2014/main" id="{D8679E72-5A3D-4668-92BC-1FFBEFC86D92}"/>
            </a:ext>
          </a:extLst>
        </cdr:cNvPr>
        <cdr:cNvCxnSpPr/>
      </cdr:nvCxnSpPr>
      <cdr:spPr>
        <a:xfrm xmlns:a="http://schemas.openxmlformats.org/drawingml/2006/main">
          <a:off x="18473317" y="354387"/>
          <a:ext cx="7829" cy="302566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0.94193</cdr:x>
      <cdr:y>0.4701</cdr:y>
    </cdr:from>
    <cdr:to>
      <cdr:x>0.98522</cdr:x>
      <cdr:y>0.52638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896667" y="2404533"/>
          <a:ext cx="914400" cy="287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0.93592</cdr:x>
      <cdr:y>0.45024</cdr:y>
    </cdr:from>
    <cdr:to>
      <cdr:x>1</cdr:x>
      <cdr:y>0.6737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9769667" y="2302933"/>
          <a:ext cx="1353610" cy="1143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0.02593</cdr:x>
      <cdr:y>0.06816</cdr:y>
    </cdr:from>
    <cdr:to>
      <cdr:x>0.02619</cdr:x>
      <cdr:y>0.66326</cdr:y>
    </cdr:to>
    <cdr:cxnSp macro="">
      <cdr:nvCxnSpPr>
        <cdr:cNvPr id="22" name="Прямая соединительная линия 21"/>
        <cdr:cNvCxnSpPr/>
      </cdr:nvCxnSpPr>
      <cdr:spPr>
        <a:xfrm xmlns:a="http://schemas.openxmlformats.org/drawingml/2006/main">
          <a:off x="520793" y="344070"/>
          <a:ext cx="5123" cy="300423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-FILES\Users\GUO\&#1054;&#1073;&#1097;&#1080;&#1077;%20&#1087;&#1072;&#1087;&#1082;&#1080;\&#1091;&#1087;&#1088;&#1072;&#1074;&#1083;&#1077;&#1085;&#1080;&#1077;\&#1054;&#1090;&#1076;&#1077;&#1083;&#1099;\&#1054;&#1090;&#1076;&#1077;&#1083;%20&#1086;&#1073;&#1097;&#1077;&#1075;&#1086;%20&#1086;&#1073;&#1088;&#1072;&#1079;&#1086;&#1074;&#1072;&#1085;&#1080;&#1103;\&#1051;&#1077;&#1075;&#1072;&#1095;&#1077;&#1074;&#1072;\2013-2014\&#1045;&#1043;&#1069;-2014\&#1056;&#1077;&#1079;&#1091;&#1083;&#1100;&#1090;&#1072;&#1090;&#1099;%20&#1045;&#1043;&#1069;-2014\29.05%20&#1088;&#1091;&#1089;&#1089;&#1082;\1_10001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/>
      <sheetData sheetId="1">
        <row r="6">
          <cell r="J6" t="str">
            <v>Код ППЭ</v>
          </cell>
          <cell r="K6" t="str">
            <v>Аудитория</v>
          </cell>
          <cell r="L6" t="str">
            <v>Фамилия</v>
          </cell>
          <cell r="M6" t="str">
            <v>Имя</v>
          </cell>
          <cell r="N6" t="str">
            <v>Отчество</v>
          </cell>
          <cell r="R6" t="str">
            <v>Задания типа А</v>
          </cell>
          <cell r="S6" t="str">
            <v>Задания типа В</v>
          </cell>
          <cell r="T6" t="str">
            <v>Задания типа C</v>
          </cell>
          <cell r="U6" t="str">
            <v>Серия документа</v>
          </cell>
          <cell r="V6" t="str">
            <v>Номер документа</v>
          </cell>
          <cell r="W6" t="str">
            <v>Балл</v>
          </cell>
          <cell r="Z6" t="str">
            <v>Первичный балл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tabSelected="1" topLeftCell="A2" zoomScale="90" zoomScaleNormal="90" workbookViewId="0">
      <selection activeCell="B2" sqref="B2:B3"/>
    </sheetView>
  </sheetViews>
  <sheetFormatPr defaultRowHeight="15" x14ac:dyDescent="0.25"/>
  <cols>
    <col min="1" max="1" width="5.7109375" style="172" customWidth="1"/>
    <col min="2" max="2" width="32.7109375" style="172" customWidth="1"/>
    <col min="3" max="18" width="7.7109375" style="183" customWidth="1"/>
    <col min="19" max="19" width="8.7109375" style="172" customWidth="1"/>
    <col min="20" max="20" width="7.7109375" style="172" customWidth="1"/>
    <col min="21" max="33" width="8.7109375" style="172" customWidth="1"/>
    <col min="34" max="16384" width="9.140625" style="172"/>
  </cols>
  <sheetData>
    <row r="1" spans="1:22" ht="409.5" customHeight="1" thickBot="1" x14ac:dyDescent="0.3"/>
    <row r="2" spans="1:22" x14ac:dyDescent="0.25">
      <c r="A2" s="400" t="s">
        <v>62</v>
      </c>
      <c r="B2" s="402" t="s">
        <v>0</v>
      </c>
      <c r="C2" s="404">
        <v>2024</v>
      </c>
      <c r="D2" s="405"/>
      <c r="E2" s="405"/>
      <c r="F2" s="406"/>
      <c r="G2" s="404">
        <v>2023</v>
      </c>
      <c r="H2" s="405"/>
      <c r="I2" s="405"/>
      <c r="J2" s="406"/>
      <c r="K2" s="404">
        <v>2022</v>
      </c>
      <c r="L2" s="405"/>
      <c r="M2" s="405"/>
      <c r="N2" s="406"/>
      <c r="O2" s="404">
        <v>2021</v>
      </c>
      <c r="P2" s="405"/>
      <c r="Q2" s="405"/>
      <c r="R2" s="406"/>
      <c r="S2" s="398" t="s">
        <v>74</v>
      </c>
    </row>
    <row r="3" spans="1:22" ht="49.5" customHeight="1" thickBot="1" x14ac:dyDescent="0.3">
      <c r="A3" s="401"/>
      <c r="B3" s="403"/>
      <c r="C3" s="197" t="s">
        <v>68</v>
      </c>
      <c r="D3" s="206" t="s">
        <v>76</v>
      </c>
      <c r="E3" s="227" t="s">
        <v>69</v>
      </c>
      <c r="F3" s="61" t="s">
        <v>72</v>
      </c>
      <c r="G3" s="197" t="s">
        <v>68</v>
      </c>
      <c r="H3" s="206" t="s">
        <v>76</v>
      </c>
      <c r="I3" s="227" t="s">
        <v>69</v>
      </c>
      <c r="J3" s="61" t="s">
        <v>72</v>
      </c>
      <c r="K3" s="197" t="s">
        <v>68</v>
      </c>
      <c r="L3" s="206" t="s">
        <v>76</v>
      </c>
      <c r="M3" s="227" t="s">
        <v>69</v>
      </c>
      <c r="N3" s="61" t="s">
        <v>72</v>
      </c>
      <c r="O3" s="197" t="s">
        <v>68</v>
      </c>
      <c r="P3" s="206" t="s">
        <v>76</v>
      </c>
      <c r="Q3" s="227" t="s">
        <v>69</v>
      </c>
      <c r="R3" s="61" t="s">
        <v>72</v>
      </c>
      <c r="S3" s="399"/>
    </row>
    <row r="4" spans="1:22" ht="15" customHeight="1" thickBot="1" x14ac:dyDescent="0.3">
      <c r="A4" s="122"/>
      <c r="B4" s="198" t="s">
        <v>91</v>
      </c>
      <c r="C4" s="199">
        <f>C5+C14+C27+C45+C66+C81+C112</f>
        <v>600</v>
      </c>
      <c r="D4" s="201">
        <f>AVERAGE(D6:D13,D15:D26,D28:D44,D46:D65,D67:D80,D82:D111,D113:D121)</f>
        <v>53.718225351037859</v>
      </c>
      <c r="E4" s="291">
        <v>55.17</v>
      </c>
      <c r="F4" s="200"/>
      <c r="G4" s="199">
        <f>G5+G14+G27+G45+G66+G81+G112</f>
        <v>735</v>
      </c>
      <c r="H4" s="201">
        <f>AVERAGE(H6:H13,H15:H26,H28:H44,H46:H65,H67:H80,H82:H111,H113:H121)</f>
        <v>52.948963693819522</v>
      </c>
      <c r="I4" s="291">
        <v>53.93</v>
      </c>
      <c r="J4" s="200"/>
      <c r="K4" s="199">
        <f>K5+K14+K27+K45+K66+K81+K112</f>
        <v>732</v>
      </c>
      <c r="L4" s="201">
        <f>AVERAGE(L6:L13,L15:L26,L28:L44,L46:L65,L67:L80,L82:L111,L113:L121)</f>
        <v>56.195588861083912</v>
      </c>
      <c r="M4" s="291">
        <v>58</v>
      </c>
      <c r="N4" s="200"/>
      <c r="O4" s="199">
        <f>O5+O14+O27+O45+O66+O81+O112</f>
        <v>762</v>
      </c>
      <c r="P4" s="201">
        <f>AVERAGE(P6:P13,P15:P26,P28:P44,P46:P65,P67:P80,P82:P111,P113:P121)</f>
        <v>53.221365918826741</v>
      </c>
      <c r="Q4" s="291">
        <v>54.04</v>
      </c>
      <c r="R4" s="200"/>
      <c r="S4" s="202"/>
      <c r="U4" s="69"/>
      <c r="V4" s="46" t="s">
        <v>80</v>
      </c>
    </row>
    <row r="5" spans="1:22" ht="15" customHeight="1" thickBot="1" x14ac:dyDescent="0.3">
      <c r="A5" s="122"/>
      <c r="B5" s="152" t="s">
        <v>92</v>
      </c>
      <c r="C5" s="153">
        <f>SUM(C6:C13)</f>
        <v>46</v>
      </c>
      <c r="D5" s="162">
        <f>AVERAGE(D6:D13)</f>
        <v>52.984722222222224</v>
      </c>
      <c r="E5" s="292">
        <v>55.17</v>
      </c>
      <c r="F5" s="154"/>
      <c r="G5" s="153">
        <f>SUM(G6:G13)</f>
        <v>46</v>
      </c>
      <c r="H5" s="162">
        <f>AVERAGE(H6:H13)</f>
        <v>59.857142857142854</v>
      </c>
      <c r="I5" s="292">
        <v>53.93</v>
      </c>
      <c r="J5" s="154"/>
      <c r="K5" s="153">
        <f>SUM(K6:K13)</f>
        <v>56</v>
      </c>
      <c r="L5" s="162">
        <f>AVERAGE(L6:L13)</f>
        <v>58.91033119658119</v>
      </c>
      <c r="M5" s="292">
        <v>58</v>
      </c>
      <c r="N5" s="154"/>
      <c r="O5" s="153">
        <f>SUM(O6:O13)</f>
        <v>57</v>
      </c>
      <c r="P5" s="162">
        <f>AVERAGE(P6:P13)</f>
        <v>56.622506313131311</v>
      </c>
      <c r="Q5" s="292">
        <v>54.04</v>
      </c>
      <c r="R5" s="154"/>
      <c r="S5" s="155"/>
      <c r="U5" s="68"/>
      <c r="V5" s="46" t="s">
        <v>81</v>
      </c>
    </row>
    <row r="6" spans="1:22" ht="15" customHeight="1" x14ac:dyDescent="0.25">
      <c r="A6" s="175">
        <v>1</v>
      </c>
      <c r="B6" s="14" t="s">
        <v>115</v>
      </c>
      <c r="C6" s="219">
        <v>9</v>
      </c>
      <c r="D6" s="222">
        <v>58.777777777777779</v>
      </c>
      <c r="E6" s="294">
        <v>55.17</v>
      </c>
      <c r="F6" s="189">
        <v>30</v>
      </c>
      <c r="G6" s="219">
        <v>8</v>
      </c>
      <c r="H6" s="222">
        <v>58</v>
      </c>
      <c r="I6" s="294">
        <v>53.93</v>
      </c>
      <c r="J6" s="189">
        <v>32</v>
      </c>
      <c r="K6" s="219">
        <v>9</v>
      </c>
      <c r="L6" s="222">
        <v>67.111111111111114</v>
      </c>
      <c r="M6" s="294">
        <v>58</v>
      </c>
      <c r="N6" s="189">
        <v>17</v>
      </c>
      <c r="O6" s="219">
        <v>14</v>
      </c>
      <c r="P6" s="222">
        <v>52.8</v>
      </c>
      <c r="Q6" s="294">
        <v>54.04</v>
      </c>
      <c r="R6" s="189">
        <v>49</v>
      </c>
      <c r="S6" s="21">
        <f t="shared" ref="S6:S69" si="0">R6+N6+J6+F6</f>
        <v>128</v>
      </c>
      <c r="U6" s="263"/>
      <c r="V6" s="46" t="s">
        <v>82</v>
      </c>
    </row>
    <row r="7" spans="1:22" ht="15" customHeight="1" x14ac:dyDescent="0.25">
      <c r="A7" s="150">
        <v>2</v>
      </c>
      <c r="B7" s="139" t="s">
        <v>44</v>
      </c>
      <c r="C7" s="234">
        <v>5</v>
      </c>
      <c r="D7" s="256">
        <v>43</v>
      </c>
      <c r="E7" s="303">
        <v>55.17</v>
      </c>
      <c r="F7" s="192">
        <v>78</v>
      </c>
      <c r="G7" s="234">
        <v>7</v>
      </c>
      <c r="H7" s="256">
        <v>61.4</v>
      </c>
      <c r="I7" s="303">
        <v>53.93</v>
      </c>
      <c r="J7" s="192">
        <v>25</v>
      </c>
      <c r="K7" s="234">
        <v>13</v>
      </c>
      <c r="L7" s="256">
        <v>57.46153846153846</v>
      </c>
      <c r="M7" s="303">
        <v>58</v>
      </c>
      <c r="N7" s="192">
        <v>52</v>
      </c>
      <c r="O7" s="234">
        <v>11</v>
      </c>
      <c r="P7" s="256">
        <v>53.727272727272727</v>
      </c>
      <c r="Q7" s="303">
        <v>54.04</v>
      </c>
      <c r="R7" s="192">
        <v>44</v>
      </c>
      <c r="S7" s="173">
        <f t="shared" si="0"/>
        <v>199</v>
      </c>
      <c r="T7" s="7"/>
      <c r="U7" s="67"/>
      <c r="V7" s="46" t="s">
        <v>83</v>
      </c>
    </row>
    <row r="8" spans="1:22" ht="15" customHeight="1" x14ac:dyDescent="0.25">
      <c r="A8" s="18">
        <v>3</v>
      </c>
      <c r="B8" s="14" t="s">
        <v>43</v>
      </c>
      <c r="C8" s="219">
        <v>5</v>
      </c>
      <c r="D8" s="222">
        <v>68.8</v>
      </c>
      <c r="E8" s="294">
        <v>55.17</v>
      </c>
      <c r="F8" s="189">
        <v>12</v>
      </c>
      <c r="G8" s="219">
        <v>7</v>
      </c>
      <c r="H8" s="222">
        <v>63</v>
      </c>
      <c r="I8" s="294">
        <v>53.93</v>
      </c>
      <c r="J8" s="189">
        <v>21</v>
      </c>
      <c r="K8" s="219">
        <v>6</v>
      </c>
      <c r="L8" s="222">
        <v>61.166666666666664</v>
      </c>
      <c r="M8" s="294">
        <v>58</v>
      </c>
      <c r="N8" s="189">
        <v>35</v>
      </c>
      <c r="O8" s="219">
        <v>8</v>
      </c>
      <c r="P8" s="222">
        <v>63.875</v>
      </c>
      <c r="Q8" s="294">
        <v>54.04</v>
      </c>
      <c r="R8" s="189">
        <v>7</v>
      </c>
      <c r="S8" s="21">
        <f t="shared" si="0"/>
        <v>75</v>
      </c>
      <c r="T8" s="7"/>
    </row>
    <row r="9" spans="1:22" ht="15" customHeight="1" x14ac:dyDescent="0.25">
      <c r="A9" s="18">
        <v>4</v>
      </c>
      <c r="B9" s="14" t="s">
        <v>187</v>
      </c>
      <c r="C9" s="219">
        <v>6</v>
      </c>
      <c r="D9" s="222">
        <v>52.666666666666664</v>
      </c>
      <c r="E9" s="294">
        <v>55.17</v>
      </c>
      <c r="F9" s="189">
        <v>56</v>
      </c>
      <c r="G9" s="219">
        <v>6</v>
      </c>
      <c r="H9" s="222">
        <v>80.5</v>
      </c>
      <c r="I9" s="294">
        <v>53.93</v>
      </c>
      <c r="J9" s="189">
        <v>2</v>
      </c>
      <c r="K9" s="219">
        <v>8</v>
      </c>
      <c r="L9" s="222">
        <v>57.75</v>
      </c>
      <c r="M9" s="294">
        <v>58</v>
      </c>
      <c r="N9" s="189">
        <v>51</v>
      </c>
      <c r="O9" s="219">
        <v>3</v>
      </c>
      <c r="P9" s="222">
        <v>50</v>
      </c>
      <c r="Q9" s="294">
        <v>54.04</v>
      </c>
      <c r="R9" s="189">
        <v>64</v>
      </c>
      <c r="S9" s="21">
        <f t="shared" si="0"/>
        <v>173</v>
      </c>
      <c r="T9" s="7"/>
    </row>
    <row r="10" spans="1:22" ht="15" customHeight="1" x14ac:dyDescent="0.25">
      <c r="A10" s="18">
        <v>5</v>
      </c>
      <c r="B10" s="14" t="s">
        <v>113</v>
      </c>
      <c r="C10" s="219">
        <v>3</v>
      </c>
      <c r="D10" s="222">
        <v>36.333333333333336</v>
      </c>
      <c r="E10" s="294">
        <v>55.17</v>
      </c>
      <c r="F10" s="189">
        <v>91</v>
      </c>
      <c r="G10" s="219">
        <v>7</v>
      </c>
      <c r="H10" s="222">
        <v>55.1</v>
      </c>
      <c r="I10" s="294">
        <v>53.93</v>
      </c>
      <c r="J10" s="189">
        <v>42</v>
      </c>
      <c r="K10" s="219">
        <v>6</v>
      </c>
      <c r="L10" s="222">
        <v>61.833333333333336</v>
      </c>
      <c r="M10" s="294">
        <v>58</v>
      </c>
      <c r="N10" s="189">
        <v>32</v>
      </c>
      <c r="O10" s="219">
        <v>9</v>
      </c>
      <c r="P10" s="222">
        <v>39.444444444444443</v>
      </c>
      <c r="Q10" s="294">
        <v>54.04</v>
      </c>
      <c r="R10" s="189">
        <v>86</v>
      </c>
      <c r="S10" s="21">
        <f t="shared" si="0"/>
        <v>251</v>
      </c>
      <c r="T10" s="7"/>
    </row>
    <row r="11" spans="1:22" ht="15" customHeight="1" x14ac:dyDescent="0.25">
      <c r="A11" s="18">
        <v>6</v>
      </c>
      <c r="B11" s="14" t="s">
        <v>116</v>
      </c>
      <c r="C11" s="219">
        <v>10</v>
      </c>
      <c r="D11" s="222">
        <v>55.3</v>
      </c>
      <c r="E11" s="294">
        <v>55.17</v>
      </c>
      <c r="F11" s="189">
        <v>41</v>
      </c>
      <c r="G11" s="219">
        <v>7</v>
      </c>
      <c r="H11" s="222">
        <v>39</v>
      </c>
      <c r="I11" s="294">
        <v>53.93</v>
      </c>
      <c r="J11" s="189">
        <v>83</v>
      </c>
      <c r="K11" s="219">
        <v>6</v>
      </c>
      <c r="L11" s="222">
        <v>61.5</v>
      </c>
      <c r="M11" s="294">
        <v>58</v>
      </c>
      <c r="N11" s="189">
        <v>33</v>
      </c>
      <c r="O11" s="219">
        <v>6</v>
      </c>
      <c r="P11" s="222">
        <v>38.333333333333336</v>
      </c>
      <c r="Q11" s="294">
        <v>54.04</v>
      </c>
      <c r="R11" s="189">
        <v>89</v>
      </c>
      <c r="S11" s="21">
        <f t="shared" si="0"/>
        <v>246</v>
      </c>
      <c r="T11" s="7"/>
    </row>
    <row r="12" spans="1:22" ht="15" customHeight="1" x14ac:dyDescent="0.25">
      <c r="A12" s="156">
        <v>7</v>
      </c>
      <c r="B12" s="14" t="s">
        <v>45</v>
      </c>
      <c r="C12" s="219">
        <v>2</v>
      </c>
      <c r="D12" s="222">
        <v>71</v>
      </c>
      <c r="E12" s="294">
        <v>55.17</v>
      </c>
      <c r="F12" s="189">
        <v>7</v>
      </c>
      <c r="G12" s="219">
        <v>4</v>
      </c>
      <c r="H12" s="222">
        <v>62</v>
      </c>
      <c r="I12" s="294">
        <v>53.93</v>
      </c>
      <c r="J12" s="189">
        <v>24</v>
      </c>
      <c r="K12" s="219">
        <v>4</v>
      </c>
      <c r="L12" s="222">
        <v>54.25</v>
      </c>
      <c r="M12" s="294">
        <v>58</v>
      </c>
      <c r="N12" s="189">
        <v>64</v>
      </c>
      <c r="O12" s="219">
        <v>5</v>
      </c>
      <c r="P12" s="222">
        <v>54.8</v>
      </c>
      <c r="Q12" s="294">
        <v>54.04</v>
      </c>
      <c r="R12" s="189">
        <v>40</v>
      </c>
      <c r="S12" s="21">
        <f t="shared" si="0"/>
        <v>135</v>
      </c>
      <c r="T12" s="7"/>
    </row>
    <row r="13" spans="1:22" ht="15" customHeight="1" thickBot="1" x14ac:dyDescent="0.3">
      <c r="A13" s="156">
        <v>8</v>
      </c>
      <c r="B13" s="144" t="s">
        <v>99</v>
      </c>
      <c r="C13" s="232">
        <v>6</v>
      </c>
      <c r="D13" s="266">
        <v>38</v>
      </c>
      <c r="E13" s="301">
        <v>55.17</v>
      </c>
      <c r="F13" s="233">
        <v>88</v>
      </c>
      <c r="G13" s="232"/>
      <c r="H13" s="266"/>
      <c r="I13" s="301">
        <v>53.93</v>
      </c>
      <c r="J13" s="233">
        <v>96</v>
      </c>
      <c r="K13" s="232">
        <v>4</v>
      </c>
      <c r="L13" s="266">
        <v>50.21</v>
      </c>
      <c r="M13" s="301">
        <v>58</v>
      </c>
      <c r="N13" s="233">
        <v>73</v>
      </c>
      <c r="O13" s="232">
        <v>1</v>
      </c>
      <c r="P13" s="266">
        <v>100</v>
      </c>
      <c r="Q13" s="301">
        <v>54.04</v>
      </c>
      <c r="R13" s="233">
        <v>1</v>
      </c>
      <c r="S13" s="174">
        <f t="shared" si="0"/>
        <v>258</v>
      </c>
      <c r="T13" s="7"/>
    </row>
    <row r="14" spans="1:22" ht="15" customHeight="1" thickBot="1" x14ac:dyDescent="0.3">
      <c r="A14" s="157"/>
      <c r="B14" s="158" t="s">
        <v>93</v>
      </c>
      <c r="C14" s="159">
        <f>SUM(C15:C26)</f>
        <v>63</v>
      </c>
      <c r="D14" s="165">
        <f>AVERAGE(D15:D26)</f>
        <v>52.522222222222219</v>
      </c>
      <c r="E14" s="295">
        <v>55.17</v>
      </c>
      <c r="F14" s="160"/>
      <c r="G14" s="159">
        <f>SUM(G15:G26)</f>
        <v>68</v>
      </c>
      <c r="H14" s="165">
        <f>AVERAGE(H15:H26)</f>
        <v>49.177777777777777</v>
      </c>
      <c r="I14" s="295">
        <v>53.93</v>
      </c>
      <c r="J14" s="160"/>
      <c r="K14" s="159">
        <f>SUM(K15:K26)</f>
        <v>62</v>
      </c>
      <c r="L14" s="165">
        <f>AVERAGE(L15:L26)</f>
        <v>53.35</v>
      </c>
      <c r="M14" s="295">
        <v>58</v>
      </c>
      <c r="N14" s="160"/>
      <c r="O14" s="159">
        <f>SUM(O15:O26)</f>
        <v>93</v>
      </c>
      <c r="P14" s="165">
        <f>AVERAGE(P15:P26)</f>
        <v>52.016666666666659</v>
      </c>
      <c r="Q14" s="295">
        <v>54.04</v>
      </c>
      <c r="R14" s="160"/>
      <c r="S14" s="161"/>
      <c r="T14" s="7"/>
    </row>
    <row r="15" spans="1:22" ht="15" customHeight="1" x14ac:dyDescent="0.25">
      <c r="A15" s="18">
        <v>1</v>
      </c>
      <c r="B15" s="14" t="s">
        <v>3</v>
      </c>
      <c r="C15" s="219">
        <v>8</v>
      </c>
      <c r="D15" s="222">
        <v>68.599999999999994</v>
      </c>
      <c r="E15" s="294">
        <v>55.17</v>
      </c>
      <c r="F15" s="189">
        <v>13</v>
      </c>
      <c r="G15" s="219">
        <v>18</v>
      </c>
      <c r="H15" s="222">
        <v>52.1</v>
      </c>
      <c r="I15" s="294">
        <v>53.93</v>
      </c>
      <c r="J15" s="189">
        <v>49</v>
      </c>
      <c r="K15" s="219">
        <v>12</v>
      </c>
      <c r="L15" s="222">
        <v>65.400000000000006</v>
      </c>
      <c r="M15" s="294">
        <v>58</v>
      </c>
      <c r="N15" s="189">
        <v>20</v>
      </c>
      <c r="O15" s="219">
        <v>22</v>
      </c>
      <c r="P15" s="222">
        <v>57.9</v>
      </c>
      <c r="Q15" s="294">
        <v>54.04</v>
      </c>
      <c r="R15" s="189">
        <v>26</v>
      </c>
      <c r="S15" s="21">
        <f t="shared" si="0"/>
        <v>108</v>
      </c>
      <c r="T15" s="7"/>
    </row>
    <row r="16" spans="1:22" ht="15" customHeight="1" x14ac:dyDescent="0.25">
      <c r="A16" s="18">
        <v>2</v>
      </c>
      <c r="B16" s="14" t="s">
        <v>5</v>
      </c>
      <c r="C16" s="219">
        <v>7</v>
      </c>
      <c r="D16" s="222">
        <v>55</v>
      </c>
      <c r="E16" s="294">
        <v>55.17</v>
      </c>
      <c r="F16" s="189">
        <v>44</v>
      </c>
      <c r="G16" s="219">
        <v>4</v>
      </c>
      <c r="H16" s="222">
        <v>57</v>
      </c>
      <c r="I16" s="294">
        <v>53.93</v>
      </c>
      <c r="J16" s="189">
        <v>36</v>
      </c>
      <c r="K16" s="219">
        <v>10</v>
      </c>
      <c r="L16" s="222">
        <v>65.900000000000006</v>
      </c>
      <c r="M16" s="294">
        <v>58</v>
      </c>
      <c r="N16" s="189">
        <v>19</v>
      </c>
      <c r="O16" s="219">
        <v>9</v>
      </c>
      <c r="P16" s="222">
        <v>58.3</v>
      </c>
      <c r="Q16" s="294">
        <v>54.04</v>
      </c>
      <c r="R16" s="189">
        <v>25</v>
      </c>
      <c r="S16" s="65">
        <f t="shared" si="0"/>
        <v>124</v>
      </c>
      <c r="T16" s="7"/>
    </row>
    <row r="17" spans="1:20" ht="15" customHeight="1" x14ac:dyDescent="0.25">
      <c r="A17" s="18">
        <v>3</v>
      </c>
      <c r="B17" s="14" t="s">
        <v>8</v>
      </c>
      <c r="C17" s="219">
        <v>12</v>
      </c>
      <c r="D17" s="222">
        <v>61</v>
      </c>
      <c r="E17" s="294">
        <v>55.17</v>
      </c>
      <c r="F17" s="189">
        <v>23</v>
      </c>
      <c r="G17" s="219">
        <v>7</v>
      </c>
      <c r="H17" s="222">
        <v>53.1</v>
      </c>
      <c r="I17" s="294">
        <v>53.93</v>
      </c>
      <c r="J17" s="189">
        <v>47</v>
      </c>
      <c r="K17" s="219">
        <v>16</v>
      </c>
      <c r="L17" s="222">
        <v>62.3</v>
      </c>
      <c r="M17" s="294">
        <v>58</v>
      </c>
      <c r="N17" s="189">
        <v>28</v>
      </c>
      <c r="O17" s="219">
        <v>10</v>
      </c>
      <c r="P17" s="222">
        <v>57.2</v>
      </c>
      <c r="Q17" s="294">
        <v>54.04</v>
      </c>
      <c r="R17" s="189">
        <v>31</v>
      </c>
      <c r="S17" s="173">
        <f t="shared" si="0"/>
        <v>129</v>
      </c>
      <c r="T17" s="7"/>
    </row>
    <row r="18" spans="1:20" ht="15" customHeight="1" x14ac:dyDescent="0.25">
      <c r="A18" s="18">
        <v>4</v>
      </c>
      <c r="B18" s="14" t="s">
        <v>4</v>
      </c>
      <c r="C18" s="219">
        <v>7</v>
      </c>
      <c r="D18" s="222">
        <v>52</v>
      </c>
      <c r="E18" s="294">
        <v>55.17</v>
      </c>
      <c r="F18" s="189">
        <v>60</v>
      </c>
      <c r="G18" s="219">
        <v>12</v>
      </c>
      <c r="H18" s="222">
        <v>57</v>
      </c>
      <c r="I18" s="294">
        <v>53.93</v>
      </c>
      <c r="J18" s="189">
        <v>37</v>
      </c>
      <c r="K18" s="219">
        <v>4</v>
      </c>
      <c r="L18" s="222">
        <v>53</v>
      </c>
      <c r="M18" s="294">
        <v>58</v>
      </c>
      <c r="N18" s="189">
        <v>67</v>
      </c>
      <c r="O18" s="219">
        <v>9</v>
      </c>
      <c r="P18" s="222">
        <v>63.8</v>
      </c>
      <c r="Q18" s="294">
        <v>54.04</v>
      </c>
      <c r="R18" s="189">
        <v>8</v>
      </c>
      <c r="S18" s="21">
        <f t="shared" si="0"/>
        <v>172</v>
      </c>
      <c r="T18" s="7"/>
    </row>
    <row r="19" spans="1:20" ht="15" customHeight="1" x14ac:dyDescent="0.25">
      <c r="A19" s="18">
        <v>5</v>
      </c>
      <c r="B19" s="14" t="s">
        <v>6</v>
      </c>
      <c r="C19" s="219">
        <v>6</v>
      </c>
      <c r="D19" s="222">
        <v>57.8</v>
      </c>
      <c r="E19" s="294">
        <v>55.17</v>
      </c>
      <c r="F19" s="189">
        <v>34</v>
      </c>
      <c r="G19" s="219">
        <v>9</v>
      </c>
      <c r="H19" s="222">
        <v>43.4</v>
      </c>
      <c r="I19" s="294">
        <v>53.93</v>
      </c>
      <c r="J19" s="189">
        <v>72</v>
      </c>
      <c r="K19" s="219">
        <v>4</v>
      </c>
      <c r="L19" s="222">
        <v>42</v>
      </c>
      <c r="M19" s="294">
        <v>58</v>
      </c>
      <c r="N19" s="189">
        <v>90</v>
      </c>
      <c r="O19" s="219">
        <v>2</v>
      </c>
      <c r="P19" s="222">
        <v>56.5</v>
      </c>
      <c r="Q19" s="294">
        <v>54.04</v>
      </c>
      <c r="R19" s="189">
        <v>33</v>
      </c>
      <c r="S19" s="65">
        <f t="shared" si="0"/>
        <v>229</v>
      </c>
      <c r="T19" s="7"/>
    </row>
    <row r="20" spans="1:20" s="183" customFormat="1" ht="15" customHeight="1" x14ac:dyDescent="0.25">
      <c r="A20" s="18">
        <v>6</v>
      </c>
      <c r="B20" s="14" t="s">
        <v>118</v>
      </c>
      <c r="C20" s="219">
        <v>4</v>
      </c>
      <c r="D20" s="222">
        <v>41.3</v>
      </c>
      <c r="E20" s="294">
        <v>55.17</v>
      </c>
      <c r="F20" s="189">
        <v>82</v>
      </c>
      <c r="G20" s="219">
        <v>4</v>
      </c>
      <c r="H20" s="222">
        <v>43.5</v>
      </c>
      <c r="I20" s="294">
        <v>53.93</v>
      </c>
      <c r="J20" s="189">
        <v>71</v>
      </c>
      <c r="K20" s="219">
        <v>2</v>
      </c>
      <c r="L20" s="222">
        <v>35</v>
      </c>
      <c r="M20" s="294">
        <v>58</v>
      </c>
      <c r="N20" s="189">
        <v>98</v>
      </c>
      <c r="O20" s="219">
        <v>14</v>
      </c>
      <c r="P20" s="222">
        <v>40.6</v>
      </c>
      <c r="Q20" s="294">
        <v>54.04</v>
      </c>
      <c r="R20" s="189">
        <v>83</v>
      </c>
      <c r="S20" s="65">
        <f t="shared" si="0"/>
        <v>334</v>
      </c>
      <c r="T20" s="7"/>
    </row>
    <row r="21" spans="1:20" ht="15" customHeight="1" x14ac:dyDescent="0.25">
      <c r="A21" s="18">
        <v>7</v>
      </c>
      <c r="B21" s="14" t="s">
        <v>169</v>
      </c>
      <c r="C21" s="219">
        <v>8</v>
      </c>
      <c r="D21" s="222">
        <v>37.799999999999997</v>
      </c>
      <c r="E21" s="294">
        <v>55.17</v>
      </c>
      <c r="F21" s="189">
        <v>89</v>
      </c>
      <c r="G21" s="219"/>
      <c r="H21" s="222"/>
      <c r="I21" s="294">
        <v>53.93</v>
      </c>
      <c r="J21" s="189">
        <v>96</v>
      </c>
      <c r="K21" s="219">
        <v>4</v>
      </c>
      <c r="L21" s="222">
        <v>57.8</v>
      </c>
      <c r="M21" s="294">
        <v>58</v>
      </c>
      <c r="N21" s="189">
        <v>50</v>
      </c>
      <c r="O21" s="219">
        <v>9</v>
      </c>
      <c r="P21" s="222">
        <v>54.1</v>
      </c>
      <c r="Q21" s="294">
        <v>54.04</v>
      </c>
      <c r="R21" s="189">
        <v>42</v>
      </c>
      <c r="S21" s="21">
        <f t="shared" si="0"/>
        <v>277</v>
      </c>
      <c r="T21" s="7"/>
    </row>
    <row r="22" spans="1:20" ht="15" customHeight="1" x14ac:dyDescent="0.25">
      <c r="A22" s="18">
        <v>8</v>
      </c>
      <c r="B22" s="24" t="s">
        <v>164</v>
      </c>
      <c r="C22" s="220"/>
      <c r="D22" s="223"/>
      <c r="E22" s="296">
        <v>55.17</v>
      </c>
      <c r="F22" s="194">
        <v>97</v>
      </c>
      <c r="G22" s="220"/>
      <c r="H22" s="223"/>
      <c r="I22" s="296">
        <v>53.93</v>
      </c>
      <c r="J22" s="194">
        <v>96</v>
      </c>
      <c r="K22" s="220"/>
      <c r="L22" s="223"/>
      <c r="M22" s="296">
        <v>58</v>
      </c>
      <c r="N22" s="194">
        <v>102</v>
      </c>
      <c r="O22" s="220">
        <v>1</v>
      </c>
      <c r="P22" s="223">
        <v>47</v>
      </c>
      <c r="Q22" s="296">
        <v>54.04</v>
      </c>
      <c r="R22" s="194">
        <v>72</v>
      </c>
      <c r="S22" s="21">
        <f t="shared" si="0"/>
        <v>367</v>
      </c>
      <c r="T22" s="7"/>
    </row>
    <row r="23" spans="1:20" s="183" customFormat="1" ht="15" customHeight="1" x14ac:dyDescent="0.25">
      <c r="A23" s="18">
        <v>9</v>
      </c>
      <c r="B23" s="24" t="s">
        <v>151</v>
      </c>
      <c r="C23" s="220"/>
      <c r="D23" s="223"/>
      <c r="E23" s="296">
        <v>55.17</v>
      </c>
      <c r="F23" s="194">
        <v>97</v>
      </c>
      <c r="G23" s="220">
        <v>1</v>
      </c>
      <c r="H23" s="223">
        <v>49</v>
      </c>
      <c r="I23" s="296">
        <v>53.93</v>
      </c>
      <c r="J23" s="194">
        <v>58</v>
      </c>
      <c r="K23" s="220"/>
      <c r="L23" s="223"/>
      <c r="M23" s="296">
        <v>58</v>
      </c>
      <c r="N23" s="194">
        <v>102</v>
      </c>
      <c r="O23" s="220">
        <v>3</v>
      </c>
      <c r="P23" s="223">
        <v>46.7</v>
      </c>
      <c r="Q23" s="296">
        <v>54.04</v>
      </c>
      <c r="R23" s="194">
        <v>74</v>
      </c>
      <c r="S23" s="21">
        <f t="shared" si="0"/>
        <v>331</v>
      </c>
      <c r="T23" s="7"/>
    </row>
    <row r="24" spans="1:20" s="183" customFormat="1" ht="15" customHeight="1" x14ac:dyDescent="0.25">
      <c r="A24" s="18">
        <v>10</v>
      </c>
      <c r="B24" s="24" t="s">
        <v>170</v>
      </c>
      <c r="C24" s="220"/>
      <c r="D24" s="223"/>
      <c r="E24" s="296">
        <v>55.17</v>
      </c>
      <c r="F24" s="194">
        <v>97</v>
      </c>
      <c r="G24" s="220"/>
      <c r="H24" s="223"/>
      <c r="I24" s="296">
        <v>53.93</v>
      </c>
      <c r="J24" s="194">
        <v>96</v>
      </c>
      <c r="K24" s="220">
        <v>3</v>
      </c>
      <c r="L24" s="223">
        <v>24.3</v>
      </c>
      <c r="M24" s="296">
        <v>58</v>
      </c>
      <c r="N24" s="194">
        <v>101</v>
      </c>
      <c r="O24" s="220">
        <v>2</v>
      </c>
      <c r="P24" s="223">
        <v>38.5</v>
      </c>
      <c r="Q24" s="296">
        <v>54.04</v>
      </c>
      <c r="R24" s="194">
        <v>88</v>
      </c>
      <c r="S24" s="21">
        <f t="shared" si="0"/>
        <v>382</v>
      </c>
      <c r="T24" s="7"/>
    </row>
    <row r="25" spans="1:20" ht="15" customHeight="1" x14ac:dyDescent="0.25">
      <c r="A25" s="18">
        <v>11</v>
      </c>
      <c r="B25" s="14" t="s">
        <v>119</v>
      </c>
      <c r="C25" s="219">
        <v>10</v>
      </c>
      <c r="D25" s="222">
        <v>46.2</v>
      </c>
      <c r="E25" s="294">
        <v>55.17</v>
      </c>
      <c r="F25" s="189">
        <v>72</v>
      </c>
      <c r="G25" s="219">
        <v>11</v>
      </c>
      <c r="H25" s="222">
        <v>36.5</v>
      </c>
      <c r="I25" s="294">
        <v>53.93</v>
      </c>
      <c r="J25" s="189">
        <v>85</v>
      </c>
      <c r="K25" s="219">
        <v>5</v>
      </c>
      <c r="L25" s="222">
        <v>58.8</v>
      </c>
      <c r="M25" s="294">
        <v>58</v>
      </c>
      <c r="N25" s="189">
        <v>49</v>
      </c>
      <c r="O25" s="219">
        <v>6</v>
      </c>
      <c r="P25" s="222">
        <v>50.8</v>
      </c>
      <c r="Q25" s="294">
        <v>54.04</v>
      </c>
      <c r="R25" s="189">
        <v>61</v>
      </c>
      <c r="S25" s="21">
        <f t="shared" si="0"/>
        <v>267</v>
      </c>
      <c r="T25" s="7"/>
    </row>
    <row r="26" spans="1:20" ht="15" customHeight="1" thickBot="1" x14ac:dyDescent="0.3">
      <c r="A26" s="18">
        <v>12</v>
      </c>
      <c r="B26" s="14" t="s">
        <v>152</v>
      </c>
      <c r="C26" s="219">
        <v>1</v>
      </c>
      <c r="D26" s="222">
        <v>53</v>
      </c>
      <c r="E26" s="294">
        <v>55.17</v>
      </c>
      <c r="F26" s="189">
        <v>53</v>
      </c>
      <c r="G26" s="219">
        <v>2</v>
      </c>
      <c r="H26" s="222">
        <v>51</v>
      </c>
      <c r="I26" s="294">
        <v>53.93</v>
      </c>
      <c r="J26" s="189">
        <v>52</v>
      </c>
      <c r="K26" s="219">
        <v>2</v>
      </c>
      <c r="L26" s="222">
        <v>69</v>
      </c>
      <c r="M26" s="294">
        <v>58</v>
      </c>
      <c r="N26" s="189">
        <v>12</v>
      </c>
      <c r="O26" s="219">
        <v>6</v>
      </c>
      <c r="P26" s="222">
        <v>52.8</v>
      </c>
      <c r="Q26" s="294">
        <v>54.04</v>
      </c>
      <c r="R26" s="189">
        <v>48</v>
      </c>
      <c r="S26" s="21">
        <f t="shared" si="0"/>
        <v>165</v>
      </c>
      <c r="T26" s="7"/>
    </row>
    <row r="27" spans="1:20" ht="15" customHeight="1" thickBot="1" x14ac:dyDescent="0.3">
      <c r="A27" s="157"/>
      <c r="B27" s="158" t="s">
        <v>94</v>
      </c>
      <c r="C27" s="159">
        <f>SUM(C28:C44)</f>
        <v>68</v>
      </c>
      <c r="D27" s="165">
        <f>AVERAGE(D28:D44)</f>
        <v>52.133333333333326</v>
      </c>
      <c r="E27" s="295">
        <v>55.17</v>
      </c>
      <c r="F27" s="160"/>
      <c r="G27" s="159">
        <f>SUM(G28:G44)</f>
        <v>78</v>
      </c>
      <c r="H27" s="165">
        <f>AVERAGE(H28:H44)</f>
        <v>53.08461538461539</v>
      </c>
      <c r="I27" s="295">
        <v>53.93</v>
      </c>
      <c r="J27" s="160"/>
      <c r="K27" s="159">
        <f>SUM(K28:K44)</f>
        <v>83</v>
      </c>
      <c r="L27" s="165">
        <f>AVERAGE(L28:L44)</f>
        <v>57.128571428571433</v>
      </c>
      <c r="M27" s="295">
        <v>58</v>
      </c>
      <c r="N27" s="160"/>
      <c r="O27" s="159">
        <f>SUM(O28:O44)</f>
        <v>96</v>
      </c>
      <c r="P27" s="165">
        <f>AVERAGE(P28:P44)</f>
        <v>51.633333333333333</v>
      </c>
      <c r="Q27" s="295">
        <v>54.04</v>
      </c>
      <c r="R27" s="160"/>
      <c r="S27" s="164"/>
      <c r="T27" s="7"/>
    </row>
    <row r="28" spans="1:20" ht="15" customHeight="1" x14ac:dyDescent="0.25">
      <c r="A28" s="176">
        <v>1</v>
      </c>
      <c r="B28" s="177" t="s">
        <v>46</v>
      </c>
      <c r="C28" s="235">
        <v>10</v>
      </c>
      <c r="D28" s="267">
        <v>59.4</v>
      </c>
      <c r="E28" s="304">
        <v>55.17</v>
      </c>
      <c r="F28" s="236">
        <v>27</v>
      </c>
      <c r="G28" s="235">
        <v>12</v>
      </c>
      <c r="H28" s="267">
        <v>56.7</v>
      </c>
      <c r="I28" s="304">
        <v>53.93</v>
      </c>
      <c r="J28" s="236">
        <v>38</v>
      </c>
      <c r="K28" s="235">
        <v>13</v>
      </c>
      <c r="L28" s="267">
        <v>69.2</v>
      </c>
      <c r="M28" s="304">
        <v>58</v>
      </c>
      <c r="N28" s="236">
        <v>11</v>
      </c>
      <c r="O28" s="235">
        <v>14</v>
      </c>
      <c r="P28" s="267">
        <v>63.7</v>
      </c>
      <c r="Q28" s="304">
        <v>54.04</v>
      </c>
      <c r="R28" s="236">
        <v>9</v>
      </c>
      <c r="S28" s="66">
        <f t="shared" si="0"/>
        <v>85</v>
      </c>
      <c r="T28" s="7"/>
    </row>
    <row r="29" spans="1:20" ht="15" customHeight="1" x14ac:dyDescent="0.25">
      <c r="A29" s="20">
        <v>2</v>
      </c>
      <c r="B29" s="134" t="s">
        <v>101</v>
      </c>
      <c r="C29" s="228">
        <v>6</v>
      </c>
      <c r="D29" s="257">
        <v>63</v>
      </c>
      <c r="E29" s="293">
        <v>55.17</v>
      </c>
      <c r="F29" s="190">
        <v>19</v>
      </c>
      <c r="G29" s="228">
        <v>5</v>
      </c>
      <c r="H29" s="257">
        <v>70</v>
      </c>
      <c r="I29" s="293">
        <v>53.93</v>
      </c>
      <c r="J29" s="190">
        <v>13</v>
      </c>
      <c r="K29" s="228">
        <v>4</v>
      </c>
      <c r="L29" s="257">
        <v>54.8</v>
      </c>
      <c r="M29" s="293">
        <v>58</v>
      </c>
      <c r="N29" s="190">
        <v>63</v>
      </c>
      <c r="O29" s="228">
        <v>7</v>
      </c>
      <c r="P29" s="257">
        <v>50.4</v>
      </c>
      <c r="Q29" s="293">
        <v>54.04</v>
      </c>
      <c r="R29" s="190">
        <v>63</v>
      </c>
      <c r="S29" s="173">
        <f t="shared" si="0"/>
        <v>158</v>
      </c>
      <c r="T29" s="7"/>
    </row>
    <row r="30" spans="1:20" ht="15" customHeight="1" x14ac:dyDescent="0.25">
      <c r="A30" s="20">
        <v>3</v>
      </c>
      <c r="B30" s="14" t="s">
        <v>47</v>
      </c>
      <c r="C30" s="219">
        <v>9</v>
      </c>
      <c r="D30" s="222">
        <v>52.8</v>
      </c>
      <c r="E30" s="294">
        <v>55.17</v>
      </c>
      <c r="F30" s="189">
        <v>55</v>
      </c>
      <c r="G30" s="219">
        <v>6</v>
      </c>
      <c r="H30" s="222">
        <v>40.799999999999997</v>
      </c>
      <c r="I30" s="294">
        <v>53.93</v>
      </c>
      <c r="J30" s="189">
        <v>79</v>
      </c>
      <c r="K30" s="219">
        <v>11</v>
      </c>
      <c r="L30" s="222">
        <v>55.7</v>
      </c>
      <c r="M30" s="294">
        <v>58</v>
      </c>
      <c r="N30" s="189">
        <v>62</v>
      </c>
      <c r="O30" s="219">
        <v>6</v>
      </c>
      <c r="P30" s="222">
        <v>64.7</v>
      </c>
      <c r="Q30" s="294">
        <v>54.04</v>
      </c>
      <c r="R30" s="189">
        <v>5</v>
      </c>
      <c r="S30" s="21">
        <f t="shared" si="0"/>
        <v>201</v>
      </c>
      <c r="T30" s="7"/>
    </row>
    <row r="31" spans="1:20" ht="15" customHeight="1" x14ac:dyDescent="0.25">
      <c r="A31" s="20">
        <v>4</v>
      </c>
      <c r="B31" s="14" t="s">
        <v>120</v>
      </c>
      <c r="C31" s="219">
        <v>6</v>
      </c>
      <c r="D31" s="222">
        <v>57</v>
      </c>
      <c r="E31" s="294">
        <v>55.17</v>
      </c>
      <c r="F31" s="189">
        <v>37</v>
      </c>
      <c r="G31" s="219">
        <v>3</v>
      </c>
      <c r="H31" s="222">
        <v>72.7</v>
      </c>
      <c r="I31" s="294">
        <v>53.93</v>
      </c>
      <c r="J31" s="189">
        <v>11</v>
      </c>
      <c r="K31" s="219">
        <v>5</v>
      </c>
      <c r="L31" s="222">
        <v>47.8</v>
      </c>
      <c r="M31" s="294">
        <v>58</v>
      </c>
      <c r="N31" s="189">
        <v>79</v>
      </c>
      <c r="O31" s="219">
        <v>5</v>
      </c>
      <c r="P31" s="222">
        <v>38</v>
      </c>
      <c r="Q31" s="294">
        <v>54.04</v>
      </c>
      <c r="R31" s="189">
        <v>90</v>
      </c>
      <c r="S31" s="65">
        <f t="shared" si="0"/>
        <v>217</v>
      </c>
      <c r="T31" s="7"/>
    </row>
    <row r="32" spans="1:20" ht="15" customHeight="1" x14ac:dyDescent="0.25">
      <c r="A32" s="20">
        <v>5</v>
      </c>
      <c r="B32" s="14" t="s">
        <v>49</v>
      </c>
      <c r="C32" s="219">
        <v>3</v>
      </c>
      <c r="D32" s="222">
        <v>46</v>
      </c>
      <c r="E32" s="294">
        <v>55.17</v>
      </c>
      <c r="F32" s="189">
        <v>73</v>
      </c>
      <c r="G32" s="219">
        <v>11</v>
      </c>
      <c r="H32" s="222">
        <v>46.5</v>
      </c>
      <c r="I32" s="294">
        <v>53.93</v>
      </c>
      <c r="J32" s="189">
        <v>66</v>
      </c>
      <c r="K32" s="219">
        <v>3</v>
      </c>
      <c r="L32" s="222">
        <v>75.3</v>
      </c>
      <c r="M32" s="294">
        <v>58</v>
      </c>
      <c r="N32" s="189">
        <v>4</v>
      </c>
      <c r="O32" s="219">
        <v>4</v>
      </c>
      <c r="P32" s="222">
        <v>41.8</v>
      </c>
      <c r="Q32" s="294">
        <v>54.04</v>
      </c>
      <c r="R32" s="189">
        <v>82</v>
      </c>
      <c r="S32" s="21">
        <f t="shared" si="0"/>
        <v>225</v>
      </c>
      <c r="T32" s="7"/>
    </row>
    <row r="33" spans="1:20" ht="15" customHeight="1" x14ac:dyDescent="0.25">
      <c r="A33" s="20">
        <v>6</v>
      </c>
      <c r="B33" s="14" t="s">
        <v>10</v>
      </c>
      <c r="C33" s="219">
        <v>1</v>
      </c>
      <c r="D33" s="222">
        <v>45</v>
      </c>
      <c r="E33" s="294">
        <v>55.17</v>
      </c>
      <c r="F33" s="189">
        <v>74</v>
      </c>
      <c r="G33" s="219">
        <v>3</v>
      </c>
      <c r="H33" s="222">
        <v>34</v>
      </c>
      <c r="I33" s="294">
        <v>53.93</v>
      </c>
      <c r="J33" s="189">
        <v>87</v>
      </c>
      <c r="K33" s="219">
        <v>3</v>
      </c>
      <c r="L33" s="222">
        <v>40.299999999999997</v>
      </c>
      <c r="M33" s="294">
        <v>58</v>
      </c>
      <c r="N33" s="189">
        <v>93</v>
      </c>
      <c r="O33" s="219"/>
      <c r="P33" s="222"/>
      <c r="Q33" s="294">
        <v>54.04</v>
      </c>
      <c r="R33" s="189">
        <v>95</v>
      </c>
      <c r="S33" s="21">
        <f t="shared" si="0"/>
        <v>349</v>
      </c>
      <c r="T33" s="7"/>
    </row>
    <row r="34" spans="1:20" ht="15" customHeight="1" x14ac:dyDescent="0.25">
      <c r="A34" s="20">
        <v>7</v>
      </c>
      <c r="B34" s="14" t="s">
        <v>171</v>
      </c>
      <c r="C34" s="219"/>
      <c r="D34" s="222"/>
      <c r="E34" s="294">
        <v>55.17</v>
      </c>
      <c r="F34" s="189">
        <v>97</v>
      </c>
      <c r="G34" s="219"/>
      <c r="H34" s="222"/>
      <c r="I34" s="294">
        <v>53.93</v>
      </c>
      <c r="J34" s="189">
        <v>96</v>
      </c>
      <c r="K34" s="219"/>
      <c r="L34" s="222"/>
      <c r="M34" s="294">
        <v>58</v>
      </c>
      <c r="N34" s="189">
        <v>102</v>
      </c>
      <c r="O34" s="219">
        <v>1</v>
      </c>
      <c r="P34" s="222">
        <v>51</v>
      </c>
      <c r="Q34" s="294">
        <v>54.04</v>
      </c>
      <c r="R34" s="189">
        <v>59</v>
      </c>
      <c r="S34" s="21">
        <f t="shared" si="0"/>
        <v>354</v>
      </c>
      <c r="T34" s="7"/>
    </row>
    <row r="35" spans="1:20" ht="15" customHeight="1" x14ac:dyDescent="0.25">
      <c r="A35" s="20">
        <v>8</v>
      </c>
      <c r="B35" s="134" t="s">
        <v>176</v>
      </c>
      <c r="C35" s="228">
        <v>5</v>
      </c>
      <c r="D35" s="257">
        <v>49</v>
      </c>
      <c r="E35" s="293">
        <v>55.17</v>
      </c>
      <c r="F35" s="190">
        <v>67</v>
      </c>
      <c r="G35" s="228"/>
      <c r="H35" s="257"/>
      <c r="I35" s="293">
        <v>53.93</v>
      </c>
      <c r="J35" s="190">
        <v>96</v>
      </c>
      <c r="K35" s="228">
        <v>5</v>
      </c>
      <c r="L35" s="257">
        <v>43</v>
      </c>
      <c r="M35" s="293">
        <v>58</v>
      </c>
      <c r="N35" s="190">
        <v>85</v>
      </c>
      <c r="O35" s="228"/>
      <c r="P35" s="257"/>
      <c r="Q35" s="293">
        <v>54.04</v>
      </c>
      <c r="R35" s="190">
        <v>95</v>
      </c>
      <c r="S35" s="21">
        <f t="shared" si="0"/>
        <v>343</v>
      </c>
      <c r="T35" s="7"/>
    </row>
    <row r="36" spans="1:20" ht="15" customHeight="1" x14ac:dyDescent="0.25">
      <c r="A36" s="20">
        <v>9</v>
      </c>
      <c r="B36" s="14" t="s">
        <v>153</v>
      </c>
      <c r="C36" s="219">
        <v>1</v>
      </c>
      <c r="D36" s="222">
        <v>42</v>
      </c>
      <c r="E36" s="294">
        <v>55.17</v>
      </c>
      <c r="F36" s="189">
        <v>80</v>
      </c>
      <c r="G36" s="219">
        <v>2</v>
      </c>
      <c r="H36" s="222">
        <v>39.5</v>
      </c>
      <c r="I36" s="294">
        <v>53.93</v>
      </c>
      <c r="J36" s="189">
        <v>82</v>
      </c>
      <c r="K36" s="219"/>
      <c r="L36" s="222"/>
      <c r="M36" s="294">
        <v>58</v>
      </c>
      <c r="N36" s="189">
        <v>102</v>
      </c>
      <c r="O36" s="219">
        <v>5</v>
      </c>
      <c r="P36" s="222">
        <v>51.6</v>
      </c>
      <c r="Q36" s="294">
        <v>54.04</v>
      </c>
      <c r="R36" s="189">
        <v>56</v>
      </c>
      <c r="S36" s="65">
        <f t="shared" si="0"/>
        <v>320</v>
      </c>
      <c r="T36" s="7"/>
    </row>
    <row r="37" spans="1:20" ht="15" customHeight="1" x14ac:dyDescent="0.25">
      <c r="A37" s="20">
        <v>10</v>
      </c>
      <c r="B37" s="14" t="s">
        <v>172</v>
      </c>
      <c r="C37" s="219"/>
      <c r="D37" s="222"/>
      <c r="E37" s="294">
        <v>55.17</v>
      </c>
      <c r="F37" s="189">
        <v>97</v>
      </c>
      <c r="G37" s="219"/>
      <c r="H37" s="222"/>
      <c r="I37" s="294">
        <v>53.93</v>
      </c>
      <c r="J37" s="189">
        <v>96</v>
      </c>
      <c r="K37" s="219"/>
      <c r="L37" s="222"/>
      <c r="M37" s="294">
        <v>58</v>
      </c>
      <c r="N37" s="189">
        <v>102</v>
      </c>
      <c r="O37" s="219">
        <v>2</v>
      </c>
      <c r="P37" s="222">
        <v>57.5</v>
      </c>
      <c r="Q37" s="294">
        <v>54.04</v>
      </c>
      <c r="R37" s="189">
        <v>27</v>
      </c>
      <c r="S37" s="21">
        <f t="shared" si="0"/>
        <v>322</v>
      </c>
      <c r="T37" s="7"/>
    </row>
    <row r="38" spans="1:20" ht="15" customHeight="1" x14ac:dyDescent="0.25">
      <c r="A38" s="20">
        <v>11</v>
      </c>
      <c r="B38" s="25" t="s">
        <v>121</v>
      </c>
      <c r="C38" s="229">
        <v>5</v>
      </c>
      <c r="D38" s="224">
        <v>57.8</v>
      </c>
      <c r="E38" s="297">
        <v>55.17</v>
      </c>
      <c r="F38" s="195">
        <v>35</v>
      </c>
      <c r="G38" s="229">
        <v>7</v>
      </c>
      <c r="H38" s="224">
        <v>37.6</v>
      </c>
      <c r="I38" s="297">
        <v>53.93</v>
      </c>
      <c r="J38" s="195">
        <v>84</v>
      </c>
      <c r="K38" s="229">
        <v>4</v>
      </c>
      <c r="L38" s="224">
        <v>50.5</v>
      </c>
      <c r="M38" s="297">
        <v>58</v>
      </c>
      <c r="N38" s="195">
        <v>72</v>
      </c>
      <c r="O38" s="229">
        <v>6</v>
      </c>
      <c r="P38" s="224">
        <v>57.5</v>
      </c>
      <c r="Q38" s="297">
        <v>54.04</v>
      </c>
      <c r="R38" s="195">
        <v>28</v>
      </c>
      <c r="S38" s="21">
        <f t="shared" si="0"/>
        <v>219</v>
      </c>
      <c r="T38" s="7"/>
    </row>
    <row r="39" spans="1:20" ht="15" customHeight="1" x14ac:dyDescent="0.25">
      <c r="A39" s="20">
        <v>12</v>
      </c>
      <c r="B39" s="14" t="s">
        <v>11</v>
      </c>
      <c r="C39" s="219">
        <v>5</v>
      </c>
      <c r="D39" s="222">
        <v>61</v>
      </c>
      <c r="E39" s="294">
        <v>55.17</v>
      </c>
      <c r="F39" s="189">
        <v>24</v>
      </c>
      <c r="G39" s="219">
        <v>2</v>
      </c>
      <c r="H39" s="222">
        <v>91</v>
      </c>
      <c r="I39" s="294">
        <v>53.93</v>
      </c>
      <c r="J39" s="189">
        <v>1</v>
      </c>
      <c r="K39" s="219">
        <v>10</v>
      </c>
      <c r="L39" s="222">
        <v>65</v>
      </c>
      <c r="M39" s="294">
        <v>58</v>
      </c>
      <c r="N39" s="189">
        <v>22</v>
      </c>
      <c r="O39" s="219">
        <v>6</v>
      </c>
      <c r="P39" s="222">
        <v>60.7</v>
      </c>
      <c r="Q39" s="294">
        <v>54.04</v>
      </c>
      <c r="R39" s="189">
        <v>21</v>
      </c>
      <c r="S39" s="21">
        <f t="shared" si="0"/>
        <v>68</v>
      </c>
      <c r="T39" s="7"/>
    </row>
    <row r="40" spans="1:20" ht="15" customHeight="1" x14ac:dyDescent="0.25">
      <c r="A40" s="20">
        <v>13</v>
      </c>
      <c r="B40" s="14" t="s">
        <v>173</v>
      </c>
      <c r="C40" s="219">
        <v>1</v>
      </c>
      <c r="D40" s="222">
        <v>34</v>
      </c>
      <c r="E40" s="294">
        <v>55.17</v>
      </c>
      <c r="F40" s="189">
        <v>92</v>
      </c>
      <c r="G40" s="219"/>
      <c r="H40" s="222"/>
      <c r="I40" s="294">
        <v>53.93</v>
      </c>
      <c r="J40" s="189">
        <v>96</v>
      </c>
      <c r="K40" s="219">
        <v>3</v>
      </c>
      <c r="L40" s="222">
        <v>67.7</v>
      </c>
      <c r="M40" s="294">
        <v>58</v>
      </c>
      <c r="N40" s="189">
        <v>16</v>
      </c>
      <c r="O40" s="219">
        <v>3</v>
      </c>
      <c r="P40" s="222">
        <v>52</v>
      </c>
      <c r="Q40" s="294">
        <v>54.04</v>
      </c>
      <c r="R40" s="189">
        <v>54</v>
      </c>
      <c r="S40" s="21">
        <f t="shared" si="0"/>
        <v>258</v>
      </c>
      <c r="T40" s="7"/>
    </row>
    <row r="41" spans="1:20" s="183" customFormat="1" ht="15" customHeight="1" x14ac:dyDescent="0.25">
      <c r="A41" s="20">
        <v>14</v>
      </c>
      <c r="B41" s="14" t="s">
        <v>48</v>
      </c>
      <c r="C41" s="219">
        <v>3</v>
      </c>
      <c r="D41" s="222">
        <v>53.3</v>
      </c>
      <c r="E41" s="294">
        <v>55.17</v>
      </c>
      <c r="F41" s="189">
        <v>51</v>
      </c>
      <c r="G41" s="219">
        <v>6</v>
      </c>
      <c r="H41" s="222">
        <v>40.4</v>
      </c>
      <c r="I41" s="294">
        <v>53.93</v>
      </c>
      <c r="J41" s="189">
        <v>80</v>
      </c>
      <c r="K41" s="219">
        <v>1</v>
      </c>
      <c r="L41" s="222">
        <v>52</v>
      </c>
      <c r="M41" s="294">
        <v>58</v>
      </c>
      <c r="N41" s="189">
        <v>69</v>
      </c>
      <c r="O41" s="219">
        <v>11</v>
      </c>
      <c r="P41" s="222">
        <v>34.799999999999997</v>
      </c>
      <c r="Q41" s="294">
        <v>54.04</v>
      </c>
      <c r="R41" s="189">
        <v>92</v>
      </c>
      <c r="S41" s="21">
        <f t="shared" si="0"/>
        <v>292</v>
      </c>
      <c r="T41" s="7"/>
    </row>
    <row r="42" spans="1:20" s="183" customFormat="1" ht="15" customHeight="1" x14ac:dyDescent="0.25">
      <c r="A42" s="20">
        <v>15</v>
      </c>
      <c r="B42" s="14" t="s">
        <v>122</v>
      </c>
      <c r="C42" s="219">
        <v>3</v>
      </c>
      <c r="D42" s="222">
        <v>39.299999999999997</v>
      </c>
      <c r="E42" s="294">
        <v>55.17</v>
      </c>
      <c r="F42" s="189">
        <v>85</v>
      </c>
      <c r="G42" s="219">
        <v>3</v>
      </c>
      <c r="H42" s="222">
        <v>43</v>
      </c>
      <c r="I42" s="294">
        <v>53.93</v>
      </c>
      <c r="J42" s="189">
        <v>73</v>
      </c>
      <c r="K42" s="219">
        <v>6</v>
      </c>
      <c r="L42" s="222">
        <v>50.8</v>
      </c>
      <c r="M42" s="294">
        <v>58</v>
      </c>
      <c r="N42" s="189">
        <v>71</v>
      </c>
      <c r="O42" s="219">
        <v>10</v>
      </c>
      <c r="P42" s="222">
        <v>45.3</v>
      </c>
      <c r="Q42" s="294">
        <v>54.04</v>
      </c>
      <c r="R42" s="189">
        <v>78</v>
      </c>
      <c r="S42" s="21">
        <f t="shared" si="0"/>
        <v>307</v>
      </c>
      <c r="T42" s="7"/>
    </row>
    <row r="43" spans="1:20" s="183" customFormat="1" ht="15" customHeight="1" x14ac:dyDescent="0.25">
      <c r="A43" s="20">
        <v>16</v>
      </c>
      <c r="B43" s="14" t="s">
        <v>12</v>
      </c>
      <c r="C43" s="219">
        <v>7</v>
      </c>
      <c r="D43" s="222">
        <v>66.099999999999994</v>
      </c>
      <c r="E43" s="294">
        <v>55.17</v>
      </c>
      <c r="F43" s="189">
        <v>15</v>
      </c>
      <c r="G43" s="219">
        <v>14</v>
      </c>
      <c r="H43" s="222">
        <v>47.4</v>
      </c>
      <c r="I43" s="294">
        <v>53.93</v>
      </c>
      <c r="J43" s="189">
        <v>64</v>
      </c>
      <c r="K43" s="219">
        <v>13</v>
      </c>
      <c r="L43" s="222">
        <v>59.7</v>
      </c>
      <c r="M43" s="294">
        <v>58</v>
      </c>
      <c r="N43" s="189">
        <v>43</v>
      </c>
      <c r="O43" s="219">
        <v>8</v>
      </c>
      <c r="P43" s="222">
        <v>57.4</v>
      </c>
      <c r="Q43" s="294">
        <v>54.04</v>
      </c>
      <c r="R43" s="189">
        <v>29</v>
      </c>
      <c r="S43" s="21">
        <f t="shared" si="0"/>
        <v>151</v>
      </c>
      <c r="T43" s="7"/>
    </row>
    <row r="44" spans="1:20" ht="15" customHeight="1" thickBot="1" x14ac:dyDescent="0.3">
      <c r="A44" s="20">
        <v>17</v>
      </c>
      <c r="B44" s="25" t="s">
        <v>13</v>
      </c>
      <c r="C44" s="229">
        <v>3</v>
      </c>
      <c r="D44" s="224">
        <v>56.3</v>
      </c>
      <c r="E44" s="297">
        <v>55.17</v>
      </c>
      <c r="F44" s="195">
        <v>40</v>
      </c>
      <c r="G44" s="229">
        <v>4</v>
      </c>
      <c r="H44" s="224">
        <v>70.5</v>
      </c>
      <c r="I44" s="297">
        <v>53.93</v>
      </c>
      <c r="J44" s="195">
        <v>12</v>
      </c>
      <c r="K44" s="229">
        <v>2</v>
      </c>
      <c r="L44" s="224">
        <v>68</v>
      </c>
      <c r="M44" s="297">
        <v>58</v>
      </c>
      <c r="N44" s="195">
        <v>13</v>
      </c>
      <c r="O44" s="229">
        <v>8</v>
      </c>
      <c r="P44" s="224">
        <v>48.1</v>
      </c>
      <c r="Q44" s="297">
        <v>54.04</v>
      </c>
      <c r="R44" s="195">
        <v>69</v>
      </c>
      <c r="S44" s="21">
        <f t="shared" si="0"/>
        <v>134</v>
      </c>
      <c r="T44" s="7"/>
    </row>
    <row r="45" spans="1:20" ht="15" customHeight="1" thickBot="1" x14ac:dyDescent="0.3">
      <c r="A45" s="166"/>
      <c r="B45" s="163" t="s">
        <v>95</v>
      </c>
      <c r="C45" s="167">
        <f>SUM(C46:C65)</f>
        <v>95</v>
      </c>
      <c r="D45" s="168">
        <f>AVERAGE(D46:D65)</f>
        <v>54.458823529411767</v>
      </c>
      <c r="E45" s="298">
        <v>55.17</v>
      </c>
      <c r="F45" s="164"/>
      <c r="G45" s="167">
        <f>SUM(G46:G65)</f>
        <v>113</v>
      </c>
      <c r="H45" s="168">
        <f>AVERAGE(H46:H65)</f>
        <v>55.143749999999997</v>
      </c>
      <c r="I45" s="298">
        <v>53.93</v>
      </c>
      <c r="J45" s="164"/>
      <c r="K45" s="167">
        <f>SUM(K46:K65)</f>
        <v>110</v>
      </c>
      <c r="L45" s="168">
        <f>AVERAGE(L46:L65)</f>
        <v>57.370588235294122</v>
      </c>
      <c r="M45" s="298">
        <v>58</v>
      </c>
      <c r="N45" s="164"/>
      <c r="O45" s="167">
        <f>SUM(O46:O65)</f>
        <v>109</v>
      </c>
      <c r="P45" s="168">
        <f>AVERAGE(P46:P65)</f>
        <v>53.91538461538461</v>
      </c>
      <c r="Q45" s="298">
        <v>54.04</v>
      </c>
      <c r="R45" s="164"/>
      <c r="S45" s="164"/>
      <c r="T45" s="7"/>
    </row>
    <row r="46" spans="1:20" ht="15" customHeight="1" x14ac:dyDescent="0.25">
      <c r="A46" s="30">
        <v>1</v>
      </c>
      <c r="B46" s="14" t="s">
        <v>50</v>
      </c>
      <c r="C46" s="219">
        <v>20</v>
      </c>
      <c r="D46" s="222">
        <v>61.5</v>
      </c>
      <c r="E46" s="294">
        <v>55.17</v>
      </c>
      <c r="F46" s="189">
        <v>22</v>
      </c>
      <c r="G46" s="219">
        <v>22</v>
      </c>
      <c r="H46" s="222">
        <v>66.3</v>
      </c>
      <c r="I46" s="294">
        <v>53.93</v>
      </c>
      <c r="J46" s="189">
        <v>17</v>
      </c>
      <c r="K46" s="219">
        <v>17</v>
      </c>
      <c r="L46" s="222">
        <v>65.099999999999994</v>
      </c>
      <c r="M46" s="294">
        <v>58</v>
      </c>
      <c r="N46" s="189">
        <v>21</v>
      </c>
      <c r="O46" s="219">
        <v>28</v>
      </c>
      <c r="P46" s="222">
        <v>64</v>
      </c>
      <c r="Q46" s="294">
        <v>54.04</v>
      </c>
      <c r="R46" s="189">
        <v>6</v>
      </c>
      <c r="S46" s="63">
        <f t="shared" si="0"/>
        <v>66</v>
      </c>
      <c r="T46" s="7"/>
    </row>
    <row r="47" spans="1:20" ht="15" customHeight="1" x14ac:dyDescent="0.25">
      <c r="A47" s="62">
        <v>2</v>
      </c>
      <c r="B47" s="134" t="s">
        <v>114</v>
      </c>
      <c r="C47" s="228">
        <v>6</v>
      </c>
      <c r="D47" s="257">
        <v>70</v>
      </c>
      <c r="E47" s="293">
        <v>55.17</v>
      </c>
      <c r="F47" s="190">
        <v>9</v>
      </c>
      <c r="G47" s="228">
        <v>13</v>
      </c>
      <c r="H47" s="257">
        <v>66</v>
      </c>
      <c r="I47" s="293">
        <v>53.93</v>
      </c>
      <c r="J47" s="190">
        <v>18</v>
      </c>
      <c r="K47" s="228">
        <v>6</v>
      </c>
      <c r="L47" s="257">
        <v>62</v>
      </c>
      <c r="M47" s="293">
        <v>58</v>
      </c>
      <c r="N47" s="190">
        <v>29</v>
      </c>
      <c r="O47" s="228">
        <v>9</v>
      </c>
      <c r="P47" s="257">
        <v>63</v>
      </c>
      <c r="Q47" s="293">
        <v>54.04</v>
      </c>
      <c r="R47" s="190">
        <v>10</v>
      </c>
      <c r="S47" s="65">
        <f t="shared" si="0"/>
        <v>66</v>
      </c>
      <c r="T47" s="7"/>
    </row>
    <row r="48" spans="1:20" ht="15" customHeight="1" x14ac:dyDescent="0.25">
      <c r="A48" s="62">
        <v>3</v>
      </c>
      <c r="B48" s="14" t="s">
        <v>52</v>
      </c>
      <c r="C48" s="219">
        <v>9</v>
      </c>
      <c r="D48" s="222">
        <v>50.9</v>
      </c>
      <c r="E48" s="294">
        <v>55.17</v>
      </c>
      <c r="F48" s="189">
        <v>64</v>
      </c>
      <c r="G48" s="219">
        <v>16</v>
      </c>
      <c r="H48" s="222">
        <v>62.6</v>
      </c>
      <c r="I48" s="294">
        <v>53.93</v>
      </c>
      <c r="J48" s="189">
        <v>23</v>
      </c>
      <c r="K48" s="219">
        <v>14</v>
      </c>
      <c r="L48" s="222">
        <v>52.7</v>
      </c>
      <c r="M48" s="294">
        <v>58</v>
      </c>
      <c r="N48" s="189">
        <v>68</v>
      </c>
      <c r="O48" s="219">
        <v>12</v>
      </c>
      <c r="P48" s="222">
        <v>50.5</v>
      </c>
      <c r="Q48" s="294">
        <v>54.04</v>
      </c>
      <c r="R48" s="189">
        <v>62</v>
      </c>
      <c r="S48" s="65">
        <f t="shared" si="0"/>
        <v>217</v>
      </c>
      <c r="T48" s="7"/>
    </row>
    <row r="49" spans="1:20" ht="15" customHeight="1" x14ac:dyDescent="0.25">
      <c r="A49" s="62">
        <v>4</v>
      </c>
      <c r="B49" s="14" t="s">
        <v>123</v>
      </c>
      <c r="C49" s="219">
        <v>9</v>
      </c>
      <c r="D49" s="222">
        <v>71.599999999999994</v>
      </c>
      <c r="E49" s="294">
        <v>55.17</v>
      </c>
      <c r="F49" s="189">
        <v>6</v>
      </c>
      <c r="G49" s="219">
        <v>13</v>
      </c>
      <c r="H49" s="222">
        <v>68.2</v>
      </c>
      <c r="I49" s="294">
        <v>53.93</v>
      </c>
      <c r="J49" s="189">
        <v>15</v>
      </c>
      <c r="K49" s="219">
        <v>11</v>
      </c>
      <c r="L49" s="222">
        <v>48</v>
      </c>
      <c r="M49" s="294">
        <v>58</v>
      </c>
      <c r="N49" s="189">
        <v>77</v>
      </c>
      <c r="O49" s="219">
        <v>14</v>
      </c>
      <c r="P49" s="222">
        <v>56.3</v>
      </c>
      <c r="Q49" s="294">
        <v>54.04</v>
      </c>
      <c r="R49" s="189">
        <v>35</v>
      </c>
      <c r="S49" s="21">
        <f t="shared" si="0"/>
        <v>133</v>
      </c>
      <c r="T49" s="7"/>
    </row>
    <row r="50" spans="1:20" ht="15" customHeight="1" x14ac:dyDescent="0.25">
      <c r="A50" s="62">
        <v>5</v>
      </c>
      <c r="B50" s="14" t="s">
        <v>15</v>
      </c>
      <c r="C50" s="219">
        <v>7</v>
      </c>
      <c r="D50" s="222">
        <v>59</v>
      </c>
      <c r="E50" s="294">
        <v>55.17</v>
      </c>
      <c r="F50" s="189">
        <v>28</v>
      </c>
      <c r="G50" s="219">
        <v>7</v>
      </c>
      <c r="H50" s="222">
        <v>73.400000000000006</v>
      </c>
      <c r="I50" s="294">
        <v>53.93</v>
      </c>
      <c r="J50" s="189">
        <v>8</v>
      </c>
      <c r="K50" s="219">
        <v>9</v>
      </c>
      <c r="L50" s="222">
        <v>57.3</v>
      </c>
      <c r="M50" s="294">
        <v>58</v>
      </c>
      <c r="N50" s="189">
        <v>53</v>
      </c>
      <c r="O50" s="219">
        <v>1</v>
      </c>
      <c r="P50" s="222">
        <v>52</v>
      </c>
      <c r="Q50" s="294">
        <v>54.04</v>
      </c>
      <c r="R50" s="189">
        <v>53</v>
      </c>
      <c r="S50" s="21">
        <f t="shared" si="0"/>
        <v>142</v>
      </c>
      <c r="T50" s="7"/>
    </row>
    <row r="51" spans="1:20" ht="15" customHeight="1" x14ac:dyDescent="0.25">
      <c r="A51" s="62">
        <v>6</v>
      </c>
      <c r="B51" s="14" t="s">
        <v>16</v>
      </c>
      <c r="C51" s="219">
        <v>5</v>
      </c>
      <c r="D51" s="222">
        <v>57.6</v>
      </c>
      <c r="E51" s="294">
        <v>55.17</v>
      </c>
      <c r="F51" s="189">
        <v>36</v>
      </c>
      <c r="G51" s="219">
        <v>2</v>
      </c>
      <c r="H51" s="222">
        <v>73</v>
      </c>
      <c r="I51" s="294">
        <v>53.93</v>
      </c>
      <c r="J51" s="189">
        <v>9</v>
      </c>
      <c r="K51" s="219">
        <v>5</v>
      </c>
      <c r="L51" s="222">
        <v>69.8</v>
      </c>
      <c r="M51" s="294">
        <v>58</v>
      </c>
      <c r="N51" s="189">
        <v>10</v>
      </c>
      <c r="O51" s="219">
        <v>2</v>
      </c>
      <c r="P51" s="222">
        <v>45</v>
      </c>
      <c r="Q51" s="294">
        <v>54.04</v>
      </c>
      <c r="R51" s="189">
        <v>79</v>
      </c>
      <c r="S51" s="178">
        <f t="shared" si="0"/>
        <v>134</v>
      </c>
      <c r="T51" s="7"/>
    </row>
    <row r="52" spans="1:20" ht="15" customHeight="1" x14ac:dyDescent="0.25">
      <c r="A52" s="62">
        <v>7</v>
      </c>
      <c r="B52" s="144" t="s">
        <v>124</v>
      </c>
      <c r="C52" s="232">
        <v>5</v>
      </c>
      <c r="D52" s="266">
        <v>54.8</v>
      </c>
      <c r="E52" s="301">
        <v>55.17</v>
      </c>
      <c r="F52" s="233">
        <v>45</v>
      </c>
      <c r="G52" s="232">
        <v>4</v>
      </c>
      <c r="H52" s="266">
        <v>60</v>
      </c>
      <c r="I52" s="301">
        <v>53.93</v>
      </c>
      <c r="J52" s="233">
        <v>28</v>
      </c>
      <c r="K52" s="232">
        <v>1</v>
      </c>
      <c r="L52" s="266">
        <v>43</v>
      </c>
      <c r="M52" s="301">
        <v>58</v>
      </c>
      <c r="N52" s="233">
        <v>86</v>
      </c>
      <c r="O52" s="232">
        <v>6</v>
      </c>
      <c r="P52" s="266">
        <v>52.2</v>
      </c>
      <c r="Q52" s="301">
        <v>54.04</v>
      </c>
      <c r="R52" s="233">
        <v>50</v>
      </c>
      <c r="S52" s="146">
        <f t="shared" si="0"/>
        <v>209</v>
      </c>
      <c r="T52" s="7"/>
    </row>
    <row r="53" spans="1:20" ht="15" customHeight="1" x14ac:dyDescent="0.25">
      <c r="A53" s="62">
        <v>8</v>
      </c>
      <c r="B53" s="14" t="s">
        <v>179</v>
      </c>
      <c r="C53" s="219">
        <v>4</v>
      </c>
      <c r="D53" s="222">
        <v>41.8</v>
      </c>
      <c r="E53" s="294">
        <v>55.17</v>
      </c>
      <c r="F53" s="189">
        <v>81</v>
      </c>
      <c r="G53" s="219">
        <v>2</v>
      </c>
      <c r="H53" s="222">
        <v>47</v>
      </c>
      <c r="I53" s="294">
        <v>53.93</v>
      </c>
      <c r="J53" s="189">
        <v>65</v>
      </c>
      <c r="K53" s="219">
        <v>2</v>
      </c>
      <c r="L53" s="222">
        <v>61.5</v>
      </c>
      <c r="M53" s="294">
        <v>58</v>
      </c>
      <c r="N53" s="189">
        <v>34</v>
      </c>
      <c r="O53" s="219">
        <v>3</v>
      </c>
      <c r="P53" s="222">
        <v>46</v>
      </c>
      <c r="Q53" s="294">
        <v>54.04</v>
      </c>
      <c r="R53" s="189">
        <v>75</v>
      </c>
      <c r="S53" s="21">
        <f t="shared" si="0"/>
        <v>255</v>
      </c>
      <c r="T53" s="7"/>
    </row>
    <row r="54" spans="1:20" ht="15" customHeight="1" x14ac:dyDescent="0.25">
      <c r="A54" s="62">
        <v>9</v>
      </c>
      <c r="B54" s="14" t="s">
        <v>51</v>
      </c>
      <c r="C54" s="219">
        <v>1</v>
      </c>
      <c r="D54" s="222">
        <v>89</v>
      </c>
      <c r="E54" s="294">
        <v>55.17</v>
      </c>
      <c r="F54" s="189">
        <v>1</v>
      </c>
      <c r="G54" s="219">
        <v>2</v>
      </c>
      <c r="H54" s="222">
        <v>40</v>
      </c>
      <c r="I54" s="294">
        <v>53.93</v>
      </c>
      <c r="J54" s="189">
        <v>81</v>
      </c>
      <c r="K54" s="219">
        <v>4</v>
      </c>
      <c r="L54" s="222">
        <v>57</v>
      </c>
      <c r="M54" s="294">
        <v>58</v>
      </c>
      <c r="N54" s="189">
        <v>55</v>
      </c>
      <c r="O54" s="219"/>
      <c r="P54" s="222"/>
      <c r="Q54" s="294">
        <v>54.04</v>
      </c>
      <c r="R54" s="189">
        <v>95</v>
      </c>
      <c r="S54" s="65">
        <f t="shared" si="0"/>
        <v>232</v>
      </c>
      <c r="T54" s="7"/>
    </row>
    <row r="55" spans="1:20" ht="15" customHeight="1" x14ac:dyDescent="0.25">
      <c r="A55" s="62">
        <v>10</v>
      </c>
      <c r="B55" s="14" t="s">
        <v>182</v>
      </c>
      <c r="C55" s="219">
        <v>3</v>
      </c>
      <c r="D55" s="222">
        <v>74.3</v>
      </c>
      <c r="E55" s="294">
        <v>55.17</v>
      </c>
      <c r="F55" s="189">
        <v>3</v>
      </c>
      <c r="G55" s="219"/>
      <c r="H55" s="222"/>
      <c r="I55" s="294">
        <v>53.93</v>
      </c>
      <c r="J55" s="189">
        <v>96</v>
      </c>
      <c r="K55" s="219"/>
      <c r="L55" s="222"/>
      <c r="M55" s="294">
        <v>58</v>
      </c>
      <c r="N55" s="189">
        <v>102</v>
      </c>
      <c r="O55" s="219"/>
      <c r="P55" s="222"/>
      <c r="Q55" s="294">
        <v>54.04</v>
      </c>
      <c r="R55" s="189">
        <v>95</v>
      </c>
      <c r="S55" s="21">
        <f t="shared" si="0"/>
        <v>296</v>
      </c>
      <c r="T55" s="7"/>
    </row>
    <row r="56" spans="1:20" ht="15" customHeight="1" x14ac:dyDescent="0.25">
      <c r="A56" s="62">
        <v>11</v>
      </c>
      <c r="B56" s="14" t="s">
        <v>17</v>
      </c>
      <c r="C56" s="219">
        <v>2</v>
      </c>
      <c r="D56" s="222">
        <v>32.5</v>
      </c>
      <c r="E56" s="294">
        <v>55.17</v>
      </c>
      <c r="F56" s="189">
        <v>93</v>
      </c>
      <c r="G56" s="219">
        <v>2</v>
      </c>
      <c r="H56" s="222">
        <v>54</v>
      </c>
      <c r="I56" s="294">
        <v>53.93</v>
      </c>
      <c r="J56" s="189">
        <v>45</v>
      </c>
      <c r="K56" s="219">
        <v>2</v>
      </c>
      <c r="L56" s="222">
        <v>41.5</v>
      </c>
      <c r="M56" s="294">
        <v>58</v>
      </c>
      <c r="N56" s="189">
        <v>91</v>
      </c>
      <c r="O56" s="219"/>
      <c r="P56" s="222"/>
      <c r="Q56" s="294">
        <v>54.04</v>
      </c>
      <c r="R56" s="189">
        <v>95</v>
      </c>
      <c r="S56" s="21">
        <f t="shared" si="0"/>
        <v>324</v>
      </c>
      <c r="T56" s="7"/>
    </row>
    <row r="57" spans="1:20" ht="15" customHeight="1" x14ac:dyDescent="0.25">
      <c r="A57" s="62">
        <v>12</v>
      </c>
      <c r="B57" s="134" t="s">
        <v>168</v>
      </c>
      <c r="C57" s="228"/>
      <c r="D57" s="257"/>
      <c r="E57" s="293">
        <v>55.17</v>
      </c>
      <c r="F57" s="190">
        <v>97</v>
      </c>
      <c r="G57" s="228"/>
      <c r="H57" s="257"/>
      <c r="I57" s="293">
        <v>53.93</v>
      </c>
      <c r="J57" s="190">
        <v>96</v>
      </c>
      <c r="K57" s="228"/>
      <c r="L57" s="257"/>
      <c r="M57" s="293">
        <v>58</v>
      </c>
      <c r="N57" s="190">
        <v>102</v>
      </c>
      <c r="O57" s="228">
        <v>4</v>
      </c>
      <c r="P57" s="257">
        <v>59</v>
      </c>
      <c r="Q57" s="293">
        <v>54.04</v>
      </c>
      <c r="R57" s="190">
        <v>23</v>
      </c>
      <c r="S57" s="21">
        <f t="shared" si="0"/>
        <v>318</v>
      </c>
      <c r="T57" s="7"/>
    </row>
    <row r="58" spans="1:20" ht="15" customHeight="1" x14ac:dyDescent="0.25">
      <c r="A58" s="62">
        <v>13</v>
      </c>
      <c r="B58" s="134" t="s">
        <v>180</v>
      </c>
      <c r="C58" s="228">
        <v>10</v>
      </c>
      <c r="D58" s="257">
        <v>52.6</v>
      </c>
      <c r="E58" s="293">
        <v>55.17</v>
      </c>
      <c r="F58" s="190">
        <v>57</v>
      </c>
      <c r="G58" s="228">
        <v>8</v>
      </c>
      <c r="H58" s="257">
        <v>52.3</v>
      </c>
      <c r="I58" s="293">
        <v>53.93</v>
      </c>
      <c r="J58" s="190">
        <v>48</v>
      </c>
      <c r="K58" s="228">
        <v>16</v>
      </c>
      <c r="L58" s="257">
        <v>61.1</v>
      </c>
      <c r="M58" s="293">
        <v>58</v>
      </c>
      <c r="N58" s="190">
        <v>36</v>
      </c>
      <c r="O58" s="228">
        <v>9</v>
      </c>
      <c r="P58" s="257">
        <v>45.3</v>
      </c>
      <c r="Q58" s="293">
        <v>54.04</v>
      </c>
      <c r="R58" s="190">
        <v>77</v>
      </c>
      <c r="S58" s="21">
        <f t="shared" si="0"/>
        <v>218</v>
      </c>
      <c r="T58" s="7"/>
    </row>
    <row r="59" spans="1:20" ht="15" customHeight="1" x14ac:dyDescent="0.25">
      <c r="A59" s="62">
        <v>14</v>
      </c>
      <c r="B59" s="14" t="s">
        <v>143</v>
      </c>
      <c r="C59" s="219"/>
      <c r="D59" s="222"/>
      <c r="E59" s="294">
        <v>55.17</v>
      </c>
      <c r="F59" s="189">
        <v>97</v>
      </c>
      <c r="G59" s="219"/>
      <c r="H59" s="222"/>
      <c r="I59" s="294">
        <v>53.93</v>
      </c>
      <c r="J59" s="189">
        <v>96</v>
      </c>
      <c r="K59" s="219">
        <v>1</v>
      </c>
      <c r="L59" s="222">
        <v>54</v>
      </c>
      <c r="M59" s="294">
        <v>58</v>
      </c>
      <c r="N59" s="189">
        <v>65</v>
      </c>
      <c r="O59" s="219"/>
      <c r="P59" s="222"/>
      <c r="Q59" s="294">
        <v>54.04</v>
      </c>
      <c r="R59" s="189">
        <v>95</v>
      </c>
      <c r="S59" s="65">
        <f t="shared" si="0"/>
        <v>353</v>
      </c>
      <c r="T59" s="7"/>
    </row>
    <row r="60" spans="1:20" ht="15" customHeight="1" x14ac:dyDescent="0.25">
      <c r="A60" s="62">
        <v>15</v>
      </c>
      <c r="B60" s="14" t="s">
        <v>125</v>
      </c>
      <c r="C60" s="219">
        <v>4</v>
      </c>
      <c r="D60" s="222">
        <v>54</v>
      </c>
      <c r="E60" s="294">
        <v>55.17</v>
      </c>
      <c r="F60" s="189">
        <v>46</v>
      </c>
      <c r="G60" s="219">
        <v>6</v>
      </c>
      <c r="H60" s="222">
        <v>42</v>
      </c>
      <c r="I60" s="294">
        <v>53.93</v>
      </c>
      <c r="J60" s="189">
        <v>76</v>
      </c>
      <c r="K60" s="219">
        <v>5</v>
      </c>
      <c r="L60" s="222">
        <v>56</v>
      </c>
      <c r="M60" s="294">
        <v>58</v>
      </c>
      <c r="N60" s="189">
        <v>59</v>
      </c>
      <c r="O60" s="219">
        <v>7</v>
      </c>
      <c r="P60" s="222">
        <v>52</v>
      </c>
      <c r="Q60" s="294">
        <v>54.04</v>
      </c>
      <c r="R60" s="189">
        <v>55</v>
      </c>
      <c r="S60" s="65">
        <f t="shared" si="0"/>
        <v>236</v>
      </c>
      <c r="T60" s="7"/>
    </row>
    <row r="61" spans="1:20" ht="15" customHeight="1" x14ac:dyDescent="0.25">
      <c r="A61" s="62">
        <v>16</v>
      </c>
      <c r="B61" s="14" t="s">
        <v>167</v>
      </c>
      <c r="C61" s="219"/>
      <c r="D61" s="222"/>
      <c r="E61" s="294">
        <v>55.17</v>
      </c>
      <c r="F61" s="189">
        <v>97</v>
      </c>
      <c r="G61" s="219">
        <v>1</v>
      </c>
      <c r="H61" s="222">
        <v>32</v>
      </c>
      <c r="I61" s="294">
        <v>53.93</v>
      </c>
      <c r="J61" s="189">
        <v>89</v>
      </c>
      <c r="K61" s="219">
        <v>1</v>
      </c>
      <c r="L61" s="222">
        <v>47</v>
      </c>
      <c r="M61" s="294">
        <v>58</v>
      </c>
      <c r="N61" s="189">
        <v>80</v>
      </c>
      <c r="O61" s="219"/>
      <c r="P61" s="222"/>
      <c r="Q61" s="294">
        <v>54.04</v>
      </c>
      <c r="R61" s="189">
        <v>95</v>
      </c>
      <c r="S61" s="21">
        <f t="shared" si="0"/>
        <v>361</v>
      </c>
      <c r="T61" s="7"/>
    </row>
    <row r="62" spans="1:20" s="183" customFormat="1" ht="15" customHeight="1" x14ac:dyDescent="0.25">
      <c r="A62" s="62">
        <v>17</v>
      </c>
      <c r="B62" s="14" t="s">
        <v>53</v>
      </c>
      <c r="C62" s="219">
        <v>2</v>
      </c>
      <c r="D62" s="222">
        <v>38.5</v>
      </c>
      <c r="E62" s="294">
        <v>55.17</v>
      </c>
      <c r="F62" s="189">
        <v>87</v>
      </c>
      <c r="G62" s="219">
        <v>1</v>
      </c>
      <c r="H62" s="222">
        <v>42</v>
      </c>
      <c r="I62" s="294">
        <v>53.93</v>
      </c>
      <c r="J62" s="189">
        <v>77</v>
      </c>
      <c r="K62" s="219">
        <v>5</v>
      </c>
      <c r="L62" s="222">
        <v>68</v>
      </c>
      <c r="M62" s="294">
        <v>58</v>
      </c>
      <c r="N62" s="189">
        <v>14</v>
      </c>
      <c r="O62" s="219">
        <v>11</v>
      </c>
      <c r="P62" s="222">
        <v>62.6</v>
      </c>
      <c r="Q62" s="294">
        <v>54.04</v>
      </c>
      <c r="R62" s="189">
        <v>13</v>
      </c>
      <c r="S62" s="21">
        <f t="shared" si="0"/>
        <v>191</v>
      </c>
      <c r="T62" s="7"/>
    </row>
    <row r="63" spans="1:20" s="183" customFormat="1" ht="15" customHeight="1" x14ac:dyDescent="0.25">
      <c r="A63" s="62">
        <v>18</v>
      </c>
      <c r="B63" s="14" t="s">
        <v>18</v>
      </c>
      <c r="C63" s="219">
        <v>3</v>
      </c>
      <c r="D63" s="222">
        <v>46.7</v>
      </c>
      <c r="E63" s="294">
        <v>55.17</v>
      </c>
      <c r="F63" s="189">
        <v>71</v>
      </c>
      <c r="G63" s="219">
        <v>7</v>
      </c>
      <c r="H63" s="222">
        <v>67.900000000000006</v>
      </c>
      <c r="I63" s="294">
        <v>53.93</v>
      </c>
      <c r="J63" s="189">
        <v>16</v>
      </c>
      <c r="K63" s="219">
        <v>7</v>
      </c>
      <c r="L63" s="222">
        <v>71.3</v>
      </c>
      <c r="M63" s="294">
        <v>58</v>
      </c>
      <c r="N63" s="189">
        <v>7</v>
      </c>
      <c r="O63" s="219">
        <v>3</v>
      </c>
      <c r="P63" s="222">
        <v>53</v>
      </c>
      <c r="Q63" s="294">
        <v>54.04</v>
      </c>
      <c r="R63" s="189">
        <v>47</v>
      </c>
      <c r="S63" s="21">
        <f t="shared" si="0"/>
        <v>141</v>
      </c>
      <c r="T63" s="7"/>
    </row>
    <row r="64" spans="1:20" s="183" customFormat="1" ht="15" customHeight="1" x14ac:dyDescent="0.25">
      <c r="A64" s="62">
        <v>19</v>
      </c>
      <c r="B64" s="14" t="s">
        <v>145</v>
      </c>
      <c r="C64" s="219">
        <v>3</v>
      </c>
      <c r="D64" s="222">
        <v>51</v>
      </c>
      <c r="E64" s="294">
        <v>55.17</v>
      </c>
      <c r="F64" s="189">
        <v>61</v>
      </c>
      <c r="G64" s="219">
        <v>7</v>
      </c>
      <c r="H64" s="222">
        <v>35.6</v>
      </c>
      <c r="I64" s="294">
        <v>53.93</v>
      </c>
      <c r="J64" s="189">
        <v>86</v>
      </c>
      <c r="K64" s="219">
        <v>4</v>
      </c>
      <c r="L64" s="222">
        <v>60</v>
      </c>
      <c r="M64" s="294">
        <v>58</v>
      </c>
      <c r="N64" s="189">
        <v>42</v>
      </c>
      <c r="O64" s="219"/>
      <c r="P64" s="222"/>
      <c r="Q64" s="294">
        <v>54.04</v>
      </c>
      <c r="R64" s="189">
        <v>95</v>
      </c>
      <c r="S64" s="21">
        <f t="shared" si="0"/>
        <v>284</v>
      </c>
      <c r="T64" s="7"/>
    </row>
    <row r="65" spans="1:20" ht="15" customHeight="1" thickBot="1" x14ac:dyDescent="0.3">
      <c r="A65" s="62">
        <v>20</v>
      </c>
      <c r="B65" s="14" t="s">
        <v>181</v>
      </c>
      <c r="C65" s="219">
        <v>2</v>
      </c>
      <c r="D65" s="222">
        <v>20</v>
      </c>
      <c r="E65" s="294">
        <v>55.17</v>
      </c>
      <c r="F65" s="189">
        <v>96</v>
      </c>
      <c r="G65" s="219"/>
      <c r="H65" s="222"/>
      <c r="I65" s="294">
        <v>53.93</v>
      </c>
      <c r="J65" s="189">
        <v>96</v>
      </c>
      <c r="K65" s="219"/>
      <c r="L65" s="222"/>
      <c r="M65" s="294">
        <v>58</v>
      </c>
      <c r="N65" s="189">
        <v>102</v>
      </c>
      <c r="O65" s="219"/>
      <c r="P65" s="222"/>
      <c r="Q65" s="294">
        <v>54.04</v>
      </c>
      <c r="R65" s="189">
        <v>95</v>
      </c>
      <c r="S65" s="21">
        <f t="shared" si="0"/>
        <v>389</v>
      </c>
      <c r="T65" s="7"/>
    </row>
    <row r="66" spans="1:20" ht="15" customHeight="1" thickBot="1" x14ac:dyDescent="0.3">
      <c r="A66" s="112"/>
      <c r="B66" s="169" t="s">
        <v>96</v>
      </c>
      <c r="C66" s="170">
        <f>SUM(C67:C80)</f>
        <v>64</v>
      </c>
      <c r="D66" s="171">
        <f>AVERAGE(D67:D80)</f>
        <v>54.430769230769222</v>
      </c>
      <c r="E66" s="299">
        <v>55.17</v>
      </c>
      <c r="F66" s="155"/>
      <c r="G66" s="170">
        <f>SUM(G67:G80)</f>
        <v>89</v>
      </c>
      <c r="H66" s="171">
        <f>AVERAGE(H67:H80)</f>
        <v>55.892307692307682</v>
      </c>
      <c r="I66" s="299">
        <v>53.93</v>
      </c>
      <c r="J66" s="155"/>
      <c r="K66" s="170">
        <f>SUM(K67:K80)</f>
        <v>100</v>
      </c>
      <c r="L66" s="171">
        <f>AVERAGE(L67:L80)</f>
        <v>55.492857142857147</v>
      </c>
      <c r="M66" s="299">
        <v>58</v>
      </c>
      <c r="N66" s="155"/>
      <c r="O66" s="170">
        <f>SUM(O67:O80)</f>
        <v>90</v>
      </c>
      <c r="P66" s="171">
        <f>AVERAGE(P67:P80)</f>
        <v>52.018181818181823</v>
      </c>
      <c r="Q66" s="299">
        <v>54.04</v>
      </c>
      <c r="R66" s="155"/>
      <c r="S66" s="164"/>
      <c r="T66" s="7"/>
    </row>
    <row r="67" spans="1:20" ht="15" customHeight="1" x14ac:dyDescent="0.25">
      <c r="A67" s="30">
        <v>1</v>
      </c>
      <c r="B67" s="14" t="s">
        <v>55</v>
      </c>
      <c r="C67" s="219">
        <v>3</v>
      </c>
      <c r="D67" s="222">
        <v>48</v>
      </c>
      <c r="E67" s="294">
        <v>55.17</v>
      </c>
      <c r="F67" s="189">
        <v>69</v>
      </c>
      <c r="G67" s="219">
        <v>12</v>
      </c>
      <c r="H67" s="222">
        <v>50</v>
      </c>
      <c r="I67" s="294">
        <v>53.93</v>
      </c>
      <c r="J67" s="189">
        <v>55</v>
      </c>
      <c r="K67" s="219">
        <v>18</v>
      </c>
      <c r="L67" s="222">
        <v>45</v>
      </c>
      <c r="M67" s="294">
        <v>58</v>
      </c>
      <c r="N67" s="189">
        <v>83</v>
      </c>
      <c r="O67" s="219">
        <v>14</v>
      </c>
      <c r="P67" s="222">
        <v>53.6</v>
      </c>
      <c r="Q67" s="294">
        <v>54.04</v>
      </c>
      <c r="R67" s="189">
        <v>45</v>
      </c>
      <c r="S67" s="66">
        <f t="shared" si="0"/>
        <v>252</v>
      </c>
      <c r="T67" s="7"/>
    </row>
    <row r="68" spans="1:20" ht="15" customHeight="1" x14ac:dyDescent="0.25">
      <c r="A68" s="62">
        <v>2</v>
      </c>
      <c r="B68" s="14" t="s">
        <v>54</v>
      </c>
      <c r="C68" s="219">
        <v>3</v>
      </c>
      <c r="D68" s="222">
        <v>54</v>
      </c>
      <c r="E68" s="294">
        <v>55.17</v>
      </c>
      <c r="F68" s="189">
        <v>47</v>
      </c>
      <c r="G68" s="219">
        <v>11</v>
      </c>
      <c r="H68" s="222">
        <v>58</v>
      </c>
      <c r="I68" s="294">
        <v>53.93</v>
      </c>
      <c r="J68" s="189">
        <v>33</v>
      </c>
      <c r="K68" s="219">
        <v>6</v>
      </c>
      <c r="L68" s="222">
        <v>71</v>
      </c>
      <c r="M68" s="294">
        <v>58</v>
      </c>
      <c r="N68" s="189">
        <v>8</v>
      </c>
      <c r="O68" s="219">
        <v>6</v>
      </c>
      <c r="P68" s="222">
        <v>50</v>
      </c>
      <c r="Q68" s="294">
        <v>54.04</v>
      </c>
      <c r="R68" s="189">
        <v>65</v>
      </c>
      <c r="S68" s="21">
        <f t="shared" si="0"/>
        <v>153</v>
      </c>
      <c r="T68" s="7"/>
    </row>
    <row r="69" spans="1:20" ht="15" customHeight="1" x14ac:dyDescent="0.25">
      <c r="A69" s="62">
        <v>3</v>
      </c>
      <c r="B69" s="14" t="s">
        <v>154</v>
      </c>
      <c r="C69" s="219">
        <v>10</v>
      </c>
      <c r="D69" s="222">
        <v>59</v>
      </c>
      <c r="E69" s="294">
        <v>55.17</v>
      </c>
      <c r="F69" s="189">
        <v>29</v>
      </c>
      <c r="G69" s="219">
        <v>8</v>
      </c>
      <c r="H69" s="222">
        <v>55.8</v>
      </c>
      <c r="I69" s="294">
        <v>53.93</v>
      </c>
      <c r="J69" s="189">
        <v>39</v>
      </c>
      <c r="K69" s="219">
        <v>6</v>
      </c>
      <c r="L69" s="222">
        <v>78.8</v>
      </c>
      <c r="M69" s="294">
        <v>58</v>
      </c>
      <c r="N69" s="189">
        <v>2</v>
      </c>
      <c r="O69" s="219">
        <v>8</v>
      </c>
      <c r="P69" s="222">
        <v>62.6</v>
      </c>
      <c r="Q69" s="294">
        <v>54.04</v>
      </c>
      <c r="R69" s="189">
        <v>12</v>
      </c>
      <c r="S69" s="21">
        <f t="shared" si="0"/>
        <v>82</v>
      </c>
      <c r="T69" s="7"/>
    </row>
    <row r="70" spans="1:20" ht="15" customHeight="1" x14ac:dyDescent="0.25">
      <c r="A70" s="62">
        <v>4</v>
      </c>
      <c r="B70" s="14" t="s">
        <v>128</v>
      </c>
      <c r="C70" s="219">
        <v>2</v>
      </c>
      <c r="D70" s="222">
        <v>51</v>
      </c>
      <c r="E70" s="294">
        <v>55.17</v>
      </c>
      <c r="F70" s="189">
        <v>62</v>
      </c>
      <c r="G70" s="219">
        <v>6</v>
      </c>
      <c r="H70" s="222">
        <v>42.6</v>
      </c>
      <c r="I70" s="294">
        <v>53.93</v>
      </c>
      <c r="J70" s="189">
        <v>75</v>
      </c>
      <c r="K70" s="219">
        <v>4</v>
      </c>
      <c r="L70" s="222">
        <v>56.5</v>
      </c>
      <c r="M70" s="294">
        <v>58</v>
      </c>
      <c r="N70" s="189">
        <v>58</v>
      </c>
      <c r="O70" s="219">
        <v>7</v>
      </c>
      <c r="P70" s="222">
        <v>46.9</v>
      </c>
      <c r="Q70" s="294">
        <v>54.04</v>
      </c>
      <c r="R70" s="189">
        <v>73</v>
      </c>
      <c r="S70" s="21">
        <f t="shared" ref="S70:S80" si="1">R70+N70+J70+F70</f>
        <v>268</v>
      </c>
      <c r="T70" s="7"/>
    </row>
    <row r="71" spans="1:20" ht="15" customHeight="1" x14ac:dyDescent="0.25">
      <c r="A71" s="62">
        <v>5</v>
      </c>
      <c r="B71" s="14" t="s">
        <v>63</v>
      </c>
      <c r="C71" s="219">
        <v>3</v>
      </c>
      <c r="D71" s="222">
        <v>55.3</v>
      </c>
      <c r="E71" s="294">
        <v>55.17</v>
      </c>
      <c r="F71" s="189">
        <v>42</v>
      </c>
      <c r="G71" s="219">
        <v>6</v>
      </c>
      <c r="H71" s="222">
        <v>76</v>
      </c>
      <c r="I71" s="294">
        <v>53.93</v>
      </c>
      <c r="J71" s="189">
        <v>6</v>
      </c>
      <c r="K71" s="219">
        <v>3</v>
      </c>
      <c r="L71" s="222">
        <v>47</v>
      </c>
      <c r="M71" s="294">
        <v>58</v>
      </c>
      <c r="N71" s="189">
        <v>81</v>
      </c>
      <c r="O71" s="219">
        <v>9</v>
      </c>
      <c r="P71" s="222">
        <v>62.4</v>
      </c>
      <c r="Q71" s="294">
        <v>54.04</v>
      </c>
      <c r="R71" s="189">
        <v>14</v>
      </c>
      <c r="S71" s="21">
        <f t="shared" si="1"/>
        <v>143</v>
      </c>
      <c r="T71" s="7"/>
    </row>
    <row r="72" spans="1:20" ht="15" customHeight="1" x14ac:dyDescent="0.25">
      <c r="A72" s="62">
        <v>6</v>
      </c>
      <c r="B72" s="14" t="s">
        <v>155</v>
      </c>
      <c r="C72" s="219">
        <v>2</v>
      </c>
      <c r="D72" s="222">
        <v>43</v>
      </c>
      <c r="E72" s="294">
        <v>55.17</v>
      </c>
      <c r="F72" s="189">
        <v>79</v>
      </c>
      <c r="G72" s="219">
        <v>4</v>
      </c>
      <c r="H72" s="222">
        <v>51.5</v>
      </c>
      <c r="I72" s="294">
        <v>53.93</v>
      </c>
      <c r="J72" s="189">
        <v>50</v>
      </c>
      <c r="K72" s="219">
        <v>5</v>
      </c>
      <c r="L72" s="222">
        <v>60.8</v>
      </c>
      <c r="M72" s="294">
        <v>58</v>
      </c>
      <c r="N72" s="189">
        <v>39</v>
      </c>
      <c r="O72" s="219">
        <v>6</v>
      </c>
      <c r="P72" s="222">
        <v>42</v>
      </c>
      <c r="Q72" s="294">
        <v>54.04</v>
      </c>
      <c r="R72" s="189">
        <v>81</v>
      </c>
      <c r="S72" s="21">
        <f t="shared" si="1"/>
        <v>249</v>
      </c>
      <c r="T72" s="7"/>
    </row>
    <row r="73" spans="1:20" ht="15" customHeight="1" x14ac:dyDescent="0.25">
      <c r="A73" s="62">
        <v>7</v>
      </c>
      <c r="B73" s="14" t="s">
        <v>129</v>
      </c>
      <c r="C73" s="219"/>
      <c r="D73" s="222"/>
      <c r="E73" s="294">
        <v>55.17</v>
      </c>
      <c r="F73" s="189">
        <v>97</v>
      </c>
      <c r="G73" s="219">
        <v>3</v>
      </c>
      <c r="H73" s="222">
        <v>63</v>
      </c>
      <c r="I73" s="294">
        <v>53.93</v>
      </c>
      <c r="J73" s="189">
        <v>22</v>
      </c>
      <c r="K73" s="219">
        <v>7</v>
      </c>
      <c r="L73" s="222">
        <v>45</v>
      </c>
      <c r="M73" s="294">
        <v>58</v>
      </c>
      <c r="N73" s="189">
        <v>84</v>
      </c>
      <c r="O73" s="219">
        <v>8</v>
      </c>
      <c r="P73" s="222">
        <v>56</v>
      </c>
      <c r="Q73" s="294">
        <v>54.04</v>
      </c>
      <c r="R73" s="189">
        <v>36</v>
      </c>
      <c r="S73" s="21">
        <f t="shared" si="1"/>
        <v>239</v>
      </c>
      <c r="T73" s="7"/>
    </row>
    <row r="74" spans="1:20" ht="15" customHeight="1" x14ac:dyDescent="0.25">
      <c r="A74" s="62">
        <v>8</v>
      </c>
      <c r="B74" s="14" t="s">
        <v>156</v>
      </c>
      <c r="C74" s="219">
        <v>1</v>
      </c>
      <c r="D74" s="222">
        <v>70</v>
      </c>
      <c r="E74" s="294">
        <v>55.17</v>
      </c>
      <c r="F74" s="189">
        <v>10</v>
      </c>
      <c r="G74" s="219">
        <v>6</v>
      </c>
      <c r="H74" s="222">
        <v>47.5</v>
      </c>
      <c r="I74" s="294">
        <v>53.93</v>
      </c>
      <c r="J74" s="189">
        <v>63</v>
      </c>
      <c r="K74" s="219">
        <v>8</v>
      </c>
      <c r="L74" s="222">
        <v>42.5</v>
      </c>
      <c r="M74" s="294">
        <v>58</v>
      </c>
      <c r="N74" s="189">
        <v>89</v>
      </c>
      <c r="O74" s="219">
        <v>5</v>
      </c>
      <c r="P74" s="222">
        <v>55.6</v>
      </c>
      <c r="Q74" s="294">
        <v>54.04</v>
      </c>
      <c r="R74" s="189">
        <v>37</v>
      </c>
      <c r="S74" s="179">
        <f t="shared" si="1"/>
        <v>199</v>
      </c>
      <c r="T74" s="7"/>
    </row>
    <row r="75" spans="1:20" ht="15" customHeight="1" x14ac:dyDescent="0.25">
      <c r="A75" s="62">
        <v>9</v>
      </c>
      <c r="B75" s="14" t="s">
        <v>20</v>
      </c>
      <c r="C75" s="219">
        <v>3</v>
      </c>
      <c r="D75" s="222">
        <v>44.7</v>
      </c>
      <c r="E75" s="294">
        <v>55.17</v>
      </c>
      <c r="F75" s="189">
        <v>75</v>
      </c>
      <c r="G75" s="219">
        <v>1</v>
      </c>
      <c r="H75" s="222">
        <v>28</v>
      </c>
      <c r="I75" s="294">
        <v>53.93</v>
      </c>
      <c r="J75" s="189">
        <v>91</v>
      </c>
      <c r="K75" s="219">
        <v>8</v>
      </c>
      <c r="L75" s="222">
        <v>42.6</v>
      </c>
      <c r="M75" s="294">
        <v>58</v>
      </c>
      <c r="N75" s="189">
        <v>87</v>
      </c>
      <c r="O75" s="219"/>
      <c r="P75" s="222"/>
      <c r="Q75" s="294">
        <v>54.04</v>
      </c>
      <c r="R75" s="189">
        <v>95</v>
      </c>
      <c r="S75" s="21">
        <f t="shared" si="1"/>
        <v>348</v>
      </c>
      <c r="T75" s="7"/>
    </row>
    <row r="76" spans="1:20" ht="15" customHeight="1" x14ac:dyDescent="0.25">
      <c r="A76" s="62">
        <v>10</v>
      </c>
      <c r="B76" s="14" t="s">
        <v>126</v>
      </c>
      <c r="C76" s="219">
        <v>5</v>
      </c>
      <c r="D76" s="222">
        <v>52.2</v>
      </c>
      <c r="E76" s="294">
        <v>55.17</v>
      </c>
      <c r="F76" s="189">
        <v>59</v>
      </c>
      <c r="G76" s="219">
        <v>12</v>
      </c>
      <c r="H76" s="222">
        <v>57.3</v>
      </c>
      <c r="I76" s="294">
        <v>53.93</v>
      </c>
      <c r="J76" s="189">
        <v>35</v>
      </c>
      <c r="K76" s="219">
        <v>11</v>
      </c>
      <c r="L76" s="222">
        <v>63.3</v>
      </c>
      <c r="M76" s="294">
        <v>58</v>
      </c>
      <c r="N76" s="189">
        <v>25</v>
      </c>
      <c r="O76" s="219">
        <v>11</v>
      </c>
      <c r="P76" s="222">
        <v>39.700000000000003</v>
      </c>
      <c r="Q76" s="294">
        <v>54.04</v>
      </c>
      <c r="R76" s="189">
        <v>85</v>
      </c>
      <c r="S76" s="21">
        <f t="shared" si="1"/>
        <v>204</v>
      </c>
      <c r="T76" s="7"/>
    </row>
    <row r="77" spans="1:20" ht="15" customHeight="1" x14ac:dyDescent="0.25">
      <c r="A77" s="62">
        <v>11</v>
      </c>
      <c r="B77" s="14" t="s">
        <v>174</v>
      </c>
      <c r="C77" s="219">
        <v>3</v>
      </c>
      <c r="D77" s="222">
        <v>72.7</v>
      </c>
      <c r="E77" s="294">
        <v>55.17</v>
      </c>
      <c r="F77" s="189">
        <v>4</v>
      </c>
      <c r="G77" s="219"/>
      <c r="H77" s="222"/>
      <c r="I77" s="294">
        <v>53.93</v>
      </c>
      <c r="J77" s="189">
        <v>96</v>
      </c>
      <c r="K77" s="219">
        <v>1</v>
      </c>
      <c r="L77" s="222">
        <v>36</v>
      </c>
      <c r="M77" s="294">
        <v>58</v>
      </c>
      <c r="N77" s="189">
        <v>96</v>
      </c>
      <c r="O77" s="219"/>
      <c r="P77" s="222"/>
      <c r="Q77" s="294">
        <v>54.04</v>
      </c>
      <c r="R77" s="189">
        <v>95</v>
      </c>
      <c r="S77" s="180">
        <f t="shared" si="1"/>
        <v>291</v>
      </c>
      <c r="T77" s="7"/>
    </row>
    <row r="78" spans="1:20" ht="15" customHeight="1" x14ac:dyDescent="0.25">
      <c r="A78" s="62">
        <v>12</v>
      </c>
      <c r="B78" s="14" t="s">
        <v>127</v>
      </c>
      <c r="C78" s="219">
        <v>6</v>
      </c>
      <c r="D78" s="222">
        <v>46.8</v>
      </c>
      <c r="E78" s="294">
        <v>55.17</v>
      </c>
      <c r="F78" s="189">
        <v>70</v>
      </c>
      <c r="G78" s="219">
        <v>5</v>
      </c>
      <c r="H78" s="222">
        <v>64</v>
      </c>
      <c r="I78" s="294">
        <v>53.93</v>
      </c>
      <c r="J78" s="189">
        <v>20</v>
      </c>
      <c r="K78" s="219">
        <v>5</v>
      </c>
      <c r="L78" s="222">
        <v>61</v>
      </c>
      <c r="M78" s="294">
        <v>58</v>
      </c>
      <c r="N78" s="189">
        <v>37</v>
      </c>
      <c r="O78" s="219">
        <v>3</v>
      </c>
      <c r="P78" s="222">
        <v>42</v>
      </c>
      <c r="Q78" s="294">
        <v>54.04</v>
      </c>
      <c r="R78" s="189">
        <v>80</v>
      </c>
      <c r="S78" s="21">
        <f t="shared" si="1"/>
        <v>207</v>
      </c>
      <c r="T78" s="7"/>
    </row>
    <row r="79" spans="1:20" ht="15" customHeight="1" x14ac:dyDescent="0.25">
      <c r="A79" s="62">
        <v>13</v>
      </c>
      <c r="B79" s="14" t="s">
        <v>64</v>
      </c>
      <c r="C79" s="219">
        <v>8</v>
      </c>
      <c r="D79" s="222">
        <v>53.9</v>
      </c>
      <c r="E79" s="294">
        <v>55.17</v>
      </c>
      <c r="F79" s="189">
        <v>48</v>
      </c>
      <c r="G79" s="219">
        <v>4</v>
      </c>
      <c r="H79" s="222">
        <v>73</v>
      </c>
      <c r="I79" s="294">
        <v>53.93</v>
      </c>
      <c r="J79" s="189">
        <v>10</v>
      </c>
      <c r="K79" s="219">
        <v>3</v>
      </c>
      <c r="L79" s="222">
        <v>70.7</v>
      </c>
      <c r="M79" s="294">
        <v>58</v>
      </c>
      <c r="N79" s="189">
        <v>9</v>
      </c>
      <c r="O79" s="219">
        <v>13</v>
      </c>
      <c r="P79" s="222">
        <v>61.4</v>
      </c>
      <c r="Q79" s="294">
        <v>54.04</v>
      </c>
      <c r="R79" s="189">
        <v>18</v>
      </c>
      <c r="S79" s="21">
        <f t="shared" si="1"/>
        <v>85</v>
      </c>
      <c r="T79" s="7"/>
    </row>
    <row r="80" spans="1:20" s="183" customFormat="1" ht="15" customHeight="1" thickBot="1" x14ac:dyDescent="0.3">
      <c r="A80" s="31">
        <v>14</v>
      </c>
      <c r="B80" s="14" t="s">
        <v>148</v>
      </c>
      <c r="C80" s="219">
        <v>15</v>
      </c>
      <c r="D80" s="222">
        <v>57</v>
      </c>
      <c r="E80" s="294">
        <v>55.17</v>
      </c>
      <c r="F80" s="189">
        <v>38</v>
      </c>
      <c r="G80" s="219">
        <v>11</v>
      </c>
      <c r="H80" s="222">
        <v>59.9</v>
      </c>
      <c r="I80" s="294">
        <v>53.93</v>
      </c>
      <c r="J80" s="189">
        <v>29</v>
      </c>
      <c r="K80" s="219">
        <v>15</v>
      </c>
      <c r="L80" s="222">
        <v>56.7</v>
      </c>
      <c r="M80" s="294">
        <v>58</v>
      </c>
      <c r="N80" s="189">
        <v>57</v>
      </c>
      <c r="O80" s="219"/>
      <c r="P80" s="222"/>
      <c r="Q80" s="294">
        <v>54.04</v>
      </c>
      <c r="R80" s="189">
        <v>95</v>
      </c>
      <c r="S80" s="173">
        <f t="shared" si="1"/>
        <v>219</v>
      </c>
      <c r="T80" s="7"/>
    </row>
    <row r="81" spans="1:20" ht="15" customHeight="1" thickBot="1" x14ac:dyDescent="0.3">
      <c r="A81" s="112"/>
      <c r="B81" s="169" t="s">
        <v>97</v>
      </c>
      <c r="C81" s="170">
        <f>SUM(C82:C111)</f>
        <v>216</v>
      </c>
      <c r="D81" s="171">
        <f>AVERAGE(D82:D111)</f>
        <v>53.020370370370358</v>
      </c>
      <c r="E81" s="299">
        <v>55.17</v>
      </c>
      <c r="F81" s="155"/>
      <c r="G81" s="170">
        <f>SUM(G82:G111)</f>
        <v>274</v>
      </c>
      <c r="H81" s="171">
        <f>AVERAGE(H82:H111)</f>
        <v>49.452467272857071</v>
      </c>
      <c r="I81" s="299">
        <v>53.93</v>
      </c>
      <c r="J81" s="155"/>
      <c r="K81" s="170">
        <f>SUM(K82:K111)</f>
        <v>247</v>
      </c>
      <c r="L81" s="171">
        <f>AVERAGE(L82:L111)</f>
        <v>55.968965517241379</v>
      </c>
      <c r="M81" s="299">
        <v>58</v>
      </c>
      <c r="N81" s="155"/>
      <c r="O81" s="170">
        <f>SUM(O82:O111)</f>
        <v>252</v>
      </c>
      <c r="P81" s="171">
        <f>AVERAGE(P82:P111)</f>
        <v>51.87370370370369</v>
      </c>
      <c r="Q81" s="299">
        <v>54.04</v>
      </c>
      <c r="R81" s="155"/>
      <c r="S81" s="164"/>
      <c r="T81" s="7"/>
    </row>
    <row r="82" spans="1:20" ht="15" customHeight="1" x14ac:dyDescent="0.25">
      <c r="A82" s="176">
        <v>1</v>
      </c>
      <c r="B82" s="177" t="s">
        <v>130</v>
      </c>
      <c r="C82" s="235">
        <v>2</v>
      </c>
      <c r="D82" s="267">
        <v>72</v>
      </c>
      <c r="E82" s="304">
        <v>55.17</v>
      </c>
      <c r="F82" s="236">
        <v>5</v>
      </c>
      <c r="G82" s="235">
        <v>6</v>
      </c>
      <c r="H82" s="267">
        <v>55.8</v>
      </c>
      <c r="I82" s="304">
        <v>53.93</v>
      </c>
      <c r="J82" s="236">
        <v>40</v>
      </c>
      <c r="K82" s="235">
        <v>4</v>
      </c>
      <c r="L82" s="267">
        <v>50</v>
      </c>
      <c r="M82" s="304">
        <v>58</v>
      </c>
      <c r="N82" s="236">
        <v>75</v>
      </c>
      <c r="O82" s="235">
        <v>3</v>
      </c>
      <c r="P82" s="267">
        <v>70</v>
      </c>
      <c r="Q82" s="304">
        <v>54.04</v>
      </c>
      <c r="R82" s="236">
        <v>4</v>
      </c>
      <c r="S82" s="66">
        <f t="shared" ref="S82:S111" si="2">R82+N82+J82+F82</f>
        <v>124</v>
      </c>
      <c r="T82" s="7"/>
    </row>
    <row r="83" spans="1:20" ht="15" customHeight="1" x14ac:dyDescent="0.25">
      <c r="A83" s="20">
        <v>2</v>
      </c>
      <c r="B83" s="177" t="s">
        <v>161</v>
      </c>
      <c r="C83" s="235"/>
      <c r="D83" s="267"/>
      <c r="E83" s="304">
        <v>55.17</v>
      </c>
      <c r="F83" s="236">
        <v>97</v>
      </c>
      <c r="G83" s="235">
        <v>1</v>
      </c>
      <c r="H83" s="267">
        <v>24</v>
      </c>
      <c r="I83" s="304">
        <v>53.93</v>
      </c>
      <c r="J83" s="236">
        <v>94</v>
      </c>
      <c r="K83" s="235"/>
      <c r="L83" s="267"/>
      <c r="M83" s="304">
        <v>58</v>
      </c>
      <c r="N83" s="236">
        <v>102</v>
      </c>
      <c r="O83" s="235"/>
      <c r="P83" s="267"/>
      <c r="Q83" s="304">
        <v>54.04</v>
      </c>
      <c r="R83" s="236">
        <v>95</v>
      </c>
      <c r="S83" s="21">
        <f t="shared" si="2"/>
        <v>388</v>
      </c>
      <c r="T83" s="7"/>
    </row>
    <row r="84" spans="1:20" ht="15" customHeight="1" x14ac:dyDescent="0.25">
      <c r="A84" s="20">
        <v>3</v>
      </c>
      <c r="B84" s="177" t="s">
        <v>157</v>
      </c>
      <c r="C84" s="235">
        <v>16</v>
      </c>
      <c r="D84" s="267">
        <v>43.25</v>
      </c>
      <c r="E84" s="304">
        <v>55.17</v>
      </c>
      <c r="F84" s="236">
        <v>77</v>
      </c>
      <c r="G84" s="235">
        <v>12</v>
      </c>
      <c r="H84" s="267">
        <v>48.5</v>
      </c>
      <c r="I84" s="304">
        <v>53.93</v>
      </c>
      <c r="J84" s="236">
        <v>60</v>
      </c>
      <c r="K84" s="235">
        <v>10</v>
      </c>
      <c r="L84" s="267">
        <v>59</v>
      </c>
      <c r="M84" s="304">
        <v>58</v>
      </c>
      <c r="N84" s="236">
        <v>47</v>
      </c>
      <c r="O84" s="235">
        <v>7</v>
      </c>
      <c r="P84" s="267">
        <v>59</v>
      </c>
      <c r="Q84" s="304">
        <v>54.04</v>
      </c>
      <c r="R84" s="236">
        <v>24</v>
      </c>
      <c r="S84" s="21">
        <f t="shared" si="2"/>
        <v>208</v>
      </c>
      <c r="T84" s="7"/>
    </row>
    <row r="85" spans="1:20" ht="15" customHeight="1" x14ac:dyDescent="0.25">
      <c r="A85" s="20">
        <v>4</v>
      </c>
      <c r="B85" s="177" t="s">
        <v>131</v>
      </c>
      <c r="C85" s="235">
        <v>9</v>
      </c>
      <c r="D85" s="267">
        <v>55.2</v>
      </c>
      <c r="E85" s="304">
        <v>55.17</v>
      </c>
      <c r="F85" s="236">
        <v>43</v>
      </c>
      <c r="G85" s="235">
        <v>10</v>
      </c>
      <c r="H85" s="267">
        <v>59.7</v>
      </c>
      <c r="I85" s="304">
        <v>53.93</v>
      </c>
      <c r="J85" s="236">
        <v>30</v>
      </c>
      <c r="K85" s="235">
        <v>7</v>
      </c>
      <c r="L85" s="267">
        <v>60.4</v>
      </c>
      <c r="M85" s="304">
        <v>58</v>
      </c>
      <c r="N85" s="236">
        <v>40</v>
      </c>
      <c r="O85" s="235">
        <v>17</v>
      </c>
      <c r="P85" s="267">
        <v>53.5</v>
      </c>
      <c r="Q85" s="304">
        <v>54.04</v>
      </c>
      <c r="R85" s="236">
        <v>46</v>
      </c>
      <c r="S85" s="21">
        <f t="shared" si="2"/>
        <v>159</v>
      </c>
      <c r="T85" s="7"/>
    </row>
    <row r="86" spans="1:20" ht="15" customHeight="1" x14ac:dyDescent="0.25">
      <c r="A86" s="20">
        <v>5</v>
      </c>
      <c r="B86" s="177" t="s">
        <v>158</v>
      </c>
      <c r="C86" s="235">
        <v>2</v>
      </c>
      <c r="D86" s="267">
        <v>40</v>
      </c>
      <c r="E86" s="304">
        <v>55.17</v>
      </c>
      <c r="F86" s="236">
        <v>83</v>
      </c>
      <c r="G86" s="235">
        <v>6</v>
      </c>
      <c r="H86" s="267">
        <v>51.333333333333336</v>
      </c>
      <c r="I86" s="304">
        <v>53.93</v>
      </c>
      <c r="J86" s="236">
        <v>51</v>
      </c>
      <c r="K86" s="235">
        <v>6</v>
      </c>
      <c r="L86" s="267">
        <v>56</v>
      </c>
      <c r="M86" s="304">
        <v>58</v>
      </c>
      <c r="N86" s="236">
        <v>60</v>
      </c>
      <c r="O86" s="235">
        <v>18</v>
      </c>
      <c r="P86" s="267">
        <v>48</v>
      </c>
      <c r="Q86" s="304">
        <v>54.04</v>
      </c>
      <c r="R86" s="236">
        <v>71</v>
      </c>
      <c r="S86" s="21">
        <f t="shared" si="2"/>
        <v>265</v>
      </c>
      <c r="T86" s="7"/>
    </row>
    <row r="87" spans="1:20" ht="15" customHeight="1" x14ac:dyDescent="0.25">
      <c r="A87" s="20">
        <v>6</v>
      </c>
      <c r="B87" s="177" t="s">
        <v>132</v>
      </c>
      <c r="C87" s="235">
        <v>9</v>
      </c>
      <c r="D87" s="267">
        <v>53.1</v>
      </c>
      <c r="E87" s="304">
        <v>55.17</v>
      </c>
      <c r="F87" s="236">
        <v>52</v>
      </c>
      <c r="G87" s="235">
        <v>16</v>
      </c>
      <c r="H87" s="267">
        <v>57.75</v>
      </c>
      <c r="I87" s="304">
        <v>53.93</v>
      </c>
      <c r="J87" s="236">
        <v>34</v>
      </c>
      <c r="K87" s="235">
        <v>16</v>
      </c>
      <c r="L87" s="267">
        <v>52</v>
      </c>
      <c r="M87" s="304">
        <v>58</v>
      </c>
      <c r="N87" s="236">
        <v>70</v>
      </c>
      <c r="O87" s="235">
        <v>12</v>
      </c>
      <c r="P87" s="267">
        <v>61</v>
      </c>
      <c r="Q87" s="304">
        <v>54.04</v>
      </c>
      <c r="R87" s="236">
        <v>20</v>
      </c>
      <c r="S87" s="21">
        <f t="shared" si="2"/>
        <v>176</v>
      </c>
      <c r="T87" s="7"/>
    </row>
    <row r="88" spans="1:20" ht="15" customHeight="1" x14ac:dyDescent="0.25">
      <c r="A88" s="20">
        <v>7</v>
      </c>
      <c r="B88" s="177" t="s">
        <v>24</v>
      </c>
      <c r="C88" s="235"/>
      <c r="D88" s="267"/>
      <c r="E88" s="304">
        <v>55.17</v>
      </c>
      <c r="F88" s="236">
        <v>97</v>
      </c>
      <c r="G88" s="235">
        <v>1</v>
      </c>
      <c r="H88" s="267">
        <v>78</v>
      </c>
      <c r="I88" s="304">
        <v>53.93</v>
      </c>
      <c r="J88" s="236">
        <v>5</v>
      </c>
      <c r="K88" s="235">
        <v>2</v>
      </c>
      <c r="L88" s="267">
        <v>40.5</v>
      </c>
      <c r="M88" s="304">
        <v>58</v>
      </c>
      <c r="N88" s="236">
        <v>92</v>
      </c>
      <c r="O88" s="235">
        <v>2</v>
      </c>
      <c r="P88" s="267">
        <v>40</v>
      </c>
      <c r="Q88" s="304">
        <v>54.04</v>
      </c>
      <c r="R88" s="236">
        <v>84</v>
      </c>
      <c r="S88" s="21">
        <f t="shared" si="2"/>
        <v>278</v>
      </c>
      <c r="T88" s="7"/>
    </row>
    <row r="89" spans="1:20" ht="15" customHeight="1" x14ac:dyDescent="0.25">
      <c r="A89" s="20">
        <v>8</v>
      </c>
      <c r="B89" s="177" t="s">
        <v>159</v>
      </c>
      <c r="C89" s="235"/>
      <c r="D89" s="267"/>
      <c r="E89" s="304">
        <v>55.17</v>
      </c>
      <c r="F89" s="236">
        <v>97</v>
      </c>
      <c r="G89" s="235">
        <v>3</v>
      </c>
      <c r="H89" s="267">
        <v>42.666666666666664</v>
      </c>
      <c r="I89" s="304">
        <v>53.93</v>
      </c>
      <c r="J89" s="236">
        <v>74</v>
      </c>
      <c r="K89" s="235">
        <v>3</v>
      </c>
      <c r="L89" s="267">
        <v>29</v>
      </c>
      <c r="M89" s="304">
        <v>58</v>
      </c>
      <c r="N89" s="236">
        <v>99</v>
      </c>
      <c r="O89" s="235"/>
      <c r="P89" s="267"/>
      <c r="Q89" s="304">
        <v>54.04</v>
      </c>
      <c r="R89" s="236">
        <v>95</v>
      </c>
      <c r="S89" s="21">
        <f t="shared" si="2"/>
        <v>365</v>
      </c>
      <c r="T89" s="7"/>
    </row>
    <row r="90" spans="1:20" ht="15" customHeight="1" x14ac:dyDescent="0.25">
      <c r="A90" s="20">
        <v>9</v>
      </c>
      <c r="B90" s="177" t="s">
        <v>160</v>
      </c>
      <c r="C90" s="235">
        <v>6</v>
      </c>
      <c r="D90" s="267">
        <v>58.3</v>
      </c>
      <c r="E90" s="304">
        <v>55.17</v>
      </c>
      <c r="F90" s="236">
        <v>32</v>
      </c>
      <c r="G90" s="235">
        <v>4</v>
      </c>
      <c r="H90" s="267">
        <v>25.5</v>
      </c>
      <c r="I90" s="304">
        <v>53.93</v>
      </c>
      <c r="J90" s="236">
        <v>92</v>
      </c>
      <c r="K90" s="235">
        <v>4</v>
      </c>
      <c r="L90" s="267">
        <v>56</v>
      </c>
      <c r="M90" s="304">
        <v>58</v>
      </c>
      <c r="N90" s="236">
        <v>61</v>
      </c>
      <c r="O90" s="235">
        <v>6</v>
      </c>
      <c r="P90" s="267">
        <v>33.799999999999997</v>
      </c>
      <c r="Q90" s="304">
        <v>54.04</v>
      </c>
      <c r="R90" s="236">
        <v>93</v>
      </c>
      <c r="S90" s="21">
        <f t="shared" si="2"/>
        <v>278</v>
      </c>
      <c r="T90" s="7"/>
    </row>
    <row r="91" spans="1:20" ht="15" customHeight="1" x14ac:dyDescent="0.25">
      <c r="A91" s="20">
        <v>10</v>
      </c>
      <c r="B91" s="177" t="s">
        <v>133</v>
      </c>
      <c r="C91" s="235">
        <v>7</v>
      </c>
      <c r="D91" s="267">
        <v>48.3</v>
      </c>
      <c r="E91" s="304">
        <v>55.17</v>
      </c>
      <c r="F91" s="236">
        <v>68</v>
      </c>
      <c r="G91" s="235">
        <v>4</v>
      </c>
      <c r="H91" s="267">
        <v>41.5</v>
      </c>
      <c r="I91" s="304">
        <v>53.93</v>
      </c>
      <c r="J91" s="236">
        <v>78</v>
      </c>
      <c r="K91" s="235">
        <v>7</v>
      </c>
      <c r="L91" s="267">
        <v>62.4</v>
      </c>
      <c r="M91" s="304">
        <v>58</v>
      </c>
      <c r="N91" s="236">
        <v>27</v>
      </c>
      <c r="O91" s="235">
        <v>6</v>
      </c>
      <c r="P91" s="267">
        <v>52.2</v>
      </c>
      <c r="Q91" s="304">
        <v>54.04</v>
      </c>
      <c r="R91" s="236">
        <v>51</v>
      </c>
      <c r="S91" s="21">
        <f t="shared" si="2"/>
        <v>224</v>
      </c>
      <c r="T91" s="7"/>
    </row>
    <row r="92" spans="1:20" ht="15" customHeight="1" x14ac:dyDescent="0.25">
      <c r="A92" s="20">
        <v>11</v>
      </c>
      <c r="B92" s="177" t="s">
        <v>183</v>
      </c>
      <c r="C92" s="235">
        <v>7</v>
      </c>
      <c r="D92" s="267">
        <v>50.4</v>
      </c>
      <c r="E92" s="304">
        <v>55.17</v>
      </c>
      <c r="F92" s="236">
        <v>65</v>
      </c>
      <c r="G92" s="235">
        <v>4</v>
      </c>
      <c r="H92" s="267">
        <v>50.5</v>
      </c>
      <c r="I92" s="304">
        <v>53.93</v>
      </c>
      <c r="J92" s="236">
        <v>53</v>
      </c>
      <c r="K92" s="235">
        <v>5</v>
      </c>
      <c r="L92" s="267">
        <v>59.4</v>
      </c>
      <c r="M92" s="304">
        <v>58</v>
      </c>
      <c r="N92" s="236">
        <v>44</v>
      </c>
      <c r="O92" s="235">
        <v>4</v>
      </c>
      <c r="P92" s="267">
        <v>57.3</v>
      </c>
      <c r="Q92" s="304">
        <v>54.04</v>
      </c>
      <c r="R92" s="236">
        <v>30</v>
      </c>
      <c r="S92" s="21">
        <f t="shared" si="2"/>
        <v>192</v>
      </c>
      <c r="T92" s="7"/>
    </row>
    <row r="93" spans="1:20" ht="15" customHeight="1" x14ac:dyDescent="0.25">
      <c r="A93" s="20">
        <v>12</v>
      </c>
      <c r="B93" s="177" t="s">
        <v>184</v>
      </c>
      <c r="C93" s="235">
        <v>1</v>
      </c>
      <c r="D93" s="267">
        <v>40</v>
      </c>
      <c r="E93" s="304">
        <v>55.17</v>
      </c>
      <c r="F93" s="236">
        <v>84</v>
      </c>
      <c r="G93" s="235">
        <v>5</v>
      </c>
      <c r="H93" s="267">
        <v>64.8</v>
      </c>
      <c r="I93" s="304">
        <v>53.93</v>
      </c>
      <c r="J93" s="236">
        <v>19</v>
      </c>
      <c r="K93" s="235">
        <v>6</v>
      </c>
      <c r="L93" s="267">
        <v>67.8</v>
      </c>
      <c r="M93" s="304">
        <v>58</v>
      </c>
      <c r="N93" s="236">
        <v>15</v>
      </c>
      <c r="O93" s="235">
        <v>5</v>
      </c>
      <c r="P93" s="267">
        <v>51.6</v>
      </c>
      <c r="Q93" s="304">
        <v>54.04</v>
      </c>
      <c r="R93" s="236">
        <v>58</v>
      </c>
      <c r="S93" s="21">
        <f t="shared" si="2"/>
        <v>176</v>
      </c>
      <c r="T93" s="7"/>
    </row>
    <row r="94" spans="1:20" ht="15" customHeight="1" x14ac:dyDescent="0.25">
      <c r="A94" s="20">
        <v>13</v>
      </c>
      <c r="B94" s="177" t="s">
        <v>134</v>
      </c>
      <c r="C94" s="235">
        <v>5</v>
      </c>
      <c r="D94" s="267">
        <v>62.6</v>
      </c>
      <c r="E94" s="304">
        <v>55.17</v>
      </c>
      <c r="F94" s="236">
        <v>21</v>
      </c>
      <c r="G94" s="235">
        <v>8</v>
      </c>
      <c r="H94" s="267">
        <v>49</v>
      </c>
      <c r="I94" s="304">
        <v>53.93</v>
      </c>
      <c r="J94" s="236">
        <v>59</v>
      </c>
      <c r="K94" s="235">
        <v>10</v>
      </c>
      <c r="L94" s="267">
        <v>64.099999999999994</v>
      </c>
      <c r="M94" s="304">
        <v>58</v>
      </c>
      <c r="N94" s="236">
        <v>23</v>
      </c>
      <c r="O94" s="235">
        <v>13</v>
      </c>
      <c r="P94" s="267">
        <v>48.7</v>
      </c>
      <c r="Q94" s="304">
        <v>54.04</v>
      </c>
      <c r="R94" s="236">
        <v>68</v>
      </c>
      <c r="S94" s="21">
        <f t="shared" si="2"/>
        <v>171</v>
      </c>
      <c r="T94" s="7"/>
    </row>
    <row r="95" spans="1:20" ht="15" customHeight="1" x14ac:dyDescent="0.25">
      <c r="A95" s="20">
        <v>14</v>
      </c>
      <c r="B95" s="177" t="s">
        <v>135</v>
      </c>
      <c r="C95" s="235">
        <v>2</v>
      </c>
      <c r="D95" s="267">
        <v>25</v>
      </c>
      <c r="E95" s="304">
        <v>55.17</v>
      </c>
      <c r="F95" s="236">
        <v>95</v>
      </c>
      <c r="G95" s="235">
        <v>9</v>
      </c>
      <c r="H95" s="267">
        <v>43.666666666666664</v>
      </c>
      <c r="I95" s="304">
        <v>53.93</v>
      </c>
      <c r="J95" s="236">
        <v>70</v>
      </c>
      <c r="K95" s="235">
        <v>7</v>
      </c>
      <c r="L95" s="267">
        <v>48.5</v>
      </c>
      <c r="M95" s="304">
        <v>58</v>
      </c>
      <c r="N95" s="236">
        <v>76</v>
      </c>
      <c r="O95" s="235">
        <v>3</v>
      </c>
      <c r="P95" s="267">
        <v>35.299999999999997</v>
      </c>
      <c r="Q95" s="304">
        <v>54.04</v>
      </c>
      <c r="R95" s="236">
        <v>91</v>
      </c>
      <c r="S95" s="146">
        <f t="shared" si="2"/>
        <v>332</v>
      </c>
      <c r="T95" s="7"/>
    </row>
    <row r="96" spans="1:20" ht="15" customHeight="1" x14ac:dyDescent="0.25">
      <c r="A96" s="181">
        <v>15</v>
      </c>
      <c r="B96" s="177" t="s">
        <v>136</v>
      </c>
      <c r="C96" s="235">
        <v>2</v>
      </c>
      <c r="D96" s="267">
        <v>43.5</v>
      </c>
      <c r="E96" s="304">
        <v>55.17</v>
      </c>
      <c r="F96" s="236">
        <v>76</v>
      </c>
      <c r="G96" s="235">
        <v>1</v>
      </c>
      <c r="H96" s="267">
        <v>4</v>
      </c>
      <c r="I96" s="304">
        <v>53.93</v>
      </c>
      <c r="J96" s="236">
        <v>95</v>
      </c>
      <c r="K96" s="235">
        <v>4</v>
      </c>
      <c r="L96" s="267">
        <v>37.299999999999997</v>
      </c>
      <c r="M96" s="304">
        <v>58</v>
      </c>
      <c r="N96" s="236">
        <v>95</v>
      </c>
      <c r="O96" s="235">
        <v>1</v>
      </c>
      <c r="P96" s="267">
        <v>62</v>
      </c>
      <c r="Q96" s="304">
        <v>54.04</v>
      </c>
      <c r="R96" s="236">
        <v>16</v>
      </c>
      <c r="S96" s="21">
        <f t="shared" si="2"/>
        <v>282</v>
      </c>
      <c r="T96" s="7"/>
    </row>
    <row r="97" spans="1:20" ht="15" customHeight="1" x14ac:dyDescent="0.25">
      <c r="A97" s="20">
        <v>16</v>
      </c>
      <c r="B97" s="177" t="s">
        <v>185</v>
      </c>
      <c r="C97" s="235">
        <v>2</v>
      </c>
      <c r="D97" s="267">
        <v>50</v>
      </c>
      <c r="E97" s="304">
        <v>55.17</v>
      </c>
      <c r="F97" s="236">
        <v>66</v>
      </c>
      <c r="G97" s="235">
        <v>4</v>
      </c>
      <c r="H97" s="267">
        <v>54.5</v>
      </c>
      <c r="I97" s="304">
        <v>53.93</v>
      </c>
      <c r="J97" s="236">
        <v>43</v>
      </c>
      <c r="K97" s="235">
        <v>1</v>
      </c>
      <c r="L97" s="267">
        <v>75</v>
      </c>
      <c r="M97" s="304">
        <v>58</v>
      </c>
      <c r="N97" s="236">
        <v>5</v>
      </c>
      <c r="O97" s="235">
        <v>8</v>
      </c>
      <c r="P97" s="267">
        <v>45.4</v>
      </c>
      <c r="Q97" s="304">
        <v>54.04</v>
      </c>
      <c r="R97" s="236">
        <v>76</v>
      </c>
      <c r="S97" s="21">
        <f t="shared" si="2"/>
        <v>190</v>
      </c>
      <c r="T97" s="7"/>
    </row>
    <row r="98" spans="1:20" ht="15" customHeight="1" x14ac:dyDescent="0.25">
      <c r="A98" s="20">
        <v>17</v>
      </c>
      <c r="B98" s="177" t="s">
        <v>137</v>
      </c>
      <c r="C98" s="235">
        <v>5</v>
      </c>
      <c r="D98" s="267">
        <v>37.4</v>
      </c>
      <c r="E98" s="304">
        <v>55.17</v>
      </c>
      <c r="F98" s="236">
        <v>90</v>
      </c>
      <c r="G98" s="235">
        <v>2</v>
      </c>
      <c r="H98" s="267">
        <v>29.5</v>
      </c>
      <c r="I98" s="304">
        <v>53.93</v>
      </c>
      <c r="J98" s="236">
        <v>90</v>
      </c>
      <c r="K98" s="235">
        <v>9</v>
      </c>
      <c r="L98" s="267">
        <v>50.1</v>
      </c>
      <c r="M98" s="304">
        <v>58</v>
      </c>
      <c r="N98" s="236">
        <v>74</v>
      </c>
      <c r="O98" s="235">
        <v>4</v>
      </c>
      <c r="P98" s="267">
        <v>61</v>
      </c>
      <c r="Q98" s="304">
        <v>54.04</v>
      </c>
      <c r="R98" s="236">
        <v>19</v>
      </c>
      <c r="S98" s="21">
        <f t="shared" si="2"/>
        <v>273</v>
      </c>
      <c r="T98" s="7"/>
    </row>
    <row r="99" spans="1:20" ht="15" customHeight="1" x14ac:dyDescent="0.25">
      <c r="A99" s="20">
        <v>18</v>
      </c>
      <c r="B99" s="177" t="s">
        <v>138</v>
      </c>
      <c r="C99" s="235">
        <v>5</v>
      </c>
      <c r="D99" s="267">
        <v>70.8</v>
      </c>
      <c r="E99" s="304">
        <v>55.17</v>
      </c>
      <c r="F99" s="236">
        <v>8</v>
      </c>
      <c r="G99" s="235"/>
      <c r="H99" s="267"/>
      <c r="I99" s="304">
        <v>53.93</v>
      </c>
      <c r="J99" s="236">
        <v>96</v>
      </c>
      <c r="K99" s="235">
        <v>2</v>
      </c>
      <c r="L99" s="267">
        <v>27</v>
      </c>
      <c r="M99" s="304">
        <v>58</v>
      </c>
      <c r="N99" s="236">
        <v>100</v>
      </c>
      <c r="O99" s="235">
        <v>7</v>
      </c>
      <c r="P99" s="267">
        <v>49.8</v>
      </c>
      <c r="Q99" s="304">
        <v>54.04</v>
      </c>
      <c r="R99" s="236">
        <v>66</v>
      </c>
      <c r="S99" s="21">
        <f t="shared" si="2"/>
        <v>270</v>
      </c>
      <c r="T99" s="7"/>
    </row>
    <row r="100" spans="1:20" ht="15" customHeight="1" x14ac:dyDescent="0.25">
      <c r="A100" s="20">
        <v>19</v>
      </c>
      <c r="B100" s="177" t="s">
        <v>139</v>
      </c>
      <c r="C100" s="235">
        <v>4</v>
      </c>
      <c r="D100" s="267">
        <v>53</v>
      </c>
      <c r="E100" s="304">
        <v>55.17</v>
      </c>
      <c r="F100" s="236">
        <v>54</v>
      </c>
      <c r="G100" s="235">
        <v>9</v>
      </c>
      <c r="H100" s="267">
        <v>54.111111111111114</v>
      </c>
      <c r="I100" s="304">
        <v>53.93</v>
      </c>
      <c r="J100" s="236">
        <v>44</v>
      </c>
      <c r="K100" s="235">
        <v>14</v>
      </c>
      <c r="L100" s="267">
        <v>57.2</v>
      </c>
      <c r="M100" s="304">
        <v>58</v>
      </c>
      <c r="N100" s="236">
        <v>54</v>
      </c>
      <c r="O100" s="235">
        <v>8</v>
      </c>
      <c r="P100" s="267">
        <v>54.1</v>
      </c>
      <c r="Q100" s="304">
        <v>54.04</v>
      </c>
      <c r="R100" s="236">
        <v>41</v>
      </c>
      <c r="S100" s="21">
        <f t="shared" si="2"/>
        <v>193</v>
      </c>
      <c r="T100" s="7"/>
    </row>
    <row r="101" spans="1:20" ht="15" customHeight="1" x14ac:dyDescent="0.25">
      <c r="A101" s="20">
        <v>20</v>
      </c>
      <c r="B101" s="177" t="s">
        <v>102</v>
      </c>
      <c r="C101" s="235">
        <v>13</v>
      </c>
      <c r="D101" s="267">
        <v>53.9</v>
      </c>
      <c r="E101" s="304">
        <v>55.17</v>
      </c>
      <c r="F101" s="236">
        <v>49</v>
      </c>
      <c r="G101" s="235">
        <v>21</v>
      </c>
      <c r="H101" s="267">
        <v>47.61904761904762</v>
      </c>
      <c r="I101" s="304">
        <v>53.93</v>
      </c>
      <c r="J101" s="236">
        <v>62</v>
      </c>
      <c r="K101" s="235">
        <v>6</v>
      </c>
      <c r="L101" s="267">
        <v>62.5</v>
      </c>
      <c r="M101" s="304">
        <v>58</v>
      </c>
      <c r="N101" s="236">
        <v>26</v>
      </c>
      <c r="O101" s="235">
        <v>20</v>
      </c>
      <c r="P101" s="267">
        <v>55.6</v>
      </c>
      <c r="Q101" s="304">
        <v>54.04</v>
      </c>
      <c r="R101" s="236">
        <v>38</v>
      </c>
      <c r="S101" s="21">
        <f t="shared" si="2"/>
        <v>175</v>
      </c>
      <c r="T101" s="7"/>
    </row>
    <row r="102" spans="1:20" ht="15" customHeight="1" x14ac:dyDescent="0.25">
      <c r="A102" s="20">
        <v>21</v>
      </c>
      <c r="B102" s="177" t="s">
        <v>140</v>
      </c>
      <c r="C102" s="235">
        <v>8</v>
      </c>
      <c r="D102" s="267">
        <v>52.3</v>
      </c>
      <c r="E102" s="304">
        <v>55.17</v>
      </c>
      <c r="F102" s="236">
        <v>58</v>
      </c>
      <c r="G102" s="235">
        <v>9</v>
      </c>
      <c r="H102" s="267">
        <v>45.888888888888886</v>
      </c>
      <c r="I102" s="304">
        <v>53.93</v>
      </c>
      <c r="J102" s="236">
        <v>68</v>
      </c>
      <c r="K102" s="235">
        <v>12</v>
      </c>
      <c r="L102" s="267">
        <v>60.4</v>
      </c>
      <c r="M102" s="304">
        <v>58</v>
      </c>
      <c r="N102" s="236">
        <v>41</v>
      </c>
      <c r="O102" s="235">
        <v>7</v>
      </c>
      <c r="P102" s="267">
        <v>56.3</v>
      </c>
      <c r="Q102" s="304">
        <v>54.04</v>
      </c>
      <c r="R102" s="236">
        <v>34</v>
      </c>
      <c r="S102" s="65">
        <f t="shared" si="2"/>
        <v>201</v>
      </c>
      <c r="T102" s="7"/>
    </row>
    <row r="103" spans="1:20" ht="15" customHeight="1" x14ac:dyDescent="0.25">
      <c r="A103" s="20">
        <v>22</v>
      </c>
      <c r="B103" s="204" t="s">
        <v>103</v>
      </c>
      <c r="C103" s="237">
        <v>10</v>
      </c>
      <c r="D103" s="268">
        <v>61</v>
      </c>
      <c r="E103" s="305">
        <v>55.17</v>
      </c>
      <c r="F103" s="238">
        <v>25</v>
      </c>
      <c r="G103" s="237">
        <v>19</v>
      </c>
      <c r="H103" s="268">
        <v>48</v>
      </c>
      <c r="I103" s="305">
        <v>53.93</v>
      </c>
      <c r="J103" s="238">
        <v>61</v>
      </c>
      <c r="K103" s="237">
        <v>11</v>
      </c>
      <c r="L103" s="268">
        <v>57</v>
      </c>
      <c r="M103" s="305">
        <v>58</v>
      </c>
      <c r="N103" s="238">
        <v>56</v>
      </c>
      <c r="O103" s="237">
        <v>14</v>
      </c>
      <c r="P103" s="268">
        <v>51.6</v>
      </c>
      <c r="Q103" s="305">
        <v>54.04</v>
      </c>
      <c r="R103" s="238">
        <v>57</v>
      </c>
      <c r="S103" s="173">
        <f t="shared" si="2"/>
        <v>199</v>
      </c>
      <c r="T103" s="7"/>
    </row>
    <row r="104" spans="1:20" ht="15" customHeight="1" x14ac:dyDescent="0.25">
      <c r="A104" s="20">
        <v>23</v>
      </c>
      <c r="B104" s="177" t="s">
        <v>186</v>
      </c>
      <c r="C104" s="235">
        <v>6</v>
      </c>
      <c r="D104" s="267">
        <v>39.299999999999997</v>
      </c>
      <c r="E104" s="304">
        <v>55.17</v>
      </c>
      <c r="F104" s="236">
        <v>86</v>
      </c>
      <c r="G104" s="235">
        <v>6</v>
      </c>
      <c r="H104" s="267">
        <v>45.333333333333336</v>
      </c>
      <c r="I104" s="304">
        <v>53.93</v>
      </c>
      <c r="J104" s="236">
        <v>69</v>
      </c>
      <c r="K104" s="235">
        <v>5</v>
      </c>
      <c r="L104" s="267">
        <v>48</v>
      </c>
      <c r="M104" s="304">
        <v>58</v>
      </c>
      <c r="N104" s="236">
        <v>78</v>
      </c>
      <c r="O104" s="235">
        <v>6</v>
      </c>
      <c r="P104" s="267">
        <v>57</v>
      </c>
      <c r="Q104" s="304">
        <v>54.04</v>
      </c>
      <c r="R104" s="236">
        <v>32</v>
      </c>
      <c r="S104" s="65">
        <f t="shared" si="2"/>
        <v>265</v>
      </c>
      <c r="T104" s="7"/>
    </row>
    <row r="105" spans="1:20" ht="15" customHeight="1" x14ac:dyDescent="0.25">
      <c r="A105" s="20">
        <v>24</v>
      </c>
      <c r="B105" s="204" t="s">
        <v>104</v>
      </c>
      <c r="C105" s="237">
        <v>14</v>
      </c>
      <c r="D105" s="268">
        <v>58</v>
      </c>
      <c r="E105" s="305">
        <v>55.17</v>
      </c>
      <c r="F105" s="238">
        <v>33</v>
      </c>
      <c r="G105" s="237">
        <v>11</v>
      </c>
      <c r="H105" s="268">
        <v>75.090909090909093</v>
      </c>
      <c r="I105" s="305">
        <v>53.93</v>
      </c>
      <c r="J105" s="238">
        <v>7</v>
      </c>
      <c r="K105" s="237">
        <v>20</v>
      </c>
      <c r="L105" s="268">
        <v>64</v>
      </c>
      <c r="M105" s="305">
        <v>58</v>
      </c>
      <c r="N105" s="238">
        <v>24</v>
      </c>
      <c r="O105" s="237">
        <v>17</v>
      </c>
      <c r="P105" s="268">
        <v>51</v>
      </c>
      <c r="Q105" s="305">
        <v>54.04</v>
      </c>
      <c r="R105" s="238">
        <v>60</v>
      </c>
      <c r="S105" s="65">
        <f t="shared" si="2"/>
        <v>124</v>
      </c>
      <c r="T105" s="7"/>
    </row>
    <row r="106" spans="1:20" ht="15" customHeight="1" x14ac:dyDescent="0.25">
      <c r="A106" s="20">
        <v>25</v>
      </c>
      <c r="B106" s="177" t="s">
        <v>105</v>
      </c>
      <c r="C106" s="235">
        <v>28</v>
      </c>
      <c r="D106" s="267">
        <v>53.6</v>
      </c>
      <c r="E106" s="304">
        <v>55.17</v>
      </c>
      <c r="F106" s="236">
        <v>50</v>
      </c>
      <c r="G106" s="235">
        <v>24</v>
      </c>
      <c r="H106" s="267">
        <v>46.478260869565219</v>
      </c>
      <c r="I106" s="304">
        <v>53.93</v>
      </c>
      <c r="J106" s="236">
        <v>67</v>
      </c>
      <c r="K106" s="235">
        <v>27</v>
      </c>
      <c r="L106" s="267">
        <v>62</v>
      </c>
      <c r="M106" s="304">
        <v>58</v>
      </c>
      <c r="N106" s="236">
        <v>30</v>
      </c>
      <c r="O106" s="235">
        <v>21</v>
      </c>
      <c r="P106" s="267">
        <v>60</v>
      </c>
      <c r="Q106" s="304">
        <v>54.04</v>
      </c>
      <c r="R106" s="236">
        <v>22</v>
      </c>
      <c r="S106" s="21">
        <f t="shared" si="2"/>
        <v>169</v>
      </c>
      <c r="T106" s="7"/>
    </row>
    <row r="107" spans="1:20" ht="15" customHeight="1" x14ac:dyDescent="0.25">
      <c r="A107" s="20">
        <v>26</v>
      </c>
      <c r="B107" s="204" t="s">
        <v>30</v>
      </c>
      <c r="C107" s="237">
        <v>21</v>
      </c>
      <c r="D107" s="268">
        <v>60.5</v>
      </c>
      <c r="E107" s="305">
        <v>55.17</v>
      </c>
      <c r="F107" s="238">
        <v>26</v>
      </c>
      <c r="G107" s="237">
        <v>20</v>
      </c>
      <c r="H107" s="268">
        <v>49.6</v>
      </c>
      <c r="I107" s="305">
        <v>53.93</v>
      </c>
      <c r="J107" s="238">
        <v>56</v>
      </c>
      <c r="K107" s="237">
        <v>24</v>
      </c>
      <c r="L107" s="268">
        <v>62</v>
      </c>
      <c r="M107" s="305">
        <v>58</v>
      </c>
      <c r="N107" s="238">
        <v>31</v>
      </c>
      <c r="O107" s="237">
        <v>13</v>
      </c>
      <c r="P107" s="268">
        <v>55</v>
      </c>
      <c r="Q107" s="305">
        <v>54.04</v>
      </c>
      <c r="R107" s="238">
        <v>39</v>
      </c>
      <c r="S107" s="21">
        <f t="shared" si="2"/>
        <v>152</v>
      </c>
      <c r="T107" s="7"/>
    </row>
    <row r="108" spans="1:20" ht="15" customHeight="1" x14ac:dyDescent="0.25">
      <c r="A108" s="20">
        <v>27</v>
      </c>
      <c r="B108" s="204" t="s">
        <v>65</v>
      </c>
      <c r="C108" s="237">
        <v>12</v>
      </c>
      <c r="D108" s="268">
        <v>64.8</v>
      </c>
      <c r="E108" s="305">
        <v>55.17</v>
      </c>
      <c r="F108" s="238">
        <v>16</v>
      </c>
      <c r="G108" s="237">
        <v>6</v>
      </c>
      <c r="H108" s="268">
        <v>80.333333333333329</v>
      </c>
      <c r="I108" s="305">
        <v>53.93</v>
      </c>
      <c r="J108" s="238">
        <v>3</v>
      </c>
      <c r="K108" s="237">
        <v>6</v>
      </c>
      <c r="L108" s="268">
        <v>59.2</v>
      </c>
      <c r="M108" s="305">
        <v>58</v>
      </c>
      <c r="N108" s="238">
        <v>46</v>
      </c>
      <c r="O108" s="237">
        <v>10</v>
      </c>
      <c r="P108" s="268">
        <v>62</v>
      </c>
      <c r="Q108" s="305">
        <v>54.04</v>
      </c>
      <c r="R108" s="238">
        <v>17</v>
      </c>
      <c r="S108" s="21">
        <f t="shared" si="2"/>
        <v>82</v>
      </c>
      <c r="T108" s="7"/>
    </row>
    <row r="109" spans="1:20" ht="15" customHeight="1" x14ac:dyDescent="0.25">
      <c r="A109" s="20">
        <v>28</v>
      </c>
      <c r="B109" s="177" t="s">
        <v>111</v>
      </c>
      <c r="C109" s="235">
        <v>8</v>
      </c>
      <c r="D109" s="267">
        <v>64.599999999999994</v>
      </c>
      <c r="E109" s="304">
        <v>55.17</v>
      </c>
      <c r="F109" s="236">
        <v>18</v>
      </c>
      <c r="G109" s="235">
        <v>17</v>
      </c>
      <c r="H109" s="267">
        <v>61</v>
      </c>
      <c r="I109" s="304">
        <v>53.93</v>
      </c>
      <c r="J109" s="236">
        <v>26</v>
      </c>
      <c r="K109" s="235">
        <v>11</v>
      </c>
      <c r="L109" s="267">
        <v>59</v>
      </c>
      <c r="M109" s="304">
        <v>58</v>
      </c>
      <c r="N109" s="236">
        <v>48</v>
      </c>
      <c r="O109" s="235">
        <v>13</v>
      </c>
      <c r="P109" s="267">
        <v>48.1</v>
      </c>
      <c r="Q109" s="304">
        <v>54.04</v>
      </c>
      <c r="R109" s="236">
        <v>70</v>
      </c>
      <c r="S109" s="21">
        <f t="shared" si="2"/>
        <v>162</v>
      </c>
      <c r="T109" s="7"/>
    </row>
    <row r="110" spans="1:20" s="183" customFormat="1" ht="15" customHeight="1" x14ac:dyDescent="0.25">
      <c r="A110" s="20">
        <v>29</v>
      </c>
      <c r="B110" s="177" t="s">
        <v>162</v>
      </c>
      <c r="C110" s="235">
        <v>5</v>
      </c>
      <c r="D110" s="267">
        <v>51</v>
      </c>
      <c r="E110" s="304">
        <v>55.17</v>
      </c>
      <c r="F110" s="236">
        <v>63</v>
      </c>
      <c r="G110" s="235">
        <v>12</v>
      </c>
      <c r="H110" s="267">
        <v>50.5</v>
      </c>
      <c r="I110" s="304">
        <v>53.93</v>
      </c>
      <c r="J110" s="236">
        <v>54</v>
      </c>
      <c r="K110" s="235">
        <v>6</v>
      </c>
      <c r="L110" s="267">
        <v>59.3</v>
      </c>
      <c r="M110" s="304">
        <v>58</v>
      </c>
      <c r="N110" s="236">
        <v>45</v>
      </c>
      <c r="O110" s="235">
        <v>7</v>
      </c>
      <c r="P110" s="267">
        <v>21.29</v>
      </c>
      <c r="Q110" s="304">
        <v>54.04</v>
      </c>
      <c r="R110" s="236">
        <v>94</v>
      </c>
      <c r="S110" s="21">
        <f t="shared" si="2"/>
        <v>256</v>
      </c>
      <c r="T110" s="7"/>
    </row>
    <row r="111" spans="1:20" s="183" customFormat="1" ht="15" customHeight="1" thickBot="1" x14ac:dyDescent="0.3">
      <c r="A111" s="20">
        <v>30</v>
      </c>
      <c r="B111" s="177" t="s">
        <v>163</v>
      </c>
      <c r="C111" s="235">
        <v>7</v>
      </c>
      <c r="D111" s="267">
        <v>69.7</v>
      </c>
      <c r="E111" s="304">
        <v>55.17</v>
      </c>
      <c r="F111" s="236">
        <v>11</v>
      </c>
      <c r="G111" s="235">
        <v>24</v>
      </c>
      <c r="H111" s="267">
        <v>49.45</v>
      </c>
      <c r="I111" s="304">
        <v>53.93</v>
      </c>
      <c r="J111" s="236">
        <v>57</v>
      </c>
      <c r="K111" s="235">
        <v>2</v>
      </c>
      <c r="L111" s="267">
        <v>78</v>
      </c>
      <c r="M111" s="304">
        <v>58</v>
      </c>
      <c r="N111" s="236">
        <v>3</v>
      </c>
      <c r="O111" s="235"/>
      <c r="P111" s="267"/>
      <c r="Q111" s="304">
        <v>54.04</v>
      </c>
      <c r="R111" s="236">
        <v>95</v>
      </c>
      <c r="S111" s="21">
        <f t="shared" si="2"/>
        <v>166</v>
      </c>
      <c r="T111" s="7"/>
    </row>
    <row r="112" spans="1:20" ht="15" customHeight="1" thickBot="1" x14ac:dyDescent="0.3">
      <c r="A112" s="166"/>
      <c r="B112" s="169" t="s">
        <v>98</v>
      </c>
      <c r="C112" s="170">
        <f>SUM(C113:C121)</f>
        <v>48</v>
      </c>
      <c r="D112" s="171">
        <f>AVERAGE(D113:D121)</f>
        <v>59.060265131693704</v>
      </c>
      <c r="E112" s="299">
        <v>55.17</v>
      </c>
      <c r="F112" s="155"/>
      <c r="G112" s="170">
        <f>SUM(G113:G121)</f>
        <v>67</v>
      </c>
      <c r="H112" s="171">
        <f>AVERAGE(H113:H121)</f>
        <v>54.428749999999994</v>
      </c>
      <c r="I112" s="299">
        <v>53.93</v>
      </c>
      <c r="J112" s="155"/>
      <c r="K112" s="170">
        <f>SUM(K113:K121)</f>
        <v>74</v>
      </c>
      <c r="L112" s="171">
        <f>AVERAGE(L113:L121)</f>
        <v>55.096869488536157</v>
      </c>
      <c r="M112" s="299">
        <v>58</v>
      </c>
      <c r="N112" s="155"/>
      <c r="O112" s="170">
        <f>SUM(O113:O121)</f>
        <v>65</v>
      </c>
      <c r="P112" s="171">
        <f>AVERAGE(P113:P121)</f>
        <v>59.679793233082705</v>
      </c>
      <c r="Q112" s="299">
        <v>54.04</v>
      </c>
      <c r="R112" s="155"/>
      <c r="S112" s="164"/>
      <c r="T112" s="7"/>
    </row>
    <row r="113" spans="1:20" ht="15" customHeight="1" x14ac:dyDescent="0.25">
      <c r="A113" s="19">
        <v>1</v>
      </c>
      <c r="B113" s="15" t="s">
        <v>58</v>
      </c>
      <c r="C113" s="239">
        <v>7</v>
      </c>
      <c r="D113" s="260">
        <v>75</v>
      </c>
      <c r="E113" s="306">
        <v>55.17</v>
      </c>
      <c r="F113" s="193">
        <v>2</v>
      </c>
      <c r="G113" s="239">
        <v>8</v>
      </c>
      <c r="H113" s="260">
        <v>60.6</v>
      </c>
      <c r="I113" s="306">
        <v>53.93</v>
      </c>
      <c r="J113" s="193">
        <v>27</v>
      </c>
      <c r="K113" s="239">
        <v>14</v>
      </c>
      <c r="L113" s="260">
        <v>73.785714285714292</v>
      </c>
      <c r="M113" s="306">
        <v>58</v>
      </c>
      <c r="N113" s="193">
        <v>6</v>
      </c>
      <c r="O113" s="239">
        <v>14</v>
      </c>
      <c r="P113" s="260">
        <v>78.785714285714292</v>
      </c>
      <c r="Q113" s="306">
        <v>54.04</v>
      </c>
      <c r="R113" s="193">
        <v>3</v>
      </c>
      <c r="S113" s="63">
        <f t="shared" ref="S113:S120" si="3">R113+N113+J113+F113</f>
        <v>38</v>
      </c>
      <c r="T113" s="7"/>
    </row>
    <row r="114" spans="1:20" ht="15" customHeight="1" x14ac:dyDescent="0.25">
      <c r="A114" s="181">
        <v>2</v>
      </c>
      <c r="B114" s="134" t="s">
        <v>112</v>
      </c>
      <c r="C114" s="228">
        <v>7</v>
      </c>
      <c r="D114" s="257">
        <v>56.571428571428569</v>
      </c>
      <c r="E114" s="293">
        <v>55.17</v>
      </c>
      <c r="F114" s="190">
        <v>39</v>
      </c>
      <c r="G114" s="228">
        <v>10</v>
      </c>
      <c r="H114" s="257">
        <v>53.4</v>
      </c>
      <c r="I114" s="293">
        <v>53.93</v>
      </c>
      <c r="J114" s="190">
        <v>46</v>
      </c>
      <c r="K114" s="228">
        <v>16</v>
      </c>
      <c r="L114" s="257">
        <v>66.875</v>
      </c>
      <c r="M114" s="293">
        <v>58</v>
      </c>
      <c r="N114" s="190">
        <v>18</v>
      </c>
      <c r="O114" s="228">
        <v>10</v>
      </c>
      <c r="P114" s="257">
        <v>62.7</v>
      </c>
      <c r="Q114" s="293">
        <v>54.04</v>
      </c>
      <c r="R114" s="190">
        <v>11</v>
      </c>
      <c r="S114" s="21">
        <f t="shared" si="3"/>
        <v>114</v>
      </c>
      <c r="T114" s="7"/>
    </row>
    <row r="115" spans="1:20" ht="15" customHeight="1" x14ac:dyDescent="0.25">
      <c r="A115" s="20">
        <v>3</v>
      </c>
      <c r="B115" s="14" t="s">
        <v>59</v>
      </c>
      <c r="C115" s="219">
        <v>3</v>
      </c>
      <c r="D115" s="222">
        <v>64.666666666666671</v>
      </c>
      <c r="E115" s="294">
        <v>55.17</v>
      </c>
      <c r="F115" s="189">
        <v>17</v>
      </c>
      <c r="G115" s="219">
        <v>4</v>
      </c>
      <c r="H115" s="222">
        <v>78.5</v>
      </c>
      <c r="I115" s="294">
        <v>53.93</v>
      </c>
      <c r="J115" s="189">
        <v>4</v>
      </c>
      <c r="K115" s="219">
        <v>5</v>
      </c>
      <c r="L115" s="222">
        <v>79</v>
      </c>
      <c r="M115" s="294">
        <v>58</v>
      </c>
      <c r="N115" s="189">
        <v>1</v>
      </c>
      <c r="O115" s="219">
        <v>4</v>
      </c>
      <c r="P115" s="222">
        <v>79.5</v>
      </c>
      <c r="Q115" s="294">
        <v>54.04</v>
      </c>
      <c r="R115" s="189">
        <v>2</v>
      </c>
      <c r="S115" s="21">
        <f t="shared" si="3"/>
        <v>24</v>
      </c>
      <c r="T115" s="7"/>
    </row>
    <row r="116" spans="1:20" ht="15" customHeight="1" x14ac:dyDescent="0.25">
      <c r="A116" s="20">
        <v>4</v>
      </c>
      <c r="B116" s="14" t="s">
        <v>31</v>
      </c>
      <c r="C116" s="219">
        <v>3</v>
      </c>
      <c r="D116" s="222">
        <v>63</v>
      </c>
      <c r="E116" s="294">
        <v>55.17</v>
      </c>
      <c r="F116" s="189">
        <v>20</v>
      </c>
      <c r="G116" s="219">
        <v>1</v>
      </c>
      <c r="H116" s="222">
        <v>70</v>
      </c>
      <c r="I116" s="294">
        <v>53.93</v>
      </c>
      <c r="J116" s="189">
        <v>14</v>
      </c>
      <c r="K116" s="219">
        <v>3</v>
      </c>
      <c r="L116" s="222">
        <v>35.333333333333336</v>
      </c>
      <c r="M116" s="294">
        <v>58</v>
      </c>
      <c r="N116" s="189">
        <v>97</v>
      </c>
      <c r="O116" s="219">
        <v>2</v>
      </c>
      <c r="P116" s="222">
        <v>49.5</v>
      </c>
      <c r="Q116" s="294">
        <v>54.04</v>
      </c>
      <c r="R116" s="189">
        <v>67</v>
      </c>
      <c r="S116" s="21">
        <f t="shared" si="3"/>
        <v>198</v>
      </c>
      <c r="T116" s="7"/>
    </row>
    <row r="117" spans="1:20" ht="15" customHeight="1" x14ac:dyDescent="0.25">
      <c r="A117" s="20">
        <v>5</v>
      </c>
      <c r="B117" s="14" t="s">
        <v>178</v>
      </c>
      <c r="C117" s="219">
        <v>6</v>
      </c>
      <c r="D117" s="222">
        <v>66.833333333333329</v>
      </c>
      <c r="E117" s="294">
        <v>55.17</v>
      </c>
      <c r="F117" s="189">
        <v>14</v>
      </c>
      <c r="G117" s="219">
        <v>10</v>
      </c>
      <c r="H117" s="222">
        <v>59.4</v>
      </c>
      <c r="I117" s="294">
        <v>53.93</v>
      </c>
      <c r="J117" s="189">
        <v>31</v>
      </c>
      <c r="K117" s="219">
        <v>9</v>
      </c>
      <c r="L117" s="222">
        <v>45.4</v>
      </c>
      <c r="M117" s="294">
        <v>58</v>
      </c>
      <c r="N117" s="189">
        <v>82</v>
      </c>
      <c r="O117" s="219">
        <v>10</v>
      </c>
      <c r="P117" s="222">
        <v>62.3</v>
      </c>
      <c r="Q117" s="294">
        <v>54.04</v>
      </c>
      <c r="R117" s="189">
        <v>15</v>
      </c>
      <c r="S117" s="146">
        <f t="shared" si="3"/>
        <v>142</v>
      </c>
      <c r="T117" s="7"/>
    </row>
    <row r="118" spans="1:20" ht="15" customHeight="1" x14ac:dyDescent="0.25">
      <c r="A118" s="20">
        <v>6</v>
      </c>
      <c r="B118" s="134" t="s">
        <v>60</v>
      </c>
      <c r="C118" s="228"/>
      <c r="D118" s="257"/>
      <c r="E118" s="293">
        <v>55.17</v>
      </c>
      <c r="F118" s="190">
        <v>97</v>
      </c>
      <c r="G118" s="228">
        <v>3</v>
      </c>
      <c r="H118" s="257">
        <v>25.33</v>
      </c>
      <c r="I118" s="293">
        <v>53.93</v>
      </c>
      <c r="J118" s="190">
        <v>93</v>
      </c>
      <c r="K118" s="228">
        <v>9</v>
      </c>
      <c r="L118" s="257">
        <v>38.777777777777779</v>
      </c>
      <c r="M118" s="293">
        <v>58</v>
      </c>
      <c r="N118" s="190">
        <v>94</v>
      </c>
      <c r="O118" s="228">
        <v>1</v>
      </c>
      <c r="P118" s="257">
        <v>54</v>
      </c>
      <c r="Q118" s="293">
        <v>54.04</v>
      </c>
      <c r="R118" s="190">
        <v>43</v>
      </c>
      <c r="S118" s="65">
        <f t="shared" si="3"/>
        <v>327</v>
      </c>
      <c r="T118" s="7"/>
    </row>
    <row r="119" spans="1:20" ht="15" customHeight="1" x14ac:dyDescent="0.25">
      <c r="A119" s="20">
        <v>7</v>
      </c>
      <c r="B119" s="134" t="s">
        <v>32</v>
      </c>
      <c r="C119" s="228"/>
      <c r="D119" s="257"/>
      <c r="E119" s="293">
        <v>55.17</v>
      </c>
      <c r="F119" s="190">
        <v>97</v>
      </c>
      <c r="G119" s="228"/>
      <c r="H119" s="257"/>
      <c r="I119" s="293">
        <v>53.93</v>
      </c>
      <c r="J119" s="190">
        <v>96</v>
      </c>
      <c r="K119" s="228">
        <v>3</v>
      </c>
      <c r="L119" s="257">
        <v>61</v>
      </c>
      <c r="M119" s="293">
        <v>58</v>
      </c>
      <c r="N119" s="190">
        <v>38</v>
      </c>
      <c r="O119" s="228"/>
      <c r="P119" s="257"/>
      <c r="Q119" s="293">
        <v>54.04</v>
      </c>
      <c r="R119" s="190">
        <v>95</v>
      </c>
      <c r="S119" s="21">
        <f t="shared" si="3"/>
        <v>326</v>
      </c>
      <c r="T119" s="7"/>
    </row>
    <row r="120" spans="1:20" ht="15" customHeight="1" x14ac:dyDescent="0.25">
      <c r="A120" s="20">
        <v>8</v>
      </c>
      <c r="B120" s="14" t="s">
        <v>110</v>
      </c>
      <c r="C120" s="219">
        <v>13</v>
      </c>
      <c r="D120" s="222">
        <v>58.46153846153846</v>
      </c>
      <c r="E120" s="294">
        <v>55.17</v>
      </c>
      <c r="F120" s="189">
        <v>31</v>
      </c>
      <c r="G120" s="219">
        <v>20</v>
      </c>
      <c r="H120" s="222">
        <v>55.4</v>
      </c>
      <c r="I120" s="294">
        <v>53.93</v>
      </c>
      <c r="J120" s="189">
        <v>41</v>
      </c>
      <c r="K120" s="219">
        <v>10</v>
      </c>
      <c r="L120" s="222">
        <v>53.1</v>
      </c>
      <c r="M120" s="294">
        <v>58</v>
      </c>
      <c r="N120" s="189">
        <v>66</v>
      </c>
      <c r="O120" s="219">
        <v>19</v>
      </c>
      <c r="P120" s="222">
        <v>52.05263157894737</v>
      </c>
      <c r="Q120" s="294">
        <v>54.04</v>
      </c>
      <c r="R120" s="189">
        <v>52</v>
      </c>
      <c r="S120" s="21">
        <f t="shared" si="3"/>
        <v>190</v>
      </c>
      <c r="T120" s="7"/>
    </row>
    <row r="121" spans="1:20" ht="15" customHeight="1" thickBot="1" x14ac:dyDescent="0.3">
      <c r="A121" s="225">
        <v>9</v>
      </c>
      <c r="B121" s="16" t="s">
        <v>175</v>
      </c>
      <c r="C121" s="240">
        <v>9</v>
      </c>
      <c r="D121" s="258">
        <v>28.888888888888889</v>
      </c>
      <c r="E121" s="307">
        <v>55.17</v>
      </c>
      <c r="F121" s="191">
        <v>94</v>
      </c>
      <c r="G121" s="240">
        <v>11</v>
      </c>
      <c r="H121" s="258">
        <v>32.799999999999997</v>
      </c>
      <c r="I121" s="307">
        <v>53.93</v>
      </c>
      <c r="J121" s="191">
        <v>88</v>
      </c>
      <c r="K121" s="240">
        <v>5</v>
      </c>
      <c r="L121" s="258">
        <v>42.6</v>
      </c>
      <c r="M121" s="307">
        <v>58</v>
      </c>
      <c r="N121" s="191">
        <v>88</v>
      </c>
      <c r="O121" s="240">
        <v>5</v>
      </c>
      <c r="P121" s="258">
        <v>38.6</v>
      </c>
      <c r="Q121" s="307">
        <v>54.04</v>
      </c>
      <c r="R121" s="191">
        <v>87</v>
      </c>
      <c r="S121" s="64">
        <f>R121+N121+J121+F121</f>
        <v>357</v>
      </c>
      <c r="T121" s="7"/>
    </row>
    <row r="122" spans="1:20" ht="15" customHeight="1" x14ac:dyDescent="0.25">
      <c r="A122" s="149" t="s">
        <v>107</v>
      </c>
      <c r="B122" s="147"/>
      <c r="C122" s="147"/>
      <c r="D122" s="203">
        <f>$D$4</f>
        <v>53.718225351037859</v>
      </c>
      <c r="E122" s="147"/>
      <c r="F122" s="147"/>
      <c r="G122" s="147"/>
      <c r="H122" s="203">
        <f>$H$4</f>
        <v>52.948963693819522</v>
      </c>
      <c r="I122" s="147"/>
      <c r="J122" s="147"/>
      <c r="K122" s="147"/>
      <c r="L122" s="203">
        <f>$L$4</f>
        <v>56.195588861083912</v>
      </c>
      <c r="M122" s="147"/>
      <c r="N122" s="147"/>
      <c r="O122" s="147"/>
      <c r="P122" s="203">
        <f>$P$4</f>
        <v>53.221365918826741</v>
      </c>
      <c r="Q122" s="147"/>
      <c r="R122" s="147"/>
      <c r="S122" s="22"/>
    </row>
    <row r="123" spans="1:20" x14ac:dyDescent="0.25">
      <c r="A123" s="544" t="s">
        <v>108</v>
      </c>
      <c r="B123" s="148"/>
      <c r="C123" s="148"/>
      <c r="D123" s="545">
        <v>55.17</v>
      </c>
      <c r="E123" s="148"/>
      <c r="F123" s="148"/>
      <c r="G123" s="148"/>
      <c r="H123" s="546">
        <v>53.93</v>
      </c>
      <c r="I123" s="547"/>
      <c r="J123" s="547"/>
      <c r="K123" s="547"/>
      <c r="L123" s="546">
        <v>58</v>
      </c>
      <c r="M123" s="547"/>
      <c r="N123" s="547"/>
      <c r="O123" s="547"/>
      <c r="P123" s="546">
        <v>54.04</v>
      </c>
      <c r="Q123" s="148"/>
      <c r="R123" s="148"/>
    </row>
  </sheetData>
  <mergeCells count="7">
    <mergeCell ref="S2:S3"/>
    <mergeCell ref="A2:A3"/>
    <mergeCell ref="B2:B3"/>
    <mergeCell ref="O2:R2"/>
    <mergeCell ref="G2:J2"/>
    <mergeCell ref="K2:N2"/>
    <mergeCell ref="C2:F2"/>
  </mergeCells>
  <conditionalFormatting sqref="P4:P123">
    <cfRule type="cellIs" dxfId="23" priority="705" operator="equal">
      <formula>$P$122</formula>
    </cfRule>
    <cfRule type="containsBlanks" dxfId="22" priority="706">
      <formula>LEN(TRIM(P4))=0</formula>
    </cfRule>
    <cfRule type="cellIs" dxfId="21" priority="707" operator="lessThan">
      <formula>50</formula>
    </cfRule>
    <cfRule type="cellIs" dxfId="20" priority="708" operator="between">
      <formula>$P$122</formula>
      <formula>50</formula>
    </cfRule>
    <cfRule type="cellIs" dxfId="19" priority="709" operator="between">
      <formula>74.99</formula>
      <formula>$P$122</formula>
    </cfRule>
    <cfRule type="cellIs" dxfId="18" priority="710" operator="greaterThanOrEqual">
      <formula>75</formula>
    </cfRule>
  </conditionalFormatting>
  <conditionalFormatting sqref="H4:H123">
    <cfRule type="cellIs" dxfId="17" priority="13" operator="equal">
      <formula>$H$122</formula>
    </cfRule>
    <cfRule type="containsBlanks" dxfId="16" priority="14">
      <formula>LEN(TRIM(H4))=0</formula>
    </cfRule>
    <cfRule type="cellIs" dxfId="15" priority="15" operator="lessThan">
      <formula>50</formula>
    </cfRule>
    <cfRule type="cellIs" dxfId="14" priority="16" operator="between">
      <formula>$H$122</formula>
      <formula>50</formula>
    </cfRule>
    <cfRule type="cellIs" dxfId="13" priority="17" operator="between">
      <formula>74.99</formula>
      <formula>$H$122</formula>
    </cfRule>
    <cfRule type="cellIs" dxfId="12" priority="18" operator="greaterThanOrEqual">
      <formula>75</formula>
    </cfRule>
  </conditionalFormatting>
  <conditionalFormatting sqref="L4:L123">
    <cfRule type="cellIs" dxfId="11" priority="7" operator="equal">
      <formula>$L$122</formula>
    </cfRule>
    <cfRule type="containsBlanks" dxfId="10" priority="8">
      <formula>LEN(TRIM(L4))=0</formula>
    </cfRule>
    <cfRule type="cellIs" dxfId="9" priority="9" operator="lessThan">
      <formula>50</formula>
    </cfRule>
    <cfRule type="cellIs" dxfId="8" priority="10" operator="between">
      <formula>$L$122</formula>
      <formula>50</formula>
    </cfRule>
    <cfRule type="cellIs" dxfId="7" priority="11" operator="between">
      <formula>74.99</formula>
      <formula>$L$122</formula>
    </cfRule>
    <cfRule type="cellIs" dxfId="6" priority="12" operator="greaterThanOrEqual">
      <formula>75</formula>
    </cfRule>
  </conditionalFormatting>
  <conditionalFormatting sqref="D4:D123">
    <cfRule type="cellIs" dxfId="5" priority="6" operator="greaterThanOrEqual">
      <formula>75</formula>
    </cfRule>
    <cfRule type="cellIs" dxfId="0" priority="5" operator="between">
      <formula>74.99</formula>
      <formula>$D$122</formula>
    </cfRule>
    <cfRule type="cellIs" dxfId="1" priority="4" operator="between">
      <formula>$D$122</formula>
      <formula>50</formula>
    </cfRule>
    <cfRule type="cellIs" dxfId="4" priority="3" operator="lessThan">
      <formula>50</formula>
    </cfRule>
    <cfRule type="containsBlanks" dxfId="3" priority="2">
      <formula>LEN(TRIM(D4))=0</formula>
    </cfRule>
    <cfRule type="cellIs" dxfId="2" priority="1" operator="equal">
      <formula>$D$122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zoomScale="90" zoomScaleNormal="90" workbookViewId="0">
      <selection activeCell="B114" sqref="B114"/>
    </sheetView>
  </sheetViews>
  <sheetFormatPr defaultRowHeight="15" x14ac:dyDescent="0.25"/>
  <cols>
    <col min="1" max="1" width="5.7109375" customWidth="1"/>
    <col min="2" max="2" width="33" customWidth="1"/>
    <col min="3" max="18" width="7.7109375" style="183" customWidth="1"/>
    <col min="19" max="19" width="8.7109375" customWidth="1"/>
    <col min="20" max="20" width="7.7109375" customWidth="1"/>
    <col min="21" max="35" width="8.7109375" customWidth="1"/>
  </cols>
  <sheetData>
    <row r="1" spans="1:22" ht="409.5" customHeight="1" thickBot="1" x14ac:dyDescent="0.3"/>
    <row r="2" spans="1:22" ht="16.5" customHeight="1" x14ac:dyDescent="0.25">
      <c r="A2" s="400" t="s">
        <v>62</v>
      </c>
      <c r="B2" s="402" t="s">
        <v>0</v>
      </c>
      <c r="C2" s="404">
        <v>2024</v>
      </c>
      <c r="D2" s="405"/>
      <c r="E2" s="405"/>
      <c r="F2" s="406"/>
      <c r="G2" s="404">
        <v>2023</v>
      </c>
      <c r="H2" s="405"/>
      <c r="I2" s="405"/>
      <c r="J2" s="406"/>
      <c r="K2" s="404">
        <v>2022</v>
      </c>
      <c r="L2" s="405"/>
      <c r="M2" s="405"/>
      <c r="N2" s="406"/>
      <c r="O2" s="404">
        <v>2021</v>
      </c>
      <c r="P2" s="405"/>
      <c r="Q2" s="405"/>
      <c r="R2" s="406"/>
      <c r="S2" s="398" t="s">
        <v>74</v>
      </c>
    </row>
    <row r="3" spans="1:22" ht="48" customHeight="1" thickBot="1" x14ac:dyDescent="0.3">
      <c r="A3" s="401"/>
      <c r="B3" s="403"/>
      <c r="C3" s="197" t="s">
        <v>68</v>
      </c>
      <c r="D3" s="206" t="s">
        <v>76</v>
      </c>
      <c r="E3" s="227" t="s">
        <v>69</v>
      </c>
      <c r="F3" s="61" t="s">
        <v>72</v>
      </c>
      <c r="G3" s="197" t="s">
        <v>68</v>
      </c>
      <c r="H3" s="206" t="s">
        <v>76</v>
      </c>
      <c r="I3" s="227" t="s">
        <v>69</v>
      </c>
      <c r="J3" s="61" t="s">
        <v>72</v>
      </c>
      <c r="K3" s="197" t="s">
        <v>68</v>
      </c>
      <c r="L3" s="206" t="s">
        <v>76</v>
      </c>
      <c r="M3" s="227" t="s">
        <v>69</v>
      </c>
      <c r="N3" s="61" t="s">
        <v>72</v>
      </c>
      <c r="O3" s="197" t="s">
        <v>68</v>
      </c>
      <c r="P3" s="206" t="s">
        <v>76</v>
      </c>
      <c r="Q3" s="227" t="s">
        <v>69</v>
      </c>
      <c r="R3" s="61" t="s">
        <v>72</v>
      </c>
      <c r="S3" s="399"/>
    </row>
    <row r="4" spans="1:22" ht="15" customHeight="1" thickBot="1" x14ac:dyDescent="0.3">
      <c r="A4" s="122"/>
      <c r="B4" s="198" t="s">
        <v>91</v>
      </c>
      <c r="C4" s="199">
        <f>C5+C14+C27+C45+C66+C81+C112</f>
        <v>600</v>
      </c>
      <c r="D4" s="201">
        <f>AVERAGE(D6:D13,D15:D26,D28:D44,D46:D65,D67:D80,D82:D111,D113:D121)</f>
        <v>53.718225351037837</v>
      </c>
      <c r="E4" s="291">
        <v>55.17</v>
      </c>
      <c r="F4" s="200"/>
      <c r="G4" s="199">
        <f>G5+G14+G27+G45+G66+G81+G112</f>
        <v>735</v>
      </c>
      <c r="H4" s="201">
        <f>AVERAGE(H6:H13,H15:H26,H28:H44,H46:H65,H67:H80,H82:H111,H113:H121)</f>
        <v>52.948963693819522</v>
      </c>
      <c r="I4" s="291">
        <v>53.93</v>
      </c>
      <c r="J4" s="200"/>
      <c r="K4" s="199">
        <f>K5+K14+K27+K45+K66+K81+K112</f>
        <v>732</v>
      </c>
      <c r="L4" s="201">
        <f>AVERAGE(L6:L13,L15:L26,L28:L44,L46:L65,L67:L80,L82:L111,L113:L121)</f>
        <v>56.195588861083898</v>
      </c>
      <c r="M4" s="291">
        <v>58</v>
      </c>
      <c r="N4" s="200"/>
      <c r="O4" s="199">
        <f>O5+O14+O27+O45+O66+O81+O112</f>
        <v>762</v>
      </c>
      <c r="P4" s="201">
        <f>AVERAGE(P6:P13,P15:P26,P28:P44,P46:P65,P67:P80,P82:P111,P113:P121)</f>
        <v>53.221365918826741</v>
      </c>
      <c r="Q4" s="291">
        <v>54.04</v>
      </c>
      <c r="R4" s="200"/>
      <c r="S4" s="202"/>
      <c r="U4" s="69"/>
      <c r="V4" s="46" t="s">
        <v>80</v>
      </c>
    </row>
    <row r="5" spans="1:22" ht="15" customHeight="1" thickBot="1" x14ac:dyDescent="0.3">
      <c r="A5" s="122"/>
      <c r="B5" s="152" t="s">
        <v>92</v>
      </c>
      <c r="C5" s="153">
        <f>SUM(C6:C13)</f>
        <v>46</v>
      </c>
      <c r="D5" s="162">
        <f>AVERAGE(D6:D13)</f>
        <v>52.984722222222224</v>
      </c>
      <c r="E5" s="292">
        <v>55.17</v>
      </c>
      <c r="F5" s="154"/>
      <c r="G5" s="153">
        <f>SUM(G6:G13)</f>
        <v>46</v>
      </c>
      <c r="H5" s="162">
        <f>AVERAGE(H6:H13)</f>
        <v>59.857142857142854</v>
      </c>
      <c r="I5" s="292">
        <v>53.93</v>
      </c>
      <c r="J5" s="154"/>
      <c r="K5" s="153">
        <f>SUM(K6:K13)</f>
        <v>56</v>
      </c>
      <c r="L5" s="162">
        <f>AVERAGE(L6:L13)</f>
        <v>58.91033119658119</v>
      </c>
      <c r="M5" s="292">
        <v>58</v>
      </c>
      <c r="N5" s="154"/>
      <c r="O5" s="153">
        <f>SUM(O6:O13)</f>
        <v>57</v>
      </c>
      <c r="P5" s="162">
        <f>AVERAGE(P6:P13)</f>
        <v>56.622506313131318</v>
      </c>
      <c r="Q5" s="292">
        <v>54.04</v>
      </c>
      <c r="R5" s="154"/>
      <c r="S5" s="155"/>
      <c r="U5" s="68"/>
      <c r="V5" s="46" t="s">
        <v>81</v>
      </c>
    </row>
    <row r="6" spans="1:22" ht="15" customHeight="1" x14ac:dyDescent="0.25">
      <c r="A6" s="150">
        <v>1</v>
      </c>
      <c r="B6" s="134" t="s">
        <v>45</v>
      </c>
      <c r="C6" s="228">
        <v>2</v>
      </c>
      <c r="D6" s="257">
        <v>71</v>
      </c>
      <c r="E6" s="293">
        <v>55.17</v>
      </c>
      <c r="F6" s="190">
        <v>7</v>
      </c>
      <c r="G6" s="228">
        <v>4</v>
      </c>
      <c r="H6" s="257">
        <v>62</v>
      </c>
      <c r="I6" s="293">
        <v>53.93</v>
      </c>
      <c r="J6" s="190">
        <v>24</v>
      </c>
      <c r="K6" s="228">
        <v>4</v>
      </c>
      <c r="L6" s="257">
        <v>54.25</v>
      </c>
      <c r="M6" s="293">
        <v>58</v>
      </c>
      <c r="N6" s="190">
        <v>64</v>
      </c>
      <c r="O6" s="228">
        <v>5</v>
      </c>
      <c r="P6" s="257">
        <v>54.8</v>
      </c>
      <c r="Q6" s="293">
        <v>54.04</v>
      </c>
      <c r="R6" s="190">
        <v>40</v>
      </c>
      <c r="S6" s="151">
        <f t="shared" ref="S6:S71" si="0">R6+N6+J6+F6</f>
        <v>135</v>
      </c>
      <c r="T6" s="7"/>
      <c r="U6" s="263"/>
      <c r="V6" s="46" t="s">
        <v>82</v>
      </c>
    </row>
    <row r="7" spans="1:22" ht="15" customHeight="1" x14ac:dyDescent="0.25">
      <c r="A7" s="18">
        <v>2</v>
      </c>
      <c r="B7" s="14" t="s">
        <v>43</v>
      </c>
      <c r="C7" s="219">
        <v>5</v>
      </c>
      <c r="D7" s="222">
        <v>68.8</v>
      </c>
      <c r="E7" s="294">
        <v>55.17</v>
      </c>
      <c r="F7" s="189">
        <v>12</v>
      </c>
      <c r="G7" s="219">
        <v>7</v>
      </c>
      <c r="H7" s="222">
        <v>63</v>
      </c>
      <c r="I7" s="294">
        <v>53.93</v>
      </c>
      <c r="J7" s="189">
        <v>21</v>
      </c>
      <c r="K7" s="219">
        <v>6</v>
      </c>
      <c r="L7" s="222">
        <v>61.166666666666664</v>
      </c>
      <c r="M7" s="294">
        <v>58</v>
      </c>
      <c r="N7" s="189">
        <v>35</v>
      </c>
      <c r="O7" s="219">
        <v>8</v>
      </c>
      <c r="P7" s="222">
        <v>63.875</v>
      </c>
      <c r="Q7" s="294">
        <v>54.04</v>
      </c>
      <c r="R7" s="189">
        <v>7</v>
      </c>
      <c r="S7" s="21">
        <f t="shared" si="0"/>
        <v>75</v>
      </c>
      <c r="T7" s="7"/>
      <c r="U7" s="67"/>
      <c r="V7" s="46" t="s">
        <v>83</v>
      </c>
    </row>
    <row r="8" spans="1:22" ht="15" customHeight="1" x14ac:dyDescent="0.25">
      <c r="A8" s="18">
        <v>3</v>
      </c>
      <c r="B8" s="14" t="s">
        <v>115</v>
      </c>
      <c r="C8" s="219">
        <v>9</v>
      </c>
      <c r="D8" s="222">
        <v>58.777777777777779</v>
      </c>
      <c r="E8" s="294">
        <v>55.17</v>
      </c>
      <c r="F8" s="189">
        <v>30</v>
      </c>
      <c r="G8" s="219">
        <v>8</v>
      </c>
      <c r="H8" s="222">
        <v>58</v>
      </c>
      <c r="I8" s="294">
        <v>53.93</v>
      </c>
      <c r="J8" s="189">
        <v>32</v>
      </c>
      <c r="K8" s="219">
        <v>9</v>
      </c>
      <c r="L8" s="222">
        <v>67.111111111111114</v>
      </c>
      <c r="M8" s="294">
        <v>58</v>
      </c>
      <c r="N8" s="189">
        <v>17</v>
      </c>
      <c r="O8" s="219">
        <v>14</v>
      </c>
      <c r="P8" s="222">
        <v>52.8</v>
      </c>
      <c r="Q8" s="294">
        <v>54.04</v>
      </c>
      <c r="R8" s="189">
        <v>49</v>
      </c>
      <c r="S8" s="21">
        <f t="shared" si="0"/>
        <v>128</v>
      </c>
      <c r="T8" s="7"/>
    </row>
    <row r="9" spans="1:22" ht="15" customHeight="1" x14ac:dyDescent="0.25">
      <c r="A9" s="18">
        <v>4</v>
      </c>
      <c r="B9" s="14" t="s">
        <v>116</v>
      </c>
      <c r="C9" s="219">
        <v>10</v>
      </c>
      <c r="D9" s="222">
        <v>55.3</v>
      </c>
      <c r="E9" s="294">
        <v>55.17</v>
      </c>
      <c r="F9" s="189">
        <v>41</v>
      </c>
      <c r="G9" s="219">
        <v>7</v>
      </c>
      <c r="H9" s="222">
        <v>39</v>
      </c>
      <c r="I9" s="294">
        <v>53.93</v>
      </c>
      <c r="J9" s="189">
        <v>83</v>
      </c>
      <c r="K9" s="219">
        <v>6</v>
      </c>
      <c r="L9" s="222">
        <v>61.5</v>
      </c>
      <c r="M9" s="294">
        <v>58</v>
      </c>
      <c r="N9" s="189">
        <v>33</v>
      </c>
      <c r="O9" s="219">
        <v>6</v>
      </c>
      <c r="P9" s="222">
        <v>38.333333333333336</v>
      </c>
      <c r="Q9" s="294">
        <v>54.04</v>
      </c>
      <c r="R9" s="189">
        <v>89</v>
      </c>
      <c r="S9" s="21">
        <f t="shared" si="0"/>
        <v>246</v>
      </c>
      <c r="T9" s="7"/>
    </row>
    <row r="10" spans="1:22" ht="15" customHeight="1" x14ac:dyDescent="0.25">
      <c r="A10" s="18">
        <v>5</v>
      </c>
      <c r="B10" s="14" t="s">
        <v>187</v>
      </c>
      <c r="C10" s="219">
        <v>6</v>
      </c>
      <c r="D10" s="222">
        <v>52.666666666666664</v>
      </c>
      <c r="E10" s="294">
        <v>55.17</v>
      </c>
      <c r="F10" s="189">
        <v>56</v>
      </c>
      <c r="G10" s="219">
        <v>6</v>
      </c>
      <c r="H10" s="222">
        <v>80.5</v>
      </c>
      <c r="I10" s="294">
        <v>53.93</v>
      </c>
      <c r="J10" s="189">
        <v>2</v>
      </c>
      <c r="K10" s="219">
        <v>8</v>
      </c>
      <c r="L10" s="222">
        <v>57.75</v>
      </c>
      <c r="M10" s="294">
        <v>58</v>
      </c>
      <c r="N10" s="189">
        <v>51</v>
      </c>
      <c r="O10" s="219">
        <v>3</v>
      </c>
      <c r="P10" s="222">
        <v>50</v>
      </c>
      <c r="Q10" s="294">
        <v>54.04</v>
      </c>
      <c r="R10" s="189">
        <v>64</v>
      </c>
      <c r="S10" s="21">
        <f t="shared" si="0"/>
        <v>173</v>
      </c>
      <c r="T10" s="7"/>
    </row>
    <row r="11" spans="1:22" ht="15" customHeight="1" x14ac:dyDescent="0.25">
      <c r="A11" s="18">
        <v>6</v>
      </c>
      <c r="B11" s="14" t="s">
        <v>44</v>
      </c>
      <c r="C11" s="219">
        <v>5</v>
      </c>
      <c r="D11" s="222">
        <v>43</v>
      </c>
      <c r="E11" s="294">
        <v>55.17</v>
      </c>
      <c r="F11" s="189">
        <v>78</v>
      </c>
      <c r="G11" s="219">
        <v>7</v>
      </c>
      <c r="H11" s="222">
        <v>61.4</v>
      </c>
      <c r="I11" s="294">
        <v>53.93</v>
      </c>
      <c r="J11" s="189">
        <v>25</v>
      </c>
      <c r="K11" s="219">
        <v>13</v>
      </c>
      <c r="L11" s="222">
        <v>57.46153846153846</v>
      </c>
      <c r="M11" s="294">
        <v>58</v>
      </c>
      <c r="N11" s="189">
        <v>52</v>
      </c>
      <c r="O11" s="219">
        <v>11</v>
      </c>
      <c r="P11" s="222">
        <v>53.727272727272727</v>
      </c>
      <c r="Q11" s="294">
        <v>54.04</v>
      </c>
      <c r="R11" s="189">
        <v>44</v>
      </c>
      <c r="S11" s="21">
        <f t="shared" si="0"/>
        <v>199</v>
      </c>
      <c r="T11" s="7"/>
    </row>
    <row r="12" spans="1:22" ht="15" customHeight="1" x14ac:dyDescent="0.25">
      <c r="A12" s="18">
        <v>7</v>
      </c>
      <c r="B12" s="14" t="s">
        <v>99</v>
      </c>
      <c r="C12" s="219">
        <v>6</v>
      </c>
      <c r="D12" s="222">
        <v>38</v>
      </c>
      <c r="E12" s="294">
        <v>55.17</v>
      </c>
      <c r="F12" s="189">
        <v>88</v>
      </c>
      <c r="G12" s="219"/>
      <c r="H12" s="222"/>
      <c r="I12" s="294">
        <v>53.93</v>
      </c>
      <c r="J12" s="189">
        <v>96</v>
      </c>
      <c r="K12" s="219">
        <v>4</v>
      </c>
      <c r="L12" s="222">
        <v>50.21</v>
      </c>
      <c r="M12" s="294">
        <v>58</v>
      </c>
      <c r="N12" s="189">
        <v>73</v>
      </c>
      <c r="O12" s="219">
        <v>1</v>
      </c>
      <c r="P12" s="222">
        <v>100</v>
      </c>
      <c r="Q12" s="294">
        <v>54.04</v>
      </c>
      <c r="R12" s="189">
        <v>1</v>
      </c>
      <c r="S12" s="21">
        <f t="shared" si="0"/>
        <v>258</v>
      </c>
      <c r="T12" s="7"/>
    </row>
    <row r="13" spans="1:22" ht="15" customHeight="1" thickBot="1" x14ac:dyDescent="0.3">
      <c r="A13" s="156">
        <v>8</v>
      </c>
      <c r="B13" s="14" t="s">
        <v>113</v>
      </c>
      <c r="C13" s="219">
        <v>3</v>
      </c>
      <c r="D13" s="222">
        <v>36.333333333333336</v>
      </c>
      <c r="E13" s="294">
        <v>55.17</v>
      </c>
      <c r="F13" s="189">
        <v>91</v>
      </c>
      <c r="G13" s="219">
        <v>7</v>
      </c>
      <c r="H13" s="222">
        <v>55.1</v>
      </c>
      <c r="I13" s="294">
        <v>53.93</v>
      </c>
      <c r="J13" s="189">
        <v>42</v>
      </c>
      <c r="K13" s="219">
        <v>6</v>
      </c>
      <c r="L13" s="222">
        <v>61.833333333333336</v>
      </c>
      <c r="M13" s="294">
        <v>58</v>
      </c>
      <c r="N13" s="189">
        <v>32</v>
      </c>
      <c r="O13" s="219">
        <v>9</v>
      </c>
      <c r="P13" s="222">
        <v>39.444444444444443</v>
      </c>
      <c r="Q13" s="294">
        <v>54.04</v>
      </c>
      <c r="R13" s="189">
        <v>86</v>
      </c>
      <c r="S13" s="146">
        <f t="shared" si="0"/>
        <v>251</v>
      </c>
      <c r="T13" s="7"/>
    </row>
    <row r="14" spans="1:22" ht="15" customHeight="1" thickBot="1" x14ac:dyDescent="0.3">
      <c r="A14" s="157"/>
      <c r="B14" s="158" t="s">
        <v>93</v>
      </c>
      <c r="C14" s="159">
        <f>SUM(C15:C26)</f>
        <v>63</v>
      </c>
      <c r="D14" s="165">
        <f>AVERAGE(D15:D26)</f>
        <v>52.522222222222219</v>
      </c>
      <c r="E14" s="295">
        <v>55.17</v>
      </c>
      <c r="F14" s="160"/>
      <c r="G14" s="159">
        <f>SUM(G15:G26)</f>
        <v>68</v>
      </c>
      <c r="H14" s="165">
        <f>AVERAGE(H15:H26)</f>
        <v>49.177777777777777</v>
      </c>
      <c r="I14" s="295">
        <v>53.93</v>
      </c>
      <c r="J14" s="160"/>
      <c r="K14" s="159">
        <f>SUM(K15:K26)</f>
        <v>62</v>
      </c>
      <c r="L14" s="165">
        <f>AVERAGE(L15:L26)</f>
        <v>53.35</v>
      </c>
      <c r="M14" s="295">
        <v>58</v>
      </c>
      <c r="N14" s="160"/>
      <c r="O14" s="159">
        <f>SUM(O15:O26)</f>
        <v>93</v>
      </c>
      <c r="P14" s="165">
        <f>AVERAGE(P15:P26)</f>
        <v>52.016666666666673</v>
      </c>
      <c r="Q14" s="295">
        <v>54.04</v>
      </c>
      <c r="R14" s="160"/>
      <c r="S14" s="161"/>
      <c r="T14" s="7"/>
    </row>
    <row r="15" spans="1:22" ht="15" customHeight="1" x14ac:dyDescent="0.25">
      <c r="A15" s="17">
        <v>1</v>
      </c>
      <c r="B15" s="221" t="s">
        <v>3</v>
      </c>
      <c r="C15" s="219">
        <v>8</v>
      </c>
      <c r="D15" s="222">
        <v>68.599999999999994</v>
      </c>
      <c r="E15" s="294">
        <v>55.17</v>
      </c>
      <c r="F15" s="189">
        <v>13</v>
      </c>
      <c r="G15" s="219">
        <v>18</v>
      </c>
      <c r="H15" s="222">
        <v>52.1</v>
      </c>
      <c r="I15" s="294">
        <v>53.93</v>
      </c>
      <c r="J15" s="189">
        <v>49</v>
      </c>
      <c r="K15" s="219">
        <v>12</v>
      </c>
      <c r="L15" s="222">
        <v>65.400000000000006</v>
      </c>
      <c r="M15" s="294">
        <v>58</v>
      </c>
      <c r="N15" s="189">
        <v>20</v>
      </c>
      <c r="O15" s="219">
        <v>22</v>
      </c>
      <c r="P15" s="222">
        <v>57.9</v>
      </c>
      <c r="Q15" s="294">
        <v>54.04</v>
      </c>
      <c r="R15" s="189">
        <v>26</v>
      </c>
      <c r="S15" s="63">
        <f t="shared" si="0"/>
        <v>108</v>
      </c>
      <c r="T15" s="7"/>
    </row>
    <row r="16" spans="1:22" ht="15" customHeight="1" x14ac:dyDescent="0.25">
      <c r="A16" s="18">
        <v>2</v>
      </c>
      <c r="B16" s="221" t="s">
        <v>8</v>
      </c>
      <c r="C16" s="219">
        <v>12</v>
      </c>
      <c r="D16" s="222">
        <v>61</v>
      </c>
      <c r="E16" s="294">
        <v>55.17</v>
      </c>
      <c r="F16" s="189">
        <v>23</v>
      </c>
      <c r="G16" s="219">
        <v>7</v>
      </c>
      <c r="H16" s="222">
        <v>53.1</v>
      </c>
      <c r="I16" s="294">
        <v>53.93</v>
      </c>
      <c r="J16" s="189">
        <v>47</v>
      </c>
      <c r="K16" s="219">
        <v>16</v>
      </c>
      <c r="L16" s="222">
        <v>62.3</v>
      </c>
      <c r="M16" s="294">
        <v>58</v>
      </c>
      <c r="N16" s="189">
        <v>28</v>
      </c>
      <c r="O16" s="219">
        <v>10</v>
      </c>
      <c r="P16" s="222">
        <v>57.2</v>
      </c>
      <c r="Q16" s="294">
        <v>54.04</v>
      </c>
      <c r="R16" s="189">
        <v>31</v>
      </c>
      <c r="S16" s="65">
        <f t="shared" si="0"/>
        <v>129</v>
      </c>
      <c r="T16" s="7"/>
    </row>
    <row r="17" spans="1:20" ht="15" customHeight="1" x14ac:dyDescent="0.25">
      <c r="A17" s="18">
        <v>3</v>
      </c>
      <c r="B17" s="221" t="s">
        <v>6</v>
      </c>
      <c r="C17" s="219">
        <v>6</v>
      </c>
      <c r="D17" s="222">
        <v>57.8</v>
      </c>
      <c r="E17" s="294">
        <v>55.17</v>
      </c>
      <c r="F17" s="189">
        <v>34</v>
      </c>
      <c r="G17" s="219">
        <v>9</v>
      </c>
      <c r="H17" s="222">
        <v>43.4</v>
      </c>
      <c r="I17" s="294">
        <v>53.93</v>
      </c>
      <c r="J17" s="189">
        <v>72</v>
      </c>
      <c r="K17" s="219">
        <v>4</v>
      </c>
      <c r="L17" s="222">
        <v>42</v>
      </c>
      <c r="M17" s="294">
        <v>58</v>
      </c>
      <c r="N17" s="189">
        <v>90</v>
      </c>
      <c r="O17" s="219">
        <v>2</v>
      </c>
      <c r="P17" s="222">
        <v>56.5</v>
      </c>
      <c r="Q17" s="294">
        <v>54.04</v>
      </c>
      <c r="R17" s="189">
        <v>33</v>
      </c>
      <c r="S17" s="21">
        <f t="shared" si="0"/>
        <v>229</v>
      </c>
      <c r="T17" s="7"/>
    </row>
    <row r="18" spans="1:20" ht="15" customHeight="1" x14ac:dyDescent="0.25">
      <c r="A18" s="18">
        <v>4</v>
      </c>
      <c r="B18" s="24" t="s">
        <v>5</v>
      </c>
      <c r="C18" s="220">
        <v>7</v>
      </c>
      <c r="D18" s="223">
        <v>55</v>
      </c>
      <c r="E18" s="296">
        <v>55.17</v>
      </c>
      <c r="F18" s="194">
        <v>44</v>
      </c>
      <c r="G18" s="220">
        <v>4</v>
      </c>
      <c r="H18" s="223">
        <v>57</v>
      </c>
      <c r="I18" s="296">
        <v>53.93</v>
      </c>
      <c r="J18" s="194">
        <v>36</v>
      </c>
      <c r="K18" s="220">
        <v>10</v>
      </c>
      <c r="L18" s="223">
        <v>65.900000000000006</v>
      </c>
      <c r="M18" s="296">
        <v>58</v>
      </c>
      <c r="N18" s="194">
        <v>19</v>
      </c>
      <c r="O18" s="220">
        <v>9</v>
      </c>
      <c r="P18" s="223">
        <v>58.3</v>
      </c>
      <c r="Q18" s="296">
        <v>54.04</v>
      </c>
      <c r="R18" s="194">
        <v>25</v>
      </c>
      <c r="S18" s="21">
        <f t="shared" si="0"/>
        <v>124</v>
      </c>
      <c r="T18" s="7"/>
    </row>
    <row r="19" spans="1:20" ht="15" customHeight="1" x14ac:dyDescent="0.25">
      <c r="A19" s="18">
        <v>5</v>
      </c>
      <c r="B19" s="221" t="s">
        <v>152</v>
      </c>
      <c r="C19" s="219">
        <v>1</v>
      </c>
      <c r="D19" s="222">
        <v>53</v>
      </c>
      <c r="E19" s="294">
        <v>55.17</v>
      </c>
      <c r="F19" s="189">
        <v>53</v>
      </c>
      <c r="G19" s="219">
        <v>2</v>
      </c>
      <c r="H19" s="222">
        <v>51</v>
      </c>
      <c r="I19" s="294">
        <v>53.93</v>
      </c>
      <c r="J19" s="189">
        <v>52</v>
      </c>
      <c r="K19" s="219">
        <v>2</v>
      </c>
      <c r="L19" s="222">
        <v>69</v>
      </c>
      <c r="M19" s="294">
        <v>58</v>
      </c>
      <c r="N19" s="189">
        <v>12</v>
      </c>
      <c r="O19" s="219">
        <v>6</v>
      </c>
      <c r="P19" s="222">
        <v>52.8</v>
      </c>
      <c r="Q19" s="294">
        <v>54.04</v>
      </c>
      <c r="R19" s="189">
        <v>48</v>
      </c>
      <c r="S19" s="21">
        <f t="shared" si="0"/>
        <v>165</v>
      </c>
      <c r="T19" s="7"/>
    </row>
    <row r="20" spans="1:20" ht="15" customHeight="1" x14ac:dyDescent="0.25">
      <c r="A20" s="18">
        <v>6</v>
      </c>
      <c r="B20" s="221" t="s">
        <v>4</v>
      </c>
      <c r="C20" s="219">
        <v>7</v>
      </c>
      <c r="D20" s="222">
        <v>52</v>
      </c>
      <c r="E20" s="294">
        <v>55.17</v>
      </c>
      <c r="F20" s="189">
        <v>60</v>
      </c>
      <c r="G20" s="219">
        <v>12</v>
      </c>
      <c r="H20" s="222">
        <v>57</v>
      </c>
      <c r="I20" s="294">
        <v>53.93</v>
      </c>
      <c r="J20" s="189">
        <v>37</v>
      </c>
      <c r="K20" s="219">
        <v>4</v>
      </c>
      <c r="L20" s="222">
        <v>53</v>
      </c>
      <c r="M20" s="294">
        <v>58</v>
      </c>
      <c r="N20" s="189">
        <v>67</v>
      </c>
      <c r="O20" s="219">
        <v>9</v>
      </c>
      <c r="P20" s="222">
        <v>63.8</v>
      </c>
      <c r="Q20" s="294">
        <v>54.04</v>
      </c>
      <c r="R20" s="189">
        <v>8</v>
      </c>
      <c r="S20" s="21">
        <f t="shared" si="0"/>
        <v>172</v>
      </c>
      <c r="T20" s="7"/>
    </row>
    <row r="21" spans="1:20" ht="15" customHeight="1" x14ac:dyDescent="0.25">
      <c r="A21" s="18">
        <v>7</v>
      </c>
      <c r="B21" s="24" t="s">
        <v>119</v>
      </c>
      <c r="C21" s="220">
        <v>10</v>
      </c>
      <c r="D21" s="223">
        <v>46.2</v>
      </c>
      <c r="E21" s="296">
        <v>55.17</v>
      </c>
      <c r="F21" s="194">
        <v>72</v>
      </c>
      <c r="G21" s="220">
        <v>11</v>
      </c>
      <c r="H21" s="223">
        <v>36.5</v>
      </c>
      <c r="I21" s="296">
        <v>53.93</v>
      </c>
      <c r="J21" s="194">
        <v>85</v>
      </c>
      <c r="K21" s="220">
        <v>5</v>
      </c>
      <c r="L21" s="223">
        <v>58.8</v>
      </c>
      <c r="M21" s="296">
        <v>58</v>
      </c>
      <c r="N21" s="194">
        <v>49</v>
      </c>
      <c r="O21" s="220">
        <v>6</v>
      </c>
      <c r="P21" s="223">
        <v>50.8</v>
      </c>
      <c r="Q21" s="296">
        <v>54.04</v>
      </c>
      <c r="R21" s="194">
        <v>61</v>
      </c>
      <c r="S21" s="21">
        <f t="shared" si="0"/>
        <v>267</v>
      </c>
      <c r="T21" s="7"/>
    </row>
    <row r="22" spans="1:20" ht="15" customHeight="1" x14ac:dyDescent="0.25">
      <c r="A22" s="18">
        <v>8</v>
      </c>
      <c r="B22" s="221" t="s">
        <v>118</v>
      </c>
      <c r="C22" s="219">
        <v>4</v>
      </c>
      <c r="D22" s="222">
        <v>41.3</v>
      </c>
      <c r="E22" s="294">
        <v>55.17</v>
      </c>
      <c r="F22" s="189">
        <v>82</v>
      </c>
      <c r="G22" s="219">
        <v>4</v>
      </c>
      <c r="H22" s="222">
        <v>43.5</v>
      </c>
      <c r="I22" s="294">
        <v>53.93</v>
      </c>
      <c r="J22" s="189">
        <v>71</v>
      </c>
      <c r="K22" s="219">
        <v>2</v>
      </c>
      <c r="L22" s="222">
        <v>35</v>
      </c>
      <c r="M22" s="294">
        <v>58</v>
      </c>
      <c r="N22" s="189">
        <v>98</v>
      </c>
      <c r="O22" s="219">
        <v>14</v>
      </c>
      <c r="P22" s="222">
        <v>40.6</v>
      </c>
      <c r="Q22" s="294">
        <v>54.04</v>
      </c>
      <c r="R22" s="189">
        <v>83</v>
      </c>
      <c r="S22" s="21">
        <f t="shared" si="0"/>
        <v>334</v>
      </c>
      <c r="T22" s="7"/>
    </row>
    <row r="23" spans="1:20" s="183" customFormat="1" ht="15" customHeight="1" x14ac:dyDescent="0.25">
      <c r="A23" s="18">
        <v>9</v>
      </c>
      <c r="B23" s="221" t="s">
        <v>169</v>
      </c>
      <c r="C23" s="219">
        <v>8</v>
      </c>
      <c r="D23" s="222">
        <v>37.799999999999997</v>
      </c>
      <c r="E23" s="294">
        <v>55.17</v>
      </c>
      <c r="F23" s="189">
        <v>89</v>
      </c>
      <c r="G23" s="219"/>
      <c r="H23" s="222"/>
      <c r="I23" s="294">
        <v>53.93</v>
      </c>
      <c r="J23" s="189">
        <v>96</v>
      </c>
      <c r="K23" s="219">
        <v>4</v>
      </c>
      <c r="L23" s="222">
        <v>57.8</v>
      </c>
      <c r="M23" s="294">
        <v>58</v>
      </c>
      <c r="N23" s="189">
        <v>50</v>
      </c>
      <c r="O23" s="219">
        <v>9</v>
      </c>
      <c r="P23" s="222">
        <v>54.1</v>
      </c>
      <c r="Q23" s="294">
        <v>54.04</v>
      </c>
      <c r="R23" s="189">
        <v>42</v>
      </c>
      <c r="S23" s="21">
        <f t="shared" si="0"/>
        <v>277</v>
      </c>
      <c r="T23" s="7"/>
    </row>
    <row r="24" spans="1:20" s="183" customFormat="1" ht="15" customHeight="1" x14ac:dyDescent="0.25">
      <c r="A24" s="18">
        <v>10</v>
      </c>
      <c r="B24" s="221" t="s">
        <v>164</v>
      </c>
      <c r="C24" s="219"/>
      <c r="D24" s="222"/>
      <c r="E24" s="294">
        <v>55.17</v>
      </c>
      <c r="F24" s="189">
        <v>97</v>
      </c>
      <c r="G24" s="219"/>
      <c r="H24" s="222"/>
      <c r="I24" s="294">
        <v>53.93</v>
      </c>
      <c r="J24" s="189">
        <v>96</v>
      </c>
      <c r="K24" s="219"/>
      <c r="L24" s="222"/>
      <c r="M24" s="294">
        <v>58</v>
      </c>
      <c r="N24" s="189">
        <v>102</v>
      </c>
      <c r="O24" s="219">
        <v>1</v>
      </c>
      <c r="P24" s="222">
        <v>47</v>
      </c>
      <c r="Q24" s="294">
        <v>54.04</v>
      </c>
      <c r="R24" s="189">
        <v>72</v>
      </c>
      <c r="S24" s="21">
        <f t="shared" si="0"/>
        <v>367</v>
      </c>
      <c r="T24" s="7"/>
    </row>
    <row r="25" spans="1:20" ht="15" customHeight="1" x14ac:dyDescent="0.25">
      <c r="A25" s="18">
        <v>11</v>
      </c>
      <c r="B25" s="221" t="s">
        <v>170</v>
      </c>
      <c r="C25" s="219"/>
      <c r="D25" s="222"/>
      <c r="E25" s="294">
        <v>55.17</v>
      </c>
      <c r="F25" s="189">
        <v>97</v>
      </c>
      <c r="G25" s="219"/>
      <c r="H25" s="222"/>
      <c r="I25" s="294">
        <v>53.93</v>
      </c>
      <c r="J25" s="189">
        <v>96</v>
      </c>
      <c r="K25" s="219">
        <v>3</v>
      </c>
      <c r="L25" s="222">
        <v>24.3</v>
      </c>
      <c r="M25" s="294">
        <v>58</v>
      </c>
      <c r="N25" s="189">
        <v>101</v>
      </c>
      <c r="O25" s="219">
        <v>2</v>
      </c>
      <c r="P25" s="222">
        <v>38.5</v>
      </c>
      <c r="Q25" s="294">
        <v>54.04</v>
      </c>
      <c r="R25" s="189">
        <v>88</v>
      </c>
      <c r="S25" s="21">
        <f t="shared" si="0"/>
        <v>382</v>
      </c>
      <c r="T25" s="7"/>
    </row>
    <row r="26" spans="1:20" ht="15" customHeight="1" thickBot="1" x14ac:dyDescent="0.3">
      <c r="A26" s="18">
        <v>12</v>
      </c>
      <c r="B26" s="221" t="s">
        <v>151</v>
      </c>
      <c r="C26" s="219"/>
      <c r="D26" s="222"/>
      <c r="E26" s="294">
        <v>55.17</v>
      </c>
      <c r="F26" s="189">
        <v>97</v>
      </c>
      <c r="G26" s="219">
        <v>1</v>
      </c>
      <c r="H26" s="222">
        <v>49</v>
      </c>
      <c r="I26" s="294">
        <v>53.93</v>
      </c>
      <c r="J26" s="189">
        <v>58</v>
      </c>
      <c r="K26" s="219"/>
      <c r="L26" s="222"/>
      <c r="M26" s="294">
        <v>58</v>
      </c>
      <c r="N26" s="189">
        <v>102</v>
      </c>
      <c r="O26" s="219">
        <v>3</v>
      </c>
      <c r="P26" s="222">
        <v>46.7</v>
      </c>
      <c r="Q26" s="294">
        <v>54.04</v>
      </c>
      <c r="R26" s="189">
        <v>74</v>
      </c>
      <c r="S26" s="21">
        <f t="shared" si="0"/>
        <v>331</v>
      </c>
      <c r="T26" s="7"/>
    </row>
    <row r="27" spans="1:20" ht="15" customHeight="1" thickBot="1" x14ac:dyDescent="0.3">
      <c r="A27" s="157"/>
      <c r="B27" s="158" t="s">
        <v>94</v>
      </c>
      <c r="C27" s="159">
        <f>SUM(C28:C44)</f>
        <v>68</v>
      </c>
      <c r="D27" s="165">
        <f>AVERAGE(D28:D44)</f>
        <v>52.133333333333333</v>
      </c>
      <c r="E27" s="295">
        <v>55.17</v>
      </c>
      <c r="F27" s="160"/>
      <c r="G27" s="159">
        <f>SUM(G28:G44)</f>
        <v>78</v>
      </c>
      <c r="H27" s="165">
        <f>AVERAGE(H28:H44)</f>
        <v>53.08461538461539</v>
      </c>
      <c r="I27" s="295">
        <v>53.93</v>
      </c>
      <c r="J27" s="160"/>
      <c r="K27" s="159">
        <f>SUM(K28:K44)</f>
        <v>83</v>
      </c>
      <c r="L27" s="165">
        <f>AVERAGE(L28:L44)</f>
        <v>57.128571428571426</v>
      </c>
      <c r="M27" s="295">
        <v>58</v>
      </c>
      <c r="N27" s="160"/>
      <c r="O27" s="159">
        <f>SUM(O28:O44)</f>
        <v>96</v>
      </c>
      <c r="P27" s="165">
        <f>AVERAGE(P28:P44)</f>
        <v>51.633333333333333</v>
      </c>
      <c r="Q27" s="295">
        <v>54.04</v>
      </c>
      <c r="R27" s="160"/>
      <c r="S27" s="164"/>
      <c r="T27" s="7"/>
    </row>
    <row r="28" spans="1:20" ht="15" customHeight="1" x14ac:dyDescent="0.25">
      <c r="A28" s="19">
        <v>1</v>
      </c>
      <c r="B28" s="134" t="s">
        <v>12</v>
      </c>
      <c r="C28" s="228">
        <v>7</v>
      </c>
      <c r="D28" s="257">
        <v>66.099999999999994</v>
      </c>
      <c r="E28" s="293">
        <v>55.17</v>
      </c>
      <c r="F28" s="190">
        <v>15</v>
      </c>
      <c r="G28" s="228">
        <v>14</v>
      </c>
      <c r="H28" s="257">
        <v>47.4</v>
      </c>
      <c r="I28" s="293">
        <v>53.93</v>
      </c>
      <c r="J28" s="190">
        <v>64</v>
      </c>
      <c r="K28" s="228">
        <v>13</v>
      </c>
      <c r="L28" s="257">
        <v>59.7</v>
      </c>
      <c r="M28" s="293">
        <v>58</v>
      </c>
      <c r="N28" s="190">
        <v>43</v>
      </c>
      <c r="O28" s="228">
        <v>8</v>
      </c>
      <c r="P28" s="257">
        <v>57.4</v>
      </c>
      <c r="Q28" s="293">
        <v>54.04</v>
      </c>
      <c r="R28" s="190">
        <v>29</v>
      </c>
      <c r="S28" s="63">
        <f t="shared" si="0"/>
        <v>151</v>
      </c>
      <c r="T28" s="7"/>
    </row>
    <row r="29" spans="1:20" ht="15" customHeight="1" x14ac:dyDescent="0.25">
      <c r="A29" s="20">
        <v>2</v>
      </c>
      <c r="B29" s="14" t="s">
        <v>101</v>
      </c>
      <c r="C29" s="219">
        <v>6</v>
      </c>
      <c r="D29" s="222">
        <v>63</v>
      </c>
      <c r="E29" s="294">
        <v>55.17</v>
      </c>
      <c r="F29" s="189">
        <v>19</v>
      </c>
      <c r="G29" s="219">
        <v>5</v>
      </c>
      <c r="H29" s="222">
        <v>70</v>
      </c>
      <c r="I29" s="294">
        <v>53.93</v>
      </c>
      <c r="J29" s="189">
        <v>13</v>
      </c>
      <c r="K29" s="219">
        <v>4</v>
      </c>
      <c r="L29" s="222">
        <v>54.8</v>
      </c>
      <c r="M29" s="294">
        <v>58</v>
      </c>
      <c r="N29" s="189">
        <v>63</v>
      </c>
      <c r="O29" s="219">
        <v>7</v>
      </c>
      <c r="P29" s="222">
        <v>50.4</v>
      </c>
      <c r="Q29" s="294">
        <v>54.04</v>
      </c>
      <c r="R29" s="189">
        <v>63</v>
      </c>
      <c r="S29" s="21">
        <f t="shared" si="0"/>
        <v>158</v>
      </c>
      <c r="T29" s="7"/>
    </row>
    <row r="30" spans="1:20" ht="15" customHeight="1" x14ac:dyDescent="0.25">
      <c r="A30" s="20">
        <v>3</v>
      </c>
      <c r="B30" s="14" t="s">
        <v>11</v>
      </c>
      <c r="C30" s="219">
        <v>5</v>
      </c>
      <c r="D30" s="222">
        <v>61</v>
      </c>
      <c r="E30" s="294">
        <v>55.17</v>
      </c>
      <c r="F30" s="189">
        <v>24</v>
      </c>
      <c r="G30" s="219">
        <v>2</v>
      </c>
      <c r="H30" s="222">
        <v>91</v>
      </c>
      <c r="I30" s="294">
        <v>53.93</v>
      </c>
      <c r="J30" s="189">
        <v>1</v>
      </c>
      <c r="K30" s="219">
        <v>10</v>
      </c>
      <c r="L30" s="222">
        <v>65</v>
      </c>
      <c r="M30" s="294">
        <v>58</v>
      </c>
      <c r="N30" s="189">
        <v>22</v>
      </c>
      <c r="O30" s="219">
        <v>6</v>
      </c>
      <c r="P30" s="222">
        <v>60.7</v>
      </c>
      <c r="Q30" s="294">
        <v>54.04</v>
      </c>
      <c r="R30" s="189">
        <v>21</v>
      </c>
      <c r="S30" s="21">
        <f t="shared" si="0"/>
        <v>68</v>
      </c>
      <c r="T30" s="7"/>
    </row>
    <row r="31" spans="1:20" ht="15" customHeight="1" x14ac:dyDescent="0.25">
      <c r="A31" s="20">
        <v>4</v>
      </c>
      <c r="B31" s="14" t="s">
        <v>46</v>
      </c>
      <c r="C31" s="219">
        <v>10</v>
      </c>
      <c r="D31" s="222">
        <v>59.4</v>
      </c>
      <c r="E31" s="294">
        <v>55.17</v>
      </c>
      <c r="F31" s="189">
        <v>27</v>
      </c>
      <c r="G31" s="219">
        <v>12</v>
      </c>
      <c r="H31" s="222">
        <v>56.7</v>
      </c>
      <c r="I31" s="294">
        <v>53.93</v>
      </c>
      <c r="J31" s="189">
        <v>38</v>
      </c>
      <c r="K31" s="219">
        <v>13</v>
      </c>
      <c r="L31" s="222">
        <v>69.2</v>
      </c>
      <c r="M31" s="294">
        <v>58</v>
      </c>
      <c r="N31" s="189">
        <v>11</v>
      </c>
      <c r="O31" s="219">
        <v>14</v>
      </c>
      <c r="P31" s="222">
        <v>63.7</v>
      </c>
      <c r="Q31" s="294">
        <v>54.04</v>
      </c>
      <c r="R31" s="189">
        <v>9</v>
      </c>
      <c r="S31" s="21">
        <f t="shared" si="0"/>
        <v>85</v>
      </c>
      <c r="T31" s="7"/>
    </row>
    <row r="32" spans="1:20" ht="15" customHeight="1" x14ac:dyDescent="0.25">
      <c r="A32" s="20">
        <v>5</v>
      </c>
      <c r="B32" s="14" t="s">
        <v>121</v>
      </c>
      <c r="C32" s="219">
        <v>5</v>
      </c>
      <c r="D32" s="222">
        <v>57.8</v>
      </c>
      <c r="E32" s="294">
        <v>55.17</v>
      </c>
      <c r="F32" s="189">
        <v>35</v>
      </c>
      <c r="G32" s="219">
        <v>7</v>
      </c>
      <c r="H32" s="222">
        <v>37.6</v>
      </c>
      <c r="I32" s="294">
        <v>53.93</v>
      </c>
      <c r="J32" s="189">
        <v>84</v>
      </c>
      <c r="K32" s="219">
        <v>4</v>
      </c>
      <c r="L32" s="222">
        <v>50.5</v>
      </c>
      <c r="M32" s="294">
        <v>58</v>
      </c>
      <c r="N32" s="189">
        <v>72</v>
      </c>
      <c r="O32" s="219">
        <v>6</v>
      </c>
      <c r="P32" s="222">
        <v>57.5</v>
      </c>
      <c r="Q32" s="294">
        <v>54.04</v>
      </c>
      <c r="R32" s="189">
        <v>28</v>
      </c>
      <c r="S32" s="21">
        <f t="shared" si="0"/>
        <v>219</v>
      </c>
      <c r="T32" s="7"/>
    </row>
    <row r="33" spans="1:20" ht="15" customHeight="1" x14ac:dyDescent="0.25">
      <c r="A33" s="20">
        <v>6</v>
      </c>
      <c r="B33" s="14" t="s">
        <v>120</v>
      </c>
      <c r="C33" s="219">
        <v>6</v>
      </c>
      <c r="D33" s="222">
        <v>57</v>
      </c>
      <c r="E33" s="294">
        <v>55.17</v>
      </c>
      <c r="F33" s="189">
        <v>37</v>
      </c>
      <c r="G33" s="219">
        <v>3</v>
      </c>
      <c r="H33" s="222">
        <v>72.7</v>
      </c>
      <c r="I33" s="294">
        <v>53.93</v>
      </c>
      <c r="J33" s="189">
        <v>11</v>
      </c>
      <c r="K33" s="219">
        <v>5</v>
      </c>
      <c r="L33" s="222">
        <v>47.8</v>
      </c>
      <c r="M33" s="294">
        <v>58</v>
      </c>
      <c r="N33" s="189">
        <v>79</v>
      </c>
      <c r="O33" s="219">
        <v>5</v>
      </c>
      <c r="P33" s="222">
        <v>38</v>
      </c>
      <c r="Q33" s="294">
        <v>54.04</v>
      </c>
      <c r="R33" s="189">
        <v>90</v>
      </c>
      <c r="S33" s="21">
        <f t="shared" si="0"/>
        <v>217</v>
      </c>
      <c r="T33" s="7"/>
    </row>
    <row r="34" spans="1:20" ht="15" customHeight="1" x14ac:dyDescent="0.25">
      <c r="A34" s="20">
        <v>7</v>
      </c>
      <c r="B34" s="14" t="s">
        <v>13</v>
      </c>
      <c r="C34" s="219">
        <v>3</v>
      </c>
      <c r="D34" s="222">
        <v>56.3</v>
      </c>
      <c r="E34" s="294">
        <v>55.17</v>
      </c>
      <c r="F34" s="189">
        <v>40</v>
      </c>
      <c r="G34" s="219">
        <v>4</v>
      </c>
      <c r="H34" s="222">
        <v>70.5</v>
      </c>
      <c r="I34" s="294">
        <v>53.93</v>
      </c>
      <c r="J34" s="189">
        <v>12</v>
      </c>
      <c r="K34" s="219">
        <v>2</v>
      </c>
      <c r="L34" s="222">
        <v>68</v>
      </c>
      <c r="M34" s="294">
        <v>58</v>
      </c>
      <c r="N34" s="189">
        <v>13</v>
      </c>
      <c r="O34" s="219">
        <v>8</v>
      </c>
      <c r="P34" s="222">
        <v>48.1</v>
      </c>
      <c r="Q34" s="294">
        <v>54.04</v>
      </c>
      <c r="R34" s="189">
        <v>69</v>
      </c>
      <c r="S34" s="21">
        <f t="shared" si="0"/>
        <v>134</v>
      </c>
      <c r="T34" s="7"/>
    </row>
    <row r="35" spans="1:20" ht="15" customHeight="1" x14ac:dyDescent="0.25">
      <c r="A35" s="20">
        <v>8</v>
      </c>
      <c r="B35" s="14" t="s">
        <v>48</v>
      </c>
      <c r="C35" s="219">
        <v>3</v>
      </c>
      <c r="D35" s="222">
        <v>53.3</v>
      </c>
      <c r="E35" s="294">
        <v>55.17</v>
      </c>
      <c r="F35" s="189">
        <v>51</v>
      </c>
      <c r="G35" s="219">
        <v>6</v>
      </c>
      <c r="H35" s="222">
        <v>40.4</v>
      </c>
      <c r="I35" s="294">
        <v>53.93</v>
      </c>
      <c r="J35" s="189">
        <v>80</v>
      </c>
      <c r="K35" s="219">
        <v>1</v>
      </c>
      <c r="L35" s="222">
        <v>52</v>
      </c>
      <c r="M35" s="294">
        <v>58</v>
      </c>
      <c r="N35" s="189">
        <v>69</v>
      </c>
      <c r="O35" s="219">
        <v>11</v>
      </c>
      <c r="P35" s="222">
        <v>34.799999999999997</v>
      </c>
      <c r="Q35" s="294">
        <v>54.04</v>
      </c>
      <c r="R35" s="189">
        <v>92</v>
      </c>
      <c r="S35" s="21">
        <f t="shared" si="0"/>
        <v>292</v>
      </c>
      <c r="T35" s="7"/>
    </row>
    <row r="36" spans="1:20" ht="15" customHeight="1" x14ac:dyDescent="0.25">
      <c r="A36" s="20">
        <v>9</v>
      </c>
      <c r="B36" s="14" t="s">
        <v>47</v>
      </c>
      <c r="C36" s="219">
        <v>9</v>
      </c>
      <c r="D36" s="222">
        <v>52.8</v>
      </c>
      <c r="E36" s="294">
        <v>55.17</v>
      </c>
      <c r="F36" s="189">
        <v>55</v>
      </c>
      <c r="G36" s="219">
        <v>6</v>
      </c>
      <c r="H36" s="222">
        <v>40.799999999999997</v>
      </c>
      <c r="I36" s="294">
        <v>53.93</v>
      </c>
      <c r="J36" s="189">
        <v>79</v>
      </c>
      <c r="K36" s="219">
        <v>11</v>
      </c>
      <c r="L36" s="222">
        <v>55.7</v>
      </c>
      <c r="M36" s="294">
        <v>58</v>
      </c>
      <c r="N36" s="189">
        <v>62</v>
      </c>
      <c r="O36" s="219">
        <v>6</v>
      </c>
      <c r="P36" s="222">
        <v>64.7</v>
      </c>
      <c r="Q36" s="294">
        <v>54.04</v>
      </c>
      <c r="R36" s="189">
        <v>5</v>
      </c>
      <c r="S36" s="21">
        <f t="shared" si="0"/>
        <v>201</v>
      </c>
      <c r="T36" s="7"/>
    </row>
    <row r="37" spans="1:20" ht="15" customHeight="1" x14ac:dyDescent="0.25">
      <c r="A37" s="20">
        <v>10</v>
      </c>
      <c r="B37" s="134" t="s">
        <v>176</v>
      </c>
      <c r="C37" s="228">
        <v>5</v>
      </c>
      <c r="D37" s="257">
        <v>49</v>
      </c>
      <c r="E37" s="293">
        <v>55.17</v>
      </c>
      <c r="F37" s="190">
        <v>67</v>
      </c>
      <c r="G37" s="228"/>
      <c r="H37" s="257"/>
      <c r="I37" s="293">
        <v>53.93</v>
      </c>
      <c r="J37" s="190">
        <v>96</v>
      </c>
      <c r="K37" s="228">
        <v>5</v>
      </c>
      <c r="L37" s="257">
        <v>43</v>
      </c>
      <c r="M37" s="293">
        <v>58</v>
      </c>
      <c r="N37" s="190">
        <v>85</v>
      </c>
      <c r="O37" s="228"/>
      <c r="P37" s="257"/>
      <c r="Q37" s="293">
        <v>54.04</v>
      </c>
      <c r="R37" s="190">
        <v>95</v>
      </c>
      <c r="S37" s="21">
        <f t="shared" si="0"/>
        <v>343</v>
      </c>
      <c r="T37" s="7"/>
    </row>
    <row r="38" spans="1:20" ht="15" customHeight="1" x14ac:dyDescent="0.25">
      <c r="A38" s="20">
        <v>11</v>
      </c>
      <c r="B38" s="14" t="s">
        <v>49</v>
      </c>
      <c r="C38" s="219">
        <v>3</v>
      </c>
      <c r="D38" s="222">
        <v>46</v>
      </c>
      <c r="E38" s="294">
        <v>55.17</v>
      </c>
      <c r="F38" s="189">
        <v>73</v>
      </c>
      <c r="G38" s="219">
        <v>11</v>
      </c>
      <c r="H38" s="222">
        <v>46.5</v>
      </c>
      <c r="I38" s="294">
        <v>53.93</v>
      </c>
      <c r="J38" s="189">
        <v>66</v>
      </c>
      <c r="K38" s="219">
        <v>3</v>
      </c>
      <c r="L38" s="222">
        <v>75.3</v>
      </c>
      <c r="M38" s="294">
        <v>58</v>
      </c>
      <c r="N38" s="189">
        <v>4</v>
      </c>
      <c r="O38" s="219">
        <v>4</v>
      </c>
      <c r="P38" s="222">
        <v>41.8</v>
      </c>
      <c r="Q38" s="294">
        <v>54.04</v>
      </c>
      <c r="R38" s="189">
        <v>82</v>
      </c>
      <c r="S38" s="21">
        <f t="shared" si="0"/>
        <v>225</v>
      </c>
      <c r="T38" s="7"/>
    </row>
    <row r="39" spans="1:20" ht="15" customHeight="1" x14ac:dyDescent="0.25">
      <c r="A39" s="20">
        <v>12</v>
      </c>
      <c r="B39" s="14" t="s">
        <v>10</v>
      </c>
      <c r="C39" s="219">
        <v>1</v>
      </c>
      <c r="D39" s="222">
        <v>45</v>
      </c>
      <c r="E39" s="294">
        <v>55.17</v>
      </c>
      <c r="F39" s="189">
        <v>74</v>
      </c>
      <c r="G39" s="219">
        <v>3</v>
      </c>
      <c r="H39" s="222">
        <v>34</v>
      </c>
      <c r="I39" s="294">
        <v>53.93</v>
      </c>
      <c r="J39" s="189">
        <v>87</v>
      </c>
      <c r="K39" s="219">
        <v>3</v>
      </c>
      <c r="L39" s="222">
        <v>40.299999999999997</v>
      </c>
      <c r="M39" s="294">
        <v>58</v>
      </c>
      <c r="N39" s="189">
        <v>93</v>
      </c>
      <c r="O39" s="219"/>
      <c r="P39" s="222"/>
      <c r="Q39" s="294">
        <v>54.04</v>
      </c>
      <c r="R39" s="189">
        <v>95</v>
      </c>
      <c r="S39" s="21">
        <f t="shared" si="0"/>
        <v>349</v>
      </c>
      <c r="T39" s="7"/>
    </row>
    <row r="40" spans="1:20" ht="15" customHeight="1" x14ac:dyDescent="0.25">
      <c r="A40" s="20">
        <v>13</v>
      </c>
      <c r="B40" s="14" t="s">
        <v>153</v>
      </c>
      <c r="C40" s="219">
        <v>1</v>
      </c>
      <c r="D40" s="222">
        <v>42</v>
      </c>
      <c r="E40" s="294">
        <v>55.17</v>
      </c>
      <c r="F40" s="189">
        <v>80</v>
      </c>
      <c r="G40" s="219">
        <v>2</v>
      </c>
      <c r="H40" s="222">
        <v>39.5</v>
      </c>
      <c r="I40" s="294">
        <v>53.93</v>
      </c>
      <c r="J40" s="189">
        <v>82</v>
      </c>
      <c r="K40" s="219"/>
      <c r="L40" s="222"/>
      <c r="M40" s="294">
        <v>58</v>
      </c>
      <c r="N40" s="189">
        <v>102</v>
      </c>
      <c r="O40" s="219">
        <v>5</v>
      </c>
      <c r="P40" s="222">
        <v>51.6</v>
      </c>
      <c r="Q40" s="294">
        <v>54.04</v>
      </c>
      <c r="R40" s="189">
        <v>56</v>
      </c>
      <c r="S40" s="65">
        <f t="shared" si="0"/>
        <v>320</v>
      </c>
      <c r="T40" s="7"/>
    </row>
    <row r="41" spans="1:20" s="183" customFormat="1" ht="15" customHeight="1" x14ac:dyDescent="0.25">
      <c r="A41" s="20">
        <v>14</v>
      </c>
      <c r="B41" s="14" t="s">
        <v>122</v>
      </c>
      <c r="C41" s="219">
        <v>3</v>
      </c>
      <c r="D41" s="222">
        <v>39.299999999999997</v>
      </c>
      <c r="E41" s="294">
        <v>55.17</v>
      </c>
      <c r="F41" s="189">
        <v>85</v>
      </c>
      <c r="G41" s="219">
        <v>3</v>
      </c>
      <c r="H41" s="222">
        <v>43</v>
      </c>
      <c r="I41" s="294">
        <v>53.93</v>
      </c>
      <c r="J41" s="189">
        <v>73</v>
      </c>
      <c r="K41" s="219">
        <v>6</v>
      </c>
      <c r="L41" s="222">
        <v>50.8</v>
      </c>
      <c r="M41" s="294">
        <v>58</v>
      </c>
      <c r="N41" s="189">
        <v>71</v>
      </c>
      <c r="O41" s="219">
        <v>10</v>
      </c>
      <c r="P41" s="222">
        <v>45.3</v>
      </c>
      <c r="Q41" s="294">
        <v>54.04</v>
      </c>
      <c r="R41" s="189">
        <v>78</v>
      </c>
      <c r="S41" s="65">
        <f t="shared" si="0"/>
        <v>307</v>
      </c>
      <c r="T41" s="7"/>
    </row>
    <row r="42" spans="1:20" s="183" customFormat="1" ht="15" customHeight="1" x14ac:dyDescent="0.25">
      <c r="A42" s="20">
        <v>15</v>
      </c>
      <c r="B42" s="14" t="s">
        <v>173</v>
      </c>
      <c r="C42" s="219">
        <v>1</v>
      </c>
      <c r="D42" s="222">
        <v>34</v>
      </c>
      <c r="E42" s="294">
        <v>55.17</v>
      </c>
      <c r="F42" s="189">
        <v>92</v>
      </c>
      <c r="G42" s="219"/>
      <c r="H42" s="222"/>
      <c r="I42" s="294">
        <v>53.93</v>
      </c>
      <c r="J42" s="189">
        <v>96</v>
      </c>
      <c r="K42" s="219">
        <v>3</v>
      </c>
      <c r="L42" s="222">
        <v>67.7</v>
      </c>
      <c r="M42" s="294">
        <v>58</v>
      </c>
      <c r="N42" s="189">
        <v>16</v>
      </c>
      <c r="O42" s="219">
        <v>3</v>
      </c>
      <c r="P42" s="222">
        <v>52</v>
      </c>
      <c r="Q42" s="294">
        <v>54.04</v>
      </c>
      <c r="R42" s="189">
        <v>54</v>
      </c>
      <c r="S42" s="65">
        <f t="shared" si="0"/>
        <v>258</v>
      </c>
      <c r="T42" s="7"/>
    </row>
    <row r="43" spans="1:20" s="183" customFormat="1" ht="15" customHeight="1" x14ac:dyDescent="0.25">
      <c r="A43" s="20">
        <v>16</v>
      </c>
      <c r="B43" s="14" t="s">
        <v>171</v>
      </c>
      <c r="C43" s="219"/>
      <c r="D43" s="222"/>
      <c r="E43" s="294">
        <v>55.17</v>
      </c>
      <c r="F43" s="189">
        <v>97</v>
      </c>
      <c r="G43" s="219"/>
      <c r="H43" s="222"/>
      <c r="I43" s="294">
        <v>53.93</v>
      </c>
      <c r="J43" s="189">
        <v>96</v>
      </c>
      <c r="K43" s="219"/>
      <c r="L43" s="222"/>
      <c r="M43" s="294">
        <v>58</v>
      </c>
      <c r="N43" s="189">
        <v>102</v>
      </c>
      <c r="O43" s="219">
        <v>1</v>
      </c>
      <c r="P43" s="222">
        <v>51</v>
      </c>
      <c r="Q43" s="294">
        <v>54.04</v>
      </c>
      <c r="R43" s="189">
        <v>59</v>
      </c>
      <c r="S43" s="65">
        <f t="shared" si="0"/>
        <v>354</v>
      </c>
      <c r="T43" s="7"/>
    </row>
    <row r="44" spans="1:20" ht="15" customHeight="1" thickBot="1" x14ac:dyDescent="0.3">
      <c r="A44" s="20">
        <v>17</v>
      </c>
      <c r="B44" s="14" t="s">
        <v>172</v>
      </c>
      <c r="C44" s="219"/>
      <c r="D44" s="222"/>
      <c r="E44" s="294">
        <v>55.17</v>
      </c>
      <c r="F44" s="189">
        <v>97</v>
      </c>
      <c r="G44" s="219"/>
      <c r="H44" s="222"/>
      <c r="I44" s="294">
        <v>53.93</v>
      </c>
      <c r="J44" s="189">
        <v>96</v>
      </c>
      <c r="K44" s="219"/>
      <c r="L44" s="222"/>
      <c r="M44" s="294">
        <v>58</v>
      </c>
      <c r="N44" s="189">
        <v>102</v>
      </c>
      <c r="O44" s="219">
        <v>2</v>
      </c>
      <c r="P44" s="222">
        <v>57.5</v>
      </c>
      <c r="Q44" s="294">
        <v>54.04</v>
      </c>
      <c r="R44" s="189">
        <v>27</v>
      </c>
      <c r="S44" s="21">
        <f t="shared" si="0"/>
        <v>322</v>
      </c>
      <c r="T44" s="7"/>
    </row>
    <row r="45" spans="1:20" ht="15" customHeight="1" thickBot="1" x14ac:dyDescent="0.3">
      <c r="A45" s="166"/>
      <c r="B45" s="163" t="s">
        <v>95</v>
      </c>
      <c r="C45" s="167">
        <f>SUM(C46:C65)</f>
        <v>95</v>
      </c>
      <c r="D45" s="168">
        <f>AVERAGE(D46:D65)</f>
        <v>54.45882352941176</v>
      </c>
      <c r="E45" s="298">
        <v>55.17</v>
      </c>
      <c r="F45" s="164"/>
      <c r="G45" s="167">
        <f>SUM(G46:G65)</f>
        <v>113</v>
      </c>
      <c r="H45" s="168">
        <f>AVERAGE(H46:H65)</f>
        <v>55.143749999999997</v>
      </c>
      <c r="I45" s="298">
        <v>53.93</v>
      </c>
      <c r="J45" s="164"/>
      <c r="K45" s="167">
        <f>SUM(K46:K65)</f>
        <v>110</v>
      </c>
      <c r="L45" s="168">
        <f>AVERAGE(L46:L65)</f>
        <v>57.370588235294115</v>
      </c>
      <c r="M45" s="298">
        <v>58</v>
      </c>
      <c r="N45" s="164"/>
      <c r="O45" s="167">
        <f>SUM(O46:O65)</f>
        <v>109</v>
      </c>
      <c r="P45" s="168">
        <f>AVERAGE(P46:P65)</f>
        <v>53.91538461538461</v>
      </c>
      <c r="Q45" s="298">
        <v>54.04</v>
      </c>
      <c r="R45" s="164"/>
      <c r="S45" s="164"/>
      <c r="T45" s="7"/>
    </row>
    <row r="46" spans="1:20" ht="15" customHeight="1" x14ac:dyDescent="0.25">
      <c r="A46" s="30">
        <v>1</v>
      </c>
      <c r="B46" s="14" t="s">
        <v>51</v>
      </c>
      <c r="C46" s="219">
        <v>1</v>
      </c>
      <c r="D46" s="222">
        <v>89</v>
      </c>
      <c r="E46" s="294">
        <v>55.17</v>
      </c>
      <c r="F46" s="189">
        <v>1</v>
      </c>
      <c r="G46" s="219">
        <v>2</v>
      </c>
      <c r="H46" s="222">
        <v>40</v>
      </c>
      <c r="I46" s="294">
        <v>53.93</v>
      </c>
      <c r="J46" s="189">
        <v>81</v>
      </c>
      <c r="K46" s="219">
        <v>4</v>
      </c>
      <c r="L46" s="222">
        <v>57</v>
      </c>
      <c r="M46" s="294">
        <v>58</v>
      </c>
      <c r="N46" s="189">
        <v>55</v>
      </c>
      <c r="O46" s="219"/>
      <c r="P46" s="222"/>
      <c r="Q46" s="294">
        <v>54.04</v>
      </c>
      <c r="R46" s="189">
        <v>95</v>
      </c>
      <c r="S46" s="63">
        <f t="shared" si="0"/>
        <v>232</v>
      </c>
      <c r="T46" s="7"/>
    </row>
    <row r="47" spans="1:20" ht="15" customHeight="1" x14ac:dyDescent="0.25">
      <c r="A47" s="62">
        <v>2</v>
      </c>
      <c r="B47" s="14" t="s">
        <v>182</v>
      </c>
      <c r="C47" s="219">
        <v>3</v>
      </c>
      <c r="D47" s="222">
        <v>74.3</v>
      </c>
      <c r="E47" s="294">
        <v>55.17</v>
      </c>
      <c r="F47" s="189">
        <v>3</v>
      </c>
      <c r="G47" s="219"/>
      <c r="H47" s="222"/>
      <c r="I47" s="294">
        <v>53.93</v>
      </c>
      <c r="J47" s="189">
        <v>96</v>
      </c>
      <c r="K47" s="219"/>
      <c r="L47" s="222"/>
      <c r="M47" s="294">
        <v>58</v>
      </c>
      <c r="N47" s="189">
        <v>102</v>
      </c>
      <c r="O47" s="219"/>
      <c r="P47" s="222"/>
      <c r="Q47" s="294">
        <v>54.04</v>
      </c>
      <c r="R47" s="189">
        <v>95</v>
      </c>
      <c r="S47" s="65">
        <f t="shared" si="0"/>
        <v>296</v>
      </c>
      <c r="T47" s="7"/>
    </row>
    <row r="48" spans="1:20" ht="15" customHeight="1" x14ac:dyDescent="0.25">
      <c r="A48" s="62">
        <v>3</v>
      </c>
      <c r="B48" s="14" t="s">
        <v>123</v>
      </c>
      <c r="C48" s="219">
        <v>9</v>
      </c>
      <c r="D48" s="222">
        <v>71.599999999999994</v>
      </c>
      <c r="E48" s="294">
        <v>55.17</v>
      </c>
      <c r="F48" s="189">
        <v>6</v>
      </c>
      <c r="G48" s="219">
        <v>13</v>
      </c>
      <c r="H48" s="222">
        <v>68.2</v>
      </c>
      <c r="I48" s="294">
        <v>53.93</v>
      </c>
      <c r="J48" s="189">
        <v>15</v>
      </c>
      <c r="K48" s="219">
        <v>11</v>
      </c>
      <c r="L48" s="222">
        <v>48</v>
      </c>
      <c r="M48" s="294">
        <v>58</v>
      </c>
      <c r="N48" s="189">
        <v>77</v>
      </c>
      <c r="O48" s="219">
        <v>14</v>
      </c>
      <c r="P48" s="222">
        <v>56.3</v>
      </c>
      <c r="Q48" s="294">
        <v>54.04</v>
      </c>
      <c r="R48" s="189">
        <v>35</v>
      </c>
      <c r="S48" s="65">
        <f t="shared" si="0"/>
        <v>133</v>
      </c>
      <c r="T48" s="7"/>
    </row>
    <row r="49" spans="1:20" ht="15" customHeight="1" x14ac:dyDescent="0.25">
      <c r="A49" s="62">
        <v>4</v>
      </c>
      <c r="B49" s="14" t="s">
        <v>114</v>
      </c>
      <c r="C49" s="219">
        <v>6</v>
      </c>
      <c r="D49" s="222">
        <v>70</v>
      </c>
      <c r="E49" s="294">
        <v>55.17</v>
      </c>
      <c r="F49" s="189">
        <v>9</v>
      </c>
      <c r="G49" s="219">
        <v>13</v>
      </c>
      <c r="H49" s="222">
        <v>66</v>
      </c>
      <c r="I49" s="294">
        <v>53.93</v>
      </c>
      <c r="J49" s="189">
        <v>18</v>
      </c>
      <c r="K49" s="219">
        <v>6</v>
      </c>
      <c r="L49" s="222">
        <v>62</v>
      </c>
      <c r="M49" s="294">
        <v>58</v>
      </c>
      <c r="N49" s="189">
        <v>29</v>
      </c>
      <c r="O49" s="219">
        <v>9</v>
      </c>
      <c r="P49" s="222">
        <v>63</v>
      </c>
      <c r="Q49" s="294">
        <v>54.04</v>
      </c>
      <c r="R49" s="189">
        <v>10</v>
      </c>
      <c r="S49" s="65">
        <f t="shared" si="0"/>
        <v>66</v>
      </c>
      <c r="T49" s="7"/>
    </row>
    <row r="50" spans="1:20" ht="15" customHeight="1" x14ac:dyDescent="0.25">
      <c r="A50" s="62">
        <v>5</v>
      </c>
      <c r="B50" s="134" t="s">
        <v>50</v>
      </c>
      <c r="C50" s="228">
        <v>20</v>
      </c>
      <c r="D50" s="257">
        <v>61.5</v>
      </c>
      <c r="E50" s="293">
        <v>55.17</v>
      </c>
      <c r="F50" s="190">
        <v>22</v>
      </c>
      <c r="G50" s="228">
        <v>22</v>
      </c>
      <c r="H50" s="257">
        <v>66.3</v>
      </c>
      <c r="I50" s="293">
        <v>53.93</v>
      </c>
      <c r="J50" s="190">
        <v>17</v>
      </c>
      <c r="K50" s="228">
        <v>17</v>
      </c>
      <c r="L50" s="257">
        <v>65.099999999999994</v>
      </c>
      <c r="M50" s="293">
        <v>58</v>
      </c>
      <c r="N50" s="190">
        <v>21</v>
      </c>
      <c r="O50" s="228">
        <v>28</v>
      </c>
      <c r="P50" s="257">
        <v>64</v>
      </c>
      <c r="Q50" s="293">
        <v>54.04</v>
      </c>
      <c r="R50" s="190">
        <v>6</v>
      </c>
      <c r="S50" s="65">
        <f t="shared" si="0"/>
        <v>66</v>
      </c>
      <c r="T50" s="7"/>
    </row>
    <row r="51" spans="1:20" ht="15" customHeight="1" x14ac:dyDescent="0.25">
      <c r="A51" s="62">
        <v>6</v>
      </c>
      <c r="B51" s="134" t="s">
        <v>15</v>
      </c>
      <c r="C51" s="228">
        <v>7</v>
      </c>
      <c r="D51" s="257">
        <v>59</v>
      </c>
      <c r="E51" s="293">
        <v>55.17</v>
      </c>
      <c r="F51" s="190">
        <v>28</v>
      </c>
      <c r="G51" s="228">
        <v>7</v>
      </c>
      <c r="H51" s="257">
        <v>73.400000000000006</v>
      </c>
      <c r="I51" s="293">
        <v>53.93</v>
      </c>
      <c r="J51" s="190">
        <v>8</v>
      </c>
      <c r="K51" s="228">
        <v>9</v>
      </c>
      <c r="L51" s="257">
        <v>57.3</v>
      </c>
      <c r="M51" s="293">
        <v>58</v>
      </c>
      <c r="N51" s="190">
        <v>53</v>
      </c>
      <c r="O51" s="228">
        <v>1</v>
      </c>
      <c r="P51" s="257">
        <v>52</v>
      </c>
      <c r="Q51" s="293">
        <v>54.04</v>
      </c>
      <c r="R51" s="190">
        <v>53</v>
      </c>
      <c r="S51" s="65">
        <f t="shared" si="0"/>
        <v>142</v>
      </c>
      <c r="T51" s="7"/>
    </row>
    <row r="52" spans="1:20" ht="15" customHeight="1" x14ac:dyDescent="0.25">
      <c r="A52" s="62">
        <v>7</v>
      </c>
      <c r="B52" s="14" t="s">
        <v>16</v>
      </c>
      <c r="C52" s="219">
        <v>5</v>
      </c>
      <c r="D52" s="222">
        <v>57.6</v>
      </c>
      <c r="E52" s="294">
        <v>55.17</v>
      </c>
      <c r="F52" s="189">
        <v>36</v>
      </c>
      <c r="G52" s="219">
        <v>2</v>
      </c>
      <c r="H52" s="222">
        <v>73</v>
      </c>
      <c r="I52" s="294">
        <v>53.93</v>
      </c>
      <c r="J52" s="189">
        <v>9</v>
      </c>
      <c r="K52" s="219">
        <v>5</v>
      </c>
      <c r="L52" s="222">
        <v>69.8</v>
      </c>
      <c r="M52" s="294">
        <v>58</v>
      </c>
      <c r="N52" s="189">
        <v>10</v>
      </c>
      <c r="O52" s="219">
        <v>2</v>
      </c>
      <c r="P52" s="222">
        <v>45</v>
      </c>
      <c r="Q52" s="294">
        <v>54.04</v>
      </c>
      <c r="R52" s="189">
        <v>79</v>
      </c>
      <c r="S52" s="65">
        <f t="shared" si="0"/>
        <v>134</v>
      </c>
      <c r="T52" s="7"/>
    </row>
    <row r="53" spans="1:20" ht="15" customHeight="1" x14ac:dyDescent="0.25">
      <c r="A53" s="62">
        <v>8</v>
      </c>
      <c r="B53" s="14" t="s">
        <v>124</v>
      </c>
      <c r="C53" s="219">
        <v>5</v>
      </c>
      <c r="D53" s="222">
        <v>54.8</v>
      </c>
      <c r="E53" s="294">
        <v>55.17</v>
      </c>
      <c r="F53" s="189">
        <v>45</v>
      </c>
      <c r="G53" s="219">
        <v>4</v>
      </c>
      <c r="H53" s="222">
        <v>60</v>
      </c>
      <c r="I53" s="294">
        <v>53.93</v>
      </c>
      <c r="J53" s="189">
        <v>28</v>
      </c>
      <c r="K53" s="219">
        <v>1</v>
      </c>
      <c r="L53" s="222">
        <v>43</v>
      </c>
      <c r="M53" s="294">
        <v>58</v>
      </c>
      <c r="N53" s="189">
        <v>86</v>
      </c>
      <c r="O53" s="219">
        <v>6</v>
      </c>
      <c r="P53" s="222">
        <v>52.2</v>
      </c>
      <c r="Q53" s="294">
        <v>54.04</v>
      </c>
      <c r="R53" s="189">
        <v>50</v>
      </c>
      <c r="S53" s="21">
        <f t="shared" si="0"/>
        <v>209</v>
      </c>
      <c r="T53" s="7"/>
    </row>
    <row r="54" spans="1:20" ht="15" customHeight="1" x14ac:dyDescent="0.25">
      <c r="A54" s="62">
        <v>9</v>
      </c>
      <c r="B54" s="14" t="s">
        <v>125</v>
      </c>
      <c r="C54" s="219">
        <v>4</v>
      </c>
      <c r="D54" s="222">
        <v>54</v>
      </c>
      <c r="E54" s="294">
        <v>55.17</v>
      </c>
      <c r="F54" s="189">
        <v>46</v>
      </c>
      <c r="G54" s="219">
        <v>6</v>
      </c>
      <c r="H54" s="222">
        <v>42</v>
      </c>
      <c r="I54" s="294">
        <v>53.93</v>
      </c>
      <c r="J54" s="189">
        <v>76</v>
      </c>
      <c r="K54" s="219">
        <v>5</v>
      </c>
      <c r="L54" s="222">
        <v>56</v>
      </c>
      <c r="M54" s="294">
        <v>58</v>
      </c>
      <c r="N54" s="189">
        <v>59</v>
      </c>
      <c r="O54" s="219">
        <v>7</v>
      </c>
      <c r="P54" s="222">
        <v>52</v>
      </c>
      <c r="Q54" s="294">
        <v>54.04</v>
      </c>
      <c r="R54" s="189">
        <v>55</v>
      </c>
      <c r="S54" s="21">
        <f t="shared" si="0"/>
        <v>236</v>
      </c>
      <c r="T54" s="7"/>
    </row>
    <row r="55" spans="1:20" ht="15" customHeight="1" x14ac:dyDescent="0.25">
      <c r="A55" s="62">
        <v>10</v>
      </c>
      <c r="B55" s="134" t="s">
        <v>180</v>
      </c>
      <c r="C55" s="228">
        <v>10</v>
      </c>
      <c r="D55" s="257">
        <v>52.6</v>
      </c>
      <c r="E55" s="293">
        <v>55.17</v>
      </c>
      <c r="F55" s="190">
        <v>57</v>
      </c>
      <c r="G55" s="228">
        <v>8</v>
      </c>
      <c r="H55" s="257">
        <v>52.3</v>
      </c>
      <c r="I55" s="293">
        <v>53.93</v>
      </c>
      <c r="J55" s="190">
        <v>48</v>
      </c>
      <c r="K55" s="228">
        <v>16</v>
      </c>
      <c r="L55" s="257">
        <v>61.1</v>
      </c>
      <c r="M55" s="293">
        <v>58</v>
      </c>
      <c r="N55" s="190">
        <v>36</v>
      </c>
      <c r="O55" s="228">
        <v>9</v>
      </c>
      <c r="P55" s="257">
        <v>45.3</v>
      </c>
      <c r="Q55" s="293">
        <v>54.04</v>
      </c>
      <c r="R55" s="190">
        <v>77</v>
      </c>
      <c r="S55" s="21">
        <f t="shared" si="0"/>
        <v>218</v>
      </c>
      <c r="T55" s="7"/>
    </row>
    <row r="56" spans="1:20" ht="15" customHeight="1" x14ac:dyDescent="0.25">
      <c r="A56" s="62">
        <v>11</v>
      </c>
      <c r="B56" s="14" t="s">
        <v>145</v>
      </c>
      <c r="C56" s="219">
        <v>3</v>
      </c>
      <c r="D56" s="222">
        <v>51</v>
      </c>
      <c r="E56" s="294">
        <v>55.17</v>
      </c>
      <c r="F56" s="189">
        <v>61</v>
      </c>
      <c r="G56" s="219">
        <v>7</v>
      </c>
      <c r="H56" s="222">
        <v>35.6</v>
      </c>
      <c r="I56" s="294">
        <v>53.93</v>
      </c>
      <c r="J56" s="189">
        <v>86</v>
      </c>
      <c r="K56" s="219">
        <v>4</v>
      </c>
      <c r="L56" s="222">
        <v>60</v>
      </c>
      <c r="M56" s="294">
        <v>58</v>
      </c>
      <c r="N56" s="189">
        <v>42</v>
      </c>
      <c r="O56" s="219"/>
      <c r="P56" s="222"/>
      <c r="Q56" s="294">
        <v>54.04</v>
      </c>
      <c r="R56" s="189">
        <v>95</v>
      </c>
      <c r="S56" s="21">
        <f t="shared" si="0"/>
        <v>284</v>
      </c>
      <c r="T56" s="7"/>
    </row>
    <row r="57" spans="1:20" ht="15" customHeight="1" x14ac:dyDescent="0.25">
      <c r="A57" s="62">
        <v>12</v>
      </c>
      <c r="B57" s="14" t="s">
        <v>52</v>
      </c>
      <c r="C57" s="219">
        <v>9</v>
      </c>
      <c r="D57" s="222">
        <v>50.9</v>
      </c>
      <c r="E57" s="294">
        <v>55.17</v>
      </c>
      <c r="F57" s="189">
        <v>64</v>
      </c>
      <c r="G57" s="219">
        <v>16</v>
      </c>
      <c r="H57" s="222">
        <v>62.6</v>
      </c>
      <c r="I57" s="294">
        <v>53.93</v>
      </c>
      <c r="J57" s="189">
        <v>23</v>
      </c>
      <c r="K57" s="219">
        <v>14</v>
      </c>
      <c r="L57" s="222">
        <v>52.7</v>
      </c>
      <c r="M57" s="294">
        <v>58</v>
      </c>
      <c r="N57" s="189">
        <v>68</v>
      </c>
      <c r="O57" s="219">
        <v>12</v>
      </c>
      <c r="P57" s="222">
        <v>50.5</v>
      </c>
      <c r="Q57" s="294">
        <v>54.04</v>
      </c>
      <c r="R57" s="189">
        <v>62</v>
      </c>
      <c r="S57" s="21">
        <f t="shared" si="0"/>
        <v>217</v>
      </c>
      <c r="T57" s="7"/>
    </row>
    <row r="58" spans="1:20" ht="15" customHeight="1" x14ac:dyDescent="0.25">
      <c r="A58" s="62">
        <v>13</v>
      </c>
      <c r="B58" s="14" t="s">
        <v>18</v>
      </c>
      <c r="C58" s="219">
        <v>3</v>
      </c>
      <c r="D58" s="222">
        <v>46.7</v>
      </c>
      <c r="E58" s="294">
        <v>55.17</v>
      </c>
      <c r="F58" s="189">
        <v>71</v>
      </c>
      <c r="G58" s="219">
        <v>7</v>
      </c>
      <c r="H58" s="222">
        <v>67.900000000000006</v>
      </c>
      <c r="I58" s="294">
        <v>53.93</v>
      </c>
      <c r="J58" s="189">
        <v>16</v>
      </c>
      <c r="K58" s="219">
        <v>7</v>
      </c>
      <c r="L58" s="222">
        <v>71.3</v>
      </c>
      <c r="M58" s="294">
        <v>58</v>
      </c>
      <c r="N58" s="189">
        <v>7</v>
      </c>
      <c r="O58" s="219">
        <v>3</v>
      </c>
      <c r="P58" s="222">
        <v>53</v>
      </c>
      <c r="Q58" s="294">
        <v>54.04</v>
      </c>
      <c r="R58" s="189">
        <v>47</v>
      </c>
      <c r="S58" s="21">
        <f t="shared" si="0"/>
        <v>141</v>
      </c>
      <c r="T58" s="7"/>
    </row>
    <row r="59" spans="1:20" ht="15" customHeight="1" x14ac:dyDescent="0.25">
      <c r="A59" s="62">
        <v>14</v>
      </c>
      <c r="B59" s="14" t="s">
        <v>179</v>
      </c>
      <c r="C59" s="219">
        <v>4</v>
      </c>
      <c r="D59" s="222">
        <v>41.8</v>
      </c>
      <c r="E59" s="294">
        <v>55.17</v>
      </c>
      <c r="F59" s="189">
        <v>81</v>
      </c>
      <c r="G59" s="219">
        <v>2</v>
      </c>
      <c r="H59" s="222">
        <v>47</v>
      </c>
      <c r="I59" s="294">
        <v>53.93</v>
      </c>
      <c r="J59" s="189">
        <v>65</v>
      </c>
      <c r="K59" s="219">
        <v>2</v>
      </c>
      <c r="L59" s="222">
        <v>61.5</v>
      </c>
      <c r="M59" s="294">
        <v>58</v>
      </c>
      <c r="N59" s="189">
        <v>34</v>
      </c>
      <c r="O59" s="219">
        <v>3</v>
      </c>
      <c r="P59" s="222">
        <v>46</v>
      </c>
      <c r="Q59" s="294">
        <v>54.04</v>
      </c>
      <c r="R59" s="189">
        <v>75</v>
      </c>
      <c r="S59" s="21">
        <f t="shared" si="0"/>
        <v>255</v>
      </c>
      <c r="T59" s="7"/>
    </row>
    <row r="60" spans="1:20" ht="15" customHeight="1" x14ac:dyDescent="0.25">
      <c r="A60" s="62">
        <v>15</v>
      </c>
      <c r="B60" s="14" t="s">
        <v>53</v>
      </c>
      <c r="C60" s="219">
        <v>2</v>
      </c>
      <c r="D60" s="222">
        <v>38.5</v>
      </c>
      <c r="E60" s="294">
        <v>55.17</v>
      </c>
      <c r="F60" s="189">
        <v>87</v>
      </c>
      <c r="G60" s="219">
        <v>1</v>
      </c>
      <c r="H60" s="222">
        <v>42</v>
      </c>
      <c r="I60" s="294">
        <v>53.93</v>
      </c>
      <c r="J60" s="189">
        <v>77</v>
      </c>
      <c r="K60" s="219">
        <v>5</v>
      </c>
      <c r="L60" s="222">
        <v>68</v>
      </c>
      <c r="M60" s="294">
        <v>58</v>
      </c>
      <c r="N60" s="189">
        <v>14</v>
      </c>
      <c r="O60" s="219">
        <v>11</v>
      </c>
      <c r="P60" s="222">
        <v>62.6</v>
      </c>
      <c r="Q60" s="294">
        <v>54.04</v>
      </c>
      <c r="R60" s="189">
        <v>13</v>
      </c>
      <c r="S60" s="21">
        <f t="shared" si="0"/>
        <v>191</v>
      </c>
      <c r="T60" s="7"/>
    </row>
    <row r="61" spans="1:20" ht="15" customHeight="1" x14ac:dyDescent="0.25">
      <c r="A61" s="62">
        <v>16</v>
      </c>
      <c r="B61" s="14" t="s">
        <v>17</v>
      </c>
      <c r="C61" s="219">
        <v>2</v>
      </c>
      <c r="D61" s="222">
        <v>32.5</v>
      </c>
      <c r="E61" s="294">
        <v>55.17</v>
      </c>
      <c r="F61" s="189">
        <v>93</v>
      </c>
      <c r="G61" s="219">
        <v>2</v>
      </c>
      <c r="H61" s="222">
        <v>54</v>
      </c>
      <c r="I61" s="294">
        <v>53.93</v>
      </c>
      <c r="J61" s="189">
        <v>45</v>
      </c>
      <c r="K61" s="219">
        <v>2</v>
      </c>
      <c r="L61" s="222">
        <v>41.5</v>
      </c>
      <c r="M61" s="294">
        <v>58</v>
      </c>
      <c r="N61" s="189">
        <v>91</v>
      </c>
      <c r="O61" s="219"/>
      <c r="P61" s="222"/>
      <c r="Q61" s="294">
        <v>54.04</v>
      </c>
      <c r="R61" s="189">
        <v>95</v>
      </c>
      <c r="S61" s="21">
        <f t="shared" si="0"/>
        <v>324</v>
      </c>
      <c r="T61" s="7"/>
    </row>
    <row r="62" spans="1:20" s="183" customFormat="1" ht="15" customHeight="1" x14ac:dyDescent="0.25">
      <c r="A62" s="62">
        <v>17</v>
      </c>
      <c r="B62" s="14" t="s">
        <v>181</v>
      </c>
      <c r="C62" s="219">
        <v>2</v>
      </c>
      <c r="D62" s="222">
        <v>20</v>
      </c>
      <c r="E62" s="294">
        <v>55.17</v>
      </c>
      <c r="F62" s="189">
        <v>96</v>
      </c>
      <c r="G62" s="219"/>
      <c r="H62" s="222"/>
      <c r="I62" s="294">
        <v>53.93</v>
      </c>
      <c r="J62" s="189">
        <v>96</v>
      </c>
      <c r="K62" s="219"/>
      <c r="L62" s="222"/>
      <c r="M62" s="294">
        <v>58</v>
      </c>
      <c r="N62" s="189">
        <v>102</v>
      </c>
      <c r="O62" s="219"/>
      <c r="P62" s="222"/>
      <c r="Q62" s="294">
        <v>54.04</v>
      </c>
      <c r="R62" s="189">
        <v>95</v>
      </c>
      <c r="S62" s="21">
        <f t="shared" si="0"/>
        <v>389</v>
      </c>
      <c r="T62" s="7"/>
    </row>
    <row r="63" spans="1:20" s="183" customFormat="1" ht="15" customHeight="1" x14ac:dyDescent="0.25">
      <c r="A63" s="62">
        <v>18</v>
      </c>
      <c r="B63" s="14" t="s">
        <v>168</v>
      </c>
      <c r="C63" s="219"/>
      <c r="D63" s="222"/>
      <c r="E63" s="294">
        <v>55.17</v>
      </c>
      <c r="F63" s="189">
        <v>97</v>
      </c>
      <c r="G63" s="219"/>
      <c r="H63" s="222"/>
      <c r="I63" s="294">
        <v>53.93</v>
      </c>
      <c r="J63" s="189">
        <v>96</v>
      </c>
      <c r="K63" s="219"/>
      <c r="L63" s="222"/>
      <c r="M63" s="294">
        <v>58</v>
      </c>
      <c r="N63" s="189">
        <v>102</v>
      </c>
      <c r="O63" s="219">
        <v>4</v>
      </c>
      <c r="P63" s="222">
        <v>59</v>
      </c>
      <c r="Q63" s="294">
        <v>54.04</v>
      </c>
      <c r="R63" s="189">
        <v>23</v>
      </c>
      <c r="S63" s="21">
        <f t="shared" si="0"/>
        <v>318</v>
      </c>
      <c r="T63" s="7"/>
    </row>
    <row r="64" spans="1:20" s="183" customFormat="1" ht="15" customHeight="1" x14ac:dyDescent="0.25">
      <c r="A64" s="62">
        <v>19</v>
      </c>
      <c r="B64" s="14" t="s">
        <v>143</v>
      </c>
      <c r="C64" s="219"/>
      <c r="D64" s="222"/>
      <c r="E64" s="294">
        <v>55.17</v>
      </c>
      <c r="F64" s="189">
        <v>97</v>
      </c>
      <c r="G64" s="219"/>
      <c r="H64" s="222"/>
      <c r="I64" s="294">
        <v>53.93</v>
      </c>
      <c r="J64" s="189">
        <v>96</v>
      </c>
      <c r="K64" s="219">
        <v>1</v>
      </c>
      <c r="L64" s="222">
        <v>54</v>
      </c>
      <c r="M64" s="294">
        <v>58</v>
      </c>
      <c r="N64" s="189">
        <v>65</v>
      </c>
      <c r="O64" s="219"/>
      <c r="P64" s="222"/>
      <c r="Q64" s="294">
        <v>54.04</v>
      </c>
      <c r="R64" s="189">
        <v>95</v>
      </c>
      <c r="S64" s="21">
        <f t="shared" si="0"/>
        <v>353</v>
      </c>
      <c r="T64" s="7"/>
    </row>
    <row r="65" spans="1:20" ht="15" customHeight="1" thickBot="1" x14ac:dyDescent="0.3">
      <c r="A65" s="62">
        <v>20</v>
      </c>
      <c r="B65" s="14" t="s">
        <v>167</v>
      </c>
      <c r="C65" s="219"/>
      <c r="D65" s="222"/>
      <c r="E65" s="294">
        <v>55.17</v>
      </c>
      <c r="F65" s="189">
        <v>97</v>
      </c>
      <c r="G65" s="219">
        <v>1</v>
      </c>
      <c r="H65" s="222">
        <v>32</v>
      </c>
      <c r="I65" s="294">
        <v>53.93</v>
      </c>
      <c r="J65" s="189">
        <v>89</v>
      </c>
      <c r="K65" s="219">
        <v>1</v>
      </c>
      <c r="L65" s="222">
        <v>47</v>
      </c>
      <c r="M65" s="294">
        <v>58</v>
      </c>
      <c r="N65" s="189">
        <v>80</v>
      </c>
      <c r="O65" s="219"/>
      <c r="P65" s="222"/>
      <c r="Q65" s="294">
        <v>54.04</v>
      </c>
      <c r="R65" s="189">
        <v>95</v>
      </c>
      <c r="S65" s="21">
        <f t="shared" si="0"/>
        <v>361</v>
      </c>
      <c r="T65" s="7"/>
    </row>
    <row r="66" spans="1:20" ht="15" customHeight="1" thickBot="1" x14ac:dyDescent="0.3">
      <c r="A66" s="112"/>
      <c r="B66" s="169" t="s">
        <v>96</v>
      </c>
      <c r="C66" s="170">
        <f>SUM(C67:C80)</f>
        <v>64</v>
      </c>
      <c r="D66" s="171">
        <f>AVERAGE(D67:D80)</f>
        <v>54.430769230769222</v>
      </c>
      <c r="E66" s="299">
        <v>55.17</v>
      </c>
      <c r="F66" s="155"/>
      <c r="G66" s="170">
        <f>SUM(G67:G80)</f>
        <v>89</v>
      </c>
      <c r="H66" s="171">
        <f>AVERAGE(H67:H80)</f>
        <v>55.892307692307696</v>
      </c>
      <c r="I66" s="299">
        <v>53.93</v>
      </c>
      <c r="J66" s="155"/>
      <c r="K66" s="170">
        <f>SUM(K67:K80)</f>
        <v>100</v>
      </c>
      <c r="L66" s="171">
        <f>AVERAGE(L67:L80)</f>
        <v>55.49285714285714</v>
      </c>
      <c r="M66" s="299">
        <v>58</v>
      </c>
      <c r="N66" s="155"/>
      <c r="O66" s="170">
        <f>SUM(O67:O80)</f>
        <v>90</v>
      </c>
      <c r="P66" s="171">
        <f>AVERAGE(P67:P80)</f>
        <v>52.018181818181823</v>
      </c>
      <c r="Q66" s="299">
        <v>54.04</v>
      </c>
      <c r="R66" s="155"/>
      <c r="S66" s="164"/>
      <c r="T66" s="7"/>
    </row>
    <row r="67" spans="1:20" ht="15" customHeight="1" x14ac:dyDescent="0.25">
      <c r="A67" s="30">
        <v>1</v>
      </c>
      <c r="B67" s="14" t="s">
        <v>174</v>
      </c>
      <c r="C67" s="219">
        <v>3</v>
      </c>
      <c r="D67" s="222">
        <v>72.7</v>
      </c>
      <c r="E67" s="294">
        <v>55.17</v>
      </c>
      <c r="F67" s="189">
        <v>4</v>
      </c>
      <c r="G67" s="219"/>
      <c r="H67" s="222"/>
      <c r="I67" s="294">
        <v>53.93</v>
      </c>
      <c r="J67" s="189">
        <v>96</v>
      </c>
      <c r="K67" s="219">
        <v>1</v>
      </c>
      <c r="L67" s="222">
        <v>36</v>
      </c>
      <c r="M67" s="294">
        <v>58</v>
      </c>
      <c r="N67" s="189">
        <v>96</v>
      </c>
      <c r="O67" s="219"/>
      <c r="P67" s="222"/>
      <c r="Q67" s="294">
        <v>54.04</v>
      </c>
      <c r="R67" s="189">
        <v>95</v>
      </c>
      <c r="S67" s="66">
        <f t="shared" si="0"/>
        <v>291</v>
      </c>
      <c r="T67" s="7"/>
    </row>
    <row r="68" spans="1:20" ht="15" customHeight="1" x14ac:dyDescent="0.25">
      <c r="A68" s="62">
        <v>2</v>
      </c>
      <c r="B68" s="14" t="s">
        <v>156</v>
      </c>
      <c r="C68" s="219">
        <v>1</v>
      </c>
      <c r="D68" s="222">
        <v>70</v>
      </c>
      <c r="E68" s="294">
        <v>55.17</v>
      </c>
      <c r="F68" s="189">
        <v>10</v>
      </c>
      <c r="G68" s="219">
        <v>6</v>
      </c>
      <c r="H68" s="222">
        <v>47.5</v>
      </c>
      <c r="I68" s="294">
        <v>53.93</v>
      </c>
      <c r="J68" s="189">
        <v>63</v>
      </c>
      <c r="K68" s="219">
        <v>8</v>
      </c>
      <c r="L68" s="222">
        <v>42.5</v>
      </c>
      <c r="M68" s="294">
        <v>58</v>
      </c>
      <c r="N68" s="189">
        <v>89</v>
      </c>
      <c r="O68" s="219">
        <v>5</v>
      </c>
      <c r="P68" s="222">
        <v>55.6</v>
      </c>
      <c r="Q68" s="294">
        <v>54.04</v>
      </c>
      <c r="R68" s="189">
        <v>37</v>
      </c>
      <c r="S68" s="21">
        <f t="shared" si="0"/>
        <v>199</v>
      </c>
      <c r="T68" s="7"/>
    </row>
    <row r="69" spans="1:20" ht="15" customHeight="1" x14ac:dyDescent="0.25">
      <c r="A69" s="62">
        <v>3</v>
      </c>
      <c r="B69" s="14" t="s">
        <v>154</v>
      </c>
      <c r="C69" s="219">
        <v>10</v>
      </c>
      <c r="D69" s="222">
        <v>59</v>
      </c>
      <c r="E69" s="294">
        <v>55.17</v>
      </c>
      <c r="F69" s="189">
        <v>29</v>
      </c>
      <c r="G69" s="219">
        <v>8</v>
      </c>
      <c r="H69" s="222">
        <v>55.8</v>
      </c>
      <c r="I69" s="294">
        <v>53.93</v>
      </c>
      <c r="J69" s="189">
        <v>39</v>
      </c>
      <c r="K69" s="219">
        <v>6</v>
      </c>
      <c r="L69" s="222">
        <v>78.8</v>
      </c>
      <c r="M69" s="294">
        <v>58</v>
      </c>
      <c r="N69" s="189">
        <v>2</v>
      </c>
      <c r="O69" s="219">
        <v>8</v>
      </c>
      <c r="P69" s="222">
        <v>62.6</v>
      </c>
      <c r="Q69" s="294">
        <v>54.04</v>
      </c>
      <c r="R69" s="189">
        <v>12</v>
      </c>
      <c r="S69" s="21">
        <f t="shared" si="0"/>
        <v>82</v>
      </c>
      <c r="T69" s="7"/>
    </row>
    <row r="70" spans="1:20" ht="15" customHeight="1" x14ac:dyDescent="0.25">
      <c r="A70" s="62">
        <v>4</v>
      </c>
      <c r="B70" s="14" t="s">
        <v>148</v>
      </c>
      <c r="C70" s="219">
        <v>15</v>
      </c>
      <c r="D70" s="222">
        <v>57</v>
      </c>
      <c r="E70" s="294">
        <v>55.17</v>
      </c>
      <c r="F70" s="189">
        <v>38</v>
      </c>
      <c r="G70" s="219">
        <v>11</v>
      </c>
      <c r="H70" s="222">
        <v>59.9</v>
      </c>
      <c r="I70" s="294">
        <v>53.93</v>
      </c>
      <c r="J70" s="189">
        <v>29</v>
      </c>
      <c r="K70" s="219">
        <v>15</v>
      </c>
      <c r="L70" s="222">
        <v>56.7</v>
      </c>
      <c r="M70" s="294">
        <v>58</v>
      </c>
      <c r="N70" s="189">
        <v>57</v>
      </c>
      <c r="O70" s="219"/>
      <c r="P70" s="222"/>
      <c r="Q70" s="294">
        <v>54.04</v>
      </c>
      <c r="R70" s="189">
        <v>95</v>
      </c>
      <c r="S70" s="21">
        <f t="shared" si="0"/>
        <v>219</v>
      </c>
      <c r="T70" s="7"/>
    </row>
    <row r="71" spans="1:20" ht="15" customHeight="1" x14ac:dyDescent="0.25">
      <c r="A71" s="62">
        <v>5</v>
      </c>
      <c r="B71" s="14" t="s">
        <v>63</v>
      </c>
      <c r="C71" s="219">
        <v>3</v>
      </c>
      <c r="D71" s="222">
        <v>55.3</v>
      </c>
      <c r="E71" s="294">
        <v>55.17</v>
      </c>
      <c r="F71" s="189">
        <v>42</v>
      </c>
      <c r="G71" s="219">
        <v>6</v>
      </c>
      <c r="H71" s="222">
        <v>76</v>
      </c>
      <c r="I71" s="294">
        <v>53.93</v>
      </c>
      <c r="J71" s="189">
        <v>6</v>
      </c>
      <c r="K71" s="219">
        <v>3</v>
      </c>
      <c r="L71" s="222">
        <v>47</v>
      </c>
      <c r="M71" s="294">
        <v>58</v>
      </c>
      <c r="N71" s="189">
        <v>81</v>
      </c>
      <c r="O71" s="219">
        <v>9</v>
      </c>
      <c r="P71" s="222">
        <v>62.4</v>
      </c>
      <c r="Q71" s="294">
        <v>54.04</v>
      </c>
      <c r="R71" s="189">
        <v>14</v>
      </c>
      <c r="S71" s="65">
        <f t="shared" si="0"/>
        <v>143</v>
      </c>
      <c r="T71" s="7"/>
    </row>
    <row r="72" spans="1:20" ht="15" customHeight="1" x14ac:dyDescent="0.25">
      <c r="A72" s="62">
        <v>6</v>
      </c>
      <c r="B72" s="14" t="s">
        <v>54</v>
      </c>
      <c r="C72" s="219">
        <v>3</v>
      </c>
      <c r="D72" s="222">
        <v>54</v>
      </c>
      <c r="E72" s="294">
        <v>55.17</v>
      </c>
      <c r="F72" s="189">
        <v>47</v>
      </c>
      <c r="G72" s="219">
        <v>11</v>
      </c>
      <c r="H72" s="222">
        <v>58</v>
      </c>
      <c r="I72" s="294">
        <v>53.93</v>
      </c>
      <c r="J72" s="189">
        <v>33</v>
      </c>
      <c r="K72" s="219">
        <v>6</v>
      </c>
      <c r="L72" s="222">
        <v>71</v>
      </c>
      <c r="M72" s="294">
        <v>58</v>
      </c>
      <c r="N72" s="189">
        <v>8</v>
      </c>
      <c r="O72" s="219">
        <v>6</v>
      </c>
      <c r="P72" s="222">
        <v>50</v>
      </c>
      <c r="Q72" s="294">
        <v>54.04</v>
      </c>
      <c r="R72" s="189">
        <v>65</v>
      </c>
      <c r="S72" s="21">
        <f t="shared" ref="S72:S80" si="1">R72+N72+J72+F72</f>
        <v>153</v>
      </c>
      <c r="T72" s="7"/>
    </row>
    <row r="73" spans="1:20" ht="15" customHeight="1" x14ac:dyDescent="0.25">
      <c r="A73" s="62">
        <v>7</v>
      </c>
      <c r="B73" s="14" t="s">
        <v>64</v>
      </c>
      <c r="C73" s="219">
        <v>8</v>
      </c>
      <c r="D73" s="222">
        <v>53.9</v>
      </c>
      <c r="E73" s="294">
        <v>55.17</v>
      </c>
      <c r="F73" s="189">
        <v>48</v>
      </c>
      <c r="G73" s="219">
        <v>4</v>
      </c>
      <c r="H73" s="222">
        <v>73</v>
      </c>
      <c r="I73" s="294">
        <v>53.93</v>
      </c>
      <c r="J73" s="189">
        <v>10</v>
      </c>
      <c r="K73" s="219">
        <v>3</v>
      </c>
      <c r="L73" s="222">
        <v>70.7</v>
      </c>
      <c r="M73" s="294">
        <v>58</v>
      </c>
      <c r="N73" s="189">
        <v>9</v>
      </c>
      <c r="O73" s="219">
        <v>13</v>
      </c>
      <c r="P73" s="222">
        <v>61.4</v>
      </c>
      <c r="Q73" s="294">
        <v>54.04</v>
      </c>
      <c r="R73" s="189">
        <v>18</v>
      </c>
      <c r="S73" s="21">
        <f t="shared" si="1"/>
        <v>85</v>
      </c>
      <c r="T73" s="7"/>
    </row>
    <row r="74" spans="1:20" ht="15" customHeight="1" x14ac:dyDescent="0.25">
      <c r="A74" s="62">
        <v>8</v>
      </c>
      <c r="B74" s="14" t="s">
        <v>126</v>
      </c>
      <c r="C74" s="219">
        <v>5</v>
      </c>
      <c r="D74" s="222">
        <v>52.2</v>
      </c>
      <c r="E74" s="294">
        <v>55.17</v>
      </c>
      <c r="F74" s="189">
        <v>59</v>
      </c>
      <c r="G74" s="219">
        <v>12</v>
      </c>
      <c r="H74" s="222">
        <v>57.3</v>
      </c>
      <c r="I74" s="294">
        <v>53.93</v>
      </c>
      <c r="J74" s="189">
        <v>35</v>
      </c>
      <c r="K74" s="219">
        <v>11</v>
      </c>
      <c r="L74" s="222">
        <v>63.3</v>
      </c>
      <c r="M74" s="294">
        <v>58</v>
      </c>
      <c r="N74" s="189">
        <v>25</v>
      </c>
      <c r="O74" s="219">
        <v>11</v>
      </c>
      <c r="P74" s="222">
        <v>39.700000000000003</v>
      </c>
      <c r="Q74" s="294">
        <v>54.04</v>
      </c>
      <c r="R74" s="189">
        <v>85</v>
      </c>
      <c r="S74" s="21">
        <f t="shared" si="1"/>
        <v>204</v>
      </c>
      <c r="T74" s="7"/>
    </row>
    <row r="75" spans="1:20" ht="15" customHeight="1" x14ac:dyDescent="0.25">
      <c r="A75" s="62">
        <v>9</v>
      </c>
      <c r="B75" s="14" t="s">
        <v>128</v>
      </c>
      <c r="C75" s="219">
        <v>2</v>
      </c>
      <c r="D75" s="222">
        <v>51</v>
      </c>
      <c r="E75" s="294">
        <v>55.17</v>
      </c>
      <c r="F75" s="189">
        <v>62</v>
      </c>
      <c r="G75" s="219">
        <v>6</v>
      </c>
      <c r="H75" s="222">
        <v>42.6</v>
      </c>
      <c r="I75" s="294">
        <v>53.93</v>
      </c>
      <c r="J75" s="189">
        <v>75</v>
      </c>
      <c r="K75" s="219">
        <v>4</v>
      </c>
      <c r="L75" s="222">
        <v>56.5</v>
      </c>
      <c r="M75" s="294">
        <v>58</v>
      </c>
      <c r="N75" s="189">
        <v>58</v>
      </c>
      <c r="O75" s="219">
        <v>7</v>
      </c>
      <c r="P75" s="222">
        <v>46.9</v>
      </c>
      <c r="Q75" s="294">
        <v>54.04</v>
      </c>
      <c r="R75" s="189">
        <v>73</v>
      </c>
      <c r="S75" s="21">
        <f t="shared" si="1"/>
        <v>268</v>
      </c>
      <c r="T75" s="7"/>
    </row>
    <row r="76" spans="1:20" ht="15" customHeight="1" x14ac:dyDescent="0.25">
      <c r="A76" s="62">
        <v>10</v>
      </c>
      <c r="B76" s="14" t="s">
        <v>55</v>
      </c>
      <c r="C76" s="219">
        <v>3</v>
      </c>
      <c r="D76" s="222">
        <v>48</v>
      </c>
      <c r="E76" s="294">
        <v>55.17</v>
      </c>
      <c r="F76" s="189">
        <v>69</v>
      </c>
      <c r="G76" s="219">
        <v>12</v>
      </c>
      <c r="H76" s="222">
        <v>50</v>
      </c>
      <c r="I76" s="294">
        <v>53.93</v>
      </c>
      <c r="J76" s="189">
        <v>55</v>
      </c>
      <c r="K76" s="219">
        <v>18</v>
      </c>
      <c r="L76" s="222">
        <v>45</v>
      </c>
      <c r="M76" s="294">
        <v>58</v>
      </c>
      <c r="N76" s="189">
        <v>83</v>
      </c>
      <c r="O76" s="219">
        <v>14</v>
      </c>
      <c r="P76" s="222">
        <v>53.6</v>
      </c>
      <c r="Q76" s="294">
        <v>54.04</v>
      </c>
      <c r="R76" s="189">
        <v>45</v>
      </c>
      <c r="S76" s="21">
        <f t="shared" si="1"/>
        <v>252</v>
      </c>
      <c r="T76" s="7"/>
    </row>
    <row r="77" spans="1:20" ht="15" customHeight="1" x14ac:dyDescent="0.25">
      <c r="A77" s="62">
        <v>11</v>
      </c>
      <c r="B77" s="14" t="s">
        <v>127</v>
      </c>
      <c r="C77" s="219">
        <v>6</v>
      </c>
      <c r="D77" s="222">
        <v>46.8</v>
      </c>
      <c r="E77" s="294">
        <v>55.17</v>
      </c>
      <c r="F77" s="189">
        <v>70</v>
      </c>
      <c r="G77" s="219">
        <v>5</v>
      </c>
      <c r="H77" s="222">
        <v>64</v>
      </c>
      <c r="I77" s="294">
        <v>53.93</v>
      </c>
      <c r="J77" s="189">
        <v>20</v>
      </c>
      <c r="K77" s="219">
        <v>5</v>
      </c>
      <c r="L77" s="222">
        <v>61</v>
      </c>
      <c r="M77" s="294">
        <v>58</v>
      </c>
      <c r="N77" s="189">
        <v>37</v>
      </c>
      <c r="O77" s="219">
        <v>3</v>
      </c>
      <c r="P77" s="222">
        <v>42</v>
      </c>
      <c r="Q77" s="294">
        <v>54.04</v>
      </c>
      <c r="R77" s="189">
        <v>80</v>
      </c>
      <c r="S77" s="21">
        <f t="shared" si="1"/>
        <v>207</v>
      </c>
      <c r="T77" s="7"/>
    </row>
    <row r="78" spans="1:20" ht="15" customHeight="1" x14ac:dyDescent="0.25">
      <c r="A78" s="62">
        <v>12</v>
      </c>
      <c r="B78" s="14" t="s">
        <v>20</v>
      </c>
      <c r="C78" s="219">
        <v>3</v>
      </c>
      <c r="D78" s="222">
        <v>44.7</v>
      </c>
      <c r="E78" s="294">
        <v>55.17</v>
      </c>
      <c r="F78" s="189">
        <v>75</v>
      </c>
      <c r="G78" s="219">
        <v>1</v>
      </c>
      <c r="H78" s="222">
        <v>28</v>
      </c>
      <c r="I78" s="294">
        <v>53.93</v>
      </c>
      <c r="J78" s="189">
        <v>91</v>
      </c>
      <c r="K78" s="219">
        <v>8</v>
      </c>
      <c r="L78" s="222">
        <v>42.6</v>
      </c>
      <c r="M78" s="294">
        <v>58</v>
      </c>
      <c r="N78" s="189">
        <v>87</v>
      </c>
      <c r="O78" s="219"/>
      <c r="P78" s="222"/>
      <c r="Q78" s="294">
        <v>54.04</v>
      </c>
      <c r="R78" s="189">
        <v>95</v>
      </c>
      <c r="S78" s="72">
        <f t="shared" si="1"/>
        <v>348</v>
      </c>
      <c r="T78" s="7"/>
    </row>
    <row r="79" spans="1:20" ht="15" customHeight="1" x14ac:dyDescent="0.25">
      <c r="A79" s="62">
        <v>13</v>
      </c>
      <c r="B79" s="14" t="s">
        <v>155</v>
      </c>
      <c r="C79" s="219">
        <v>2</v>
      </c>
      <c r="D79" s="222">
        <v>43</v>
      </c>
      <c r="E79" s="294">
        <v>55.17</v>
      </c>
      <c r="F79" s="189">
        <v>79</v>
      </c>
      <c r="G79" s="219">
        <v>4</v>
      </c>
      <c r="H79" s="222">
        <v>51.5</v>
      </c>
      <c r="I79" s="294">
        <v>53.93</v>
      </c>
      <c r="J79" s="189">
        <v>50</v>
      </c>
      <c r="K79" s="219">
        <v>5</v>
      </c>
      <c r="L79" s="222">
        <v>60.8</v>
      </c>
      <c r="M79" s="294">
        <v>58</v>
      </c>
      <c r="N79" s="189">
        <v>39</v>
      </c>
      <c r="O79" s="219">
        <v>6</v>
      </c>
      <c r="P79" s="222">
        <v>42</v>
      </c>
      <c r="Q79" s="294">
        <v>54.04</v>
      </c>
      <c r="R79" s="189">
        <v>81</v>
      </c>
      <c r="S79" s="21">
        <f t="shared" si="1"/>
        <v>249</v>
      </c>
      <c r="T79" s="7"/>
    </row>
    <row r="80" spans="1:20" s="183" customFormat="1" ht="15" customHeight="1" thickBot="1" x14ac:dyDescent="0.3">
      <c r="A80" s="31">
        <v>14</v>
      </c>
      <c r="B80" s="14" t="s">
        <v>129</v>
      </c>
      <c r="C80" s="219"/>
      <c r="D80" s="222"/>
      <c r="E80" s="294">
        <v>55.17</v>
      </c>
      <c r="F80" s="189">
        <v>97</v>
      </c>
      <c r="G80" s="219">
        <v>3</v>
      </c>
      <c r="H80" s="222">
        <v>63</v>
      </c>
      <c r="I80" s="294">
        <v>53.93</v>
      </c>
      <c r="J80" s="189">
        <v>22</v>
      </c>
      <c r="K80" s="219">
        <v>7</v>
      </c>
      <c r="L80" s="222">
        <v>45</v>
      </c>
      <c r="M80" s="294">
        <v>58</v>
      </c>
      <c r="N80" s="189">
        <v>84</v>
      </c>
      <c r="O80" s="219">
        <v>8</v>
      </c>
      <c r="P80" s="222">
        <v>56</v>
      </c>
      <c r="Q80" s="294">
        <v>54.04</v>
      </c>
      <c r="R80" s="189">
        <v>36</v>
      </c>
      <c r="S80" s="146">
        <f t="shared" si="1"/>
        <v>239</v>
      </c>
      <c r="T80" s="7"/>
    </row>
    <row r="81" spans="1:20" ht="15" customHeight="1" thickBot="1" x14ac:dyDescent="0.3">
      <c r="A81" s="112"/>
      <c r="B81" s="169" t="s">
        <v>97</v>
      </c>
      <c r="C81" s="170">
        <f>SUM(C82:C111)</f>
        <v>216</v>
      </c>
      <c r="D81" s="171">
        <f>AVERAGE(D82:D111)</f>
        <v>53.020370370370365</v>
      </c>
      <c r="E81" s="299">
        <v>55.17</v>
      </c>
      <c r="F81" s="155"/>
      <c r="G81" s="170">
        <f>SUM(G82:G111)</f>
        <v>274</v>
      </c>
      <c r="H81" s="171">
        <f>AVERAGE(H82:H111)</f>
        <v>49.452467272857078</v>
      </c>
      <c r="I81" s="299">
        <v>53.93</v>
      </c>
      <c r="J81" s="155"/>
      <c r="K81" s="170">
        <f>SUM(K82:K111)</f>
        <v>247</v>
      </c>
      <c r="L81" s="171">
        <f>AVERAGE(L82:L111)</f>
        <v>55.968965517241379</v>
      </c>
      <c r="M81" s="299">
        <v>58</v>
      </c>
      <c r="N81" s="155"/>
      <c r="O81" s="170">
        <f>SUM(O82:O111)</f>
        <v>252</v>
      </c>
      <c r="P81" s="171">
        <f>AVERAGE(P82:P111)</f>
        <v>51.873703703703704</v>
      </c>
      <c r="Q81" s="299">
        <v>54.04</v>
      </c>
      <c r="R81" s="155"/>
      <c r="S81" s="164"/>
      <c r="T81" s="7"/>
    </row>
    <row r="82" spans="1:20" ht="15" customHeight="1" x14ac:dyDescent="0.25">
      <c r="A82" s="19">
        <v>1</v>
      </c>
      <c r="B82" s="14" t="s">
        <v>130</v>
      </c>
      <c r="C82" s="219">
        <v>2</v>
      </c>
      <c r="D82" s="222">
        <v>72</v>
      </c>
      <c r="E82" s="294">
        <v>55.17</v>
      </c>
      <c r="F82" s="189">
        <v>5</v>
      </c>
      <c r="G82" s="219">
        <v>6</v>
      </c>
      <c r="H82" s="222">
        <v>55.8</v>
      </c>
      <c r="I82" s="294">
        <v>53.93</v>
      </c>
      <c r="J82" s="189">
        <v>40</v>
      </c>
      <c r="K82" s="219">
        <v>4</v>
      </c>
      <c r="L82" s="222">
        <v>50</v>
      </c>
      <c r="M82" s="294">
        <v>58</v>
      </c>
      <c r="N82" s="189">
        <v>75</v>
      </c>
      <c r="O82" s="219">
        <v>3</v>
      </c>
      <c r="P82" s="222">
        <v>70</v>
      </c>
      <c r="Q82" s="294">
        <v>54.04</v>
      </c>
      <c r="R82" s="189">
        <v>4</v>
      </c>
      <c r="S82" s="66">
        <f t="shared" ref="S82:S111" si="2">R82+N82+J82+F82</f>
        <v>124</v>
      </c>
      <c r="T82" s="7"/>
    </row>
    <row r="83" spans="1:20" ht="15" customHeight="1" x14ac:dyDescent="0.25">
      <c r="A83" s="20">
        <v>2</v>
      </c>
      <c r="B83" s="134" t="s">
        <v>138</v>
      </c>
      <c r="C83" s="228">
        <v>5</v>
      </c>
      <c r="D83" s="257">
        <v>70.8</v>
      </c>
      <c r="E83" s="293">
        <v>55.17</v>
      </c>
      <c r="F83" s="190">
        <v>8</v>
      </c>
      <c r="G83" s="228"/>
      <c r="H83" s="257"/>
      <c r="I83" s="293">
        <v>53.93</v>
      </c>
      <c r="J83" s="190">
        <v>96</v>
      </c>
      <c r="K83" s="228">
        <v>2</v>
      </c>
      <c r="L83" s="257">
        <v>27</v>
      </c>
      <c r="M83" s="293">
        <v>58</v>
      </c>
      <c r="N83" s="190">
        <v>100</v>
      </c>
      <c r="O83" s="228">
        <v>7</v>
      </c>
      <c r="P83" s="257">
        <v>49.8</v>
      </c>
      <c r="Q83" s="293">
        <v>54.04</v>
      </c>
      <c r="R83" s="190">
        <v>66</v>
      </c>
      <c r="S83" s="21">
        <f t="shared" si="2"/>
        <v>270</v>
      </c>
      <c r="T83" s="7"/>
    </row>
    <row r="84" spans="1:20" ht="15" customHeight="1" x14ac:dyDescent="0.25">
      <c r="A84" s="20">
        <v>3</v>
      </c>
      <c r="B84" s="14" t="s">
        <v>163</v>
      </c>
      <c r="C84" s="219">
        <v>7</v>
      </c>
      <c r="D84" s="222">
        <v>69.7</v>
      </c>
      <c r="E84" s="294">
        <v>55.17</v>
      </c>
      <c r="F84" s="189">
        <v>11</v>
      </c>
      <c r="G84" s="219">
        <v>24</v>
      </c>
      <c r="H84" s="222">
        <v>49.45</v>
      </c>
      <c r="I84" s="294">
        <v>53.93</v>
      </c>
      <c r="J84" s="189">
        <v>57</v>
      </c>
      <c r="K84" s="219">
        <v>2</v>
      </c>
      <c r="L84" s="222">
        <v>78</v>
      </c>
      <c r="M84" s="294">
        <v>58</v>
      </c>
      <c r="N84" s="189">
        <v>3</v>
      </c>
      <c r="O84" s="219"/>
      <c r="P84" s="222"/>
      <c r="Q84" s="294">
        <v>54.04</v>
      </c>
      <c r="R84" s="189">
        <v>95</v>
      </c>
      <c r="S84" s="21">
        <f t="shared" si="2"/>
        <v>166</v>
      </c>
      <c r="T84" s="7"/>
    </row>
    <row r="85" spans="1:20" ht="15" customHeight="1" x14ac:dyDescent="0.25">
      <c r="A85" s="20">
        <v>4</v>
      </c>
      <c r="B85" s="14" t="s">
        <v>65</v>
      </c>
      <c r="C85" s="219">
        <v>12</v>
      </c>
      <c r="D85" s="222">
        <v>64.8</v>
      </c>
      <c r="E85" s="294">
        <v>55.17</v>
      </c>
      <c r="F85" s="189">
        <v>16</v>
      </c>
      <c r="G85" s="219">
        <v>6</v>
      </c>
      <c r="H85" s="222">
        <v>80.333333333333329</v>
      </c>
      <c r="I85" s="294">
        <v>53.93</v>
      </c>
      <c r="J85" s="189">
        <v>3</v>
      </c>
      <c r="K85" s="219">
        <v>6</v>
      </c>
      <c r="L85" s="222">
        <v>59.2</v>
      </c>
      <c r="M85" s="294">
        <v>58</v>
      </c>
      <c r="N85" s="189">
        <v>46</v>
      </c>
      <c r="O85" s="219">
        <v>10</v>
      </c>
      <c r="P85" s="222">
        <v>62</v>
      </c>
      <c r="Q85" s="294">
        <v>54.04</v>
      </c>
      <c r="R85" s="189">
        <v>17</v>
      </c>
      <c r="S85" s="21">
        <f t="shared" si="2"/>
        <v>82</v>
      </c>
      <c r="T85" s="7"/>
    </row>
    <row r="86" spans="1:20" ht="15" customHeight="1" x14ac:dyDescent="0.25">
      <c r="A86" s="20">
        <v>5</v>
      </c>
      <c r="B86" s="14" t="s">
        <v>111</v>
      </c>
      <c r="C86" s="219">
        <v>8</v>
      </c>
      <c r="D86" s="222">
        <v>64.599999999999994</v>
      </c>
      <c r="E86" s="294">
        <v>55.17</v>
      </c>
      <c r="F86" s="189">
        <v>18</v>
      </c>
      <c r="G86" s="219">
        <v>17</v>
      </c>
      <c r="H86" s="222">
        <v>61</v>
      </c>
      <c r="I86" s="294">
        <v>53.93</v>
      </c>
      <c r="J86" s="189">
        <v>26</v>
      </c>
      <c r="K86" s="219">
        <v>11</v>
      </c>
      <c r="L86" s="222">
        <v>59</v>
      </c>
      <c r="M86" s="294">
        <v>58</v>
      </c>
      <c r="N86" s="189">
        <v>48</v>
      </c>
      <c r="O86" s="219">
        <v>13</v>
      </c>
      <c r="P86" s="222">
        <v>48.1</v>
      </c>
      <c r="Q86" s="294">
        <v>54.04</v>
      </c>
      <c r="R86" s="189">
        <v>70</v>
      </c>
      <c r="S86" s="21">
        <f t="shared" si="2"/>
        <v>162</v>
      </c>
      <c r="T86" s="7"/>
    </row>
    <row r="87" spans="1:20" ht="15" customHeight="1" x14ac:dyDescent="0.25">
      <c r="A87" s="20">
        <v>6</v>
      </c>
      <c r="B87" s="134" t="s">
        <v>134</v>
      </c>
      <c r="C87" s="228">
        <v>5</v>
      </c>
      <c r="D87" s="257">
        <v>62.6</v>
      </c>
      <c r="E87" s="293">
        <v>55.17</v>
      </c>
      <c r="F87" s="190">
        <v>21</v>
      </c>
      <c r="G87" s="228">
        <v>8</v>
      </c>
      <c r="H87" s="257">
        <v>49</v>
      </c>
      <c r="I87" s="293">
        <v>53.93</v>
      </c>
      <c r="J87" s="190">
        <v>59</v>
      </c>
      <c r="K87" s="228">
        <v>10</v>
      </c>
      <c r="L87" s="257">
        <v>64.099999999999994</v>
      </c>
      <c r="M87" s="293">
        <v>58</v>
      </c>
      <c r="N87" s="190">
        <v>23</v>
      </c>
      <c r="O87" s="228">
        <v>13</v>
      </c>
      <c r="P87" s="257">
        <v>48.7</v>
      </c>
      <c r="Q87" s="293">
        <v>54.04</v>
      </c>
      <c r="R87" s="190">
        <v>68</v>
      </c>
      <c r="S87" s="65">
        <f t="shared" si="2"/>
        <v>171</v>
      </c>
      <c r="T87" s="7"/>
    </row>
    <row r="88" spans="1:20" ht="15" customHeight="1" x14ac:dyDescent="0.25">
      <c r="A88" s="20">
        <v>7</v>
      </c>
      <c r="B88" s="14" t="s">
        <v>103</v>
      </c>
      <c r="C88" s="219">
        <v>10</v>
      </c>
      <c r="D88" s="222">
        <v>61</v>
      </c>
      <c r="E88" s="294">
        <v>55.17</v>
      </c>
      <c r="F88" s="189">
        <v>25</v>
      </c>
      <c r="G88" s="219">
        <v>19</v>
      </c>
      <c r="H88" s="222">
        <v>48</v>
      </c>
      <c r="I88" s="294">
        <v>53.93</v>
      </c>
      <c r="J88" s="189">
        <v>61</v>
      </c>
      <c r="K88" s="219">
        <v>11</v>
      </c>
      <c r="L88" s="222">
        <v>57</v>
      </c>
      <c r="M88" s="294">
        <v>58</v>
      </c>
      <c r="N88" s="189">
        <v>56</v>
      </c>
      <c r="O88" s="219">
        <v>14</v>
      </c>
      <c r="P88" s="222">
        <v>51.6</v>
      </c>
      <c r="Q88" s="294">
        <v>54.04</v>
      </c>
      <c r="R88" s="189">
        <v>57</v>
      </c>
      <c r="S88" s="21">
        <f t="shared" si="2"/>
        <v>199</v>
      </c>
      <c r="T88" s="7"/>
    </row>
    <row r="89" spans="1:20" ht="15" customHeight="1" x14ac:dyDescent="0.25">
      <c r="A89" s="20">
        <v>8</v>
      </c>
      <c r="B89" s="14" t="s">
        <v>30</v>
      </c>
      <c r="C89" s="219">
        <v>21</v>
      </c>
      <c r="D89" s="222">
        <v>60.5</v>
      </c>
      <c r="E89" s="294">
        <v>55.17</v>
      </c>
      <c r="F89" s="189">
        <v>26</v>
      </c>
      <c r="G89" s="219">
        <v>20</v>
      </c>
      <c r="H89" s="222">
        <v>49.6</v>
      </c>
      <c r="I89" s="294">
        <v>53.93</v>
      </c>
      <c r="J89" s="189">
        <v>56</v>
      </c>
      <c r="K89" s="219">
        <v>24</v>
      </c>
      <c r="L89" s="222">
        <v>62</v>
      </c>
      <c r="M89" s="294">
        <v>58</v>
      </c>
      <c r="N89" s="189">
        <v>31</v>
      </c>
      <c r="O89" s="219">
        <v>13</v>
      </c>
      <c r="P89" s="222">
        <v>55</v>
      </c>
      <c r="Q89" s="294">
        <v>54.04</v>
      </c>
      <c r="R89" s="189">
        <v>39</v>
      </c>
      <c r="S89" s="21">
        <f t="shared" si="2"/>
        <v>152</v>
      </c>
      <c r="T89" s="7"/>
    </row>
    <row r="90" spans="1:20" ht="15" customHeight="1" x14ac:dyDescent="0.25">
      <c r="A90" s="20">
        <v>9</v>
      </c>
      <c r="B90" s="14" t="s">
        <v>160</v>
      </c>
      <c r="C90" s="219">
        <v>6</v>
      </c>
      <c r="D90" s="222">
        <v>58.3</v>
      </c>
      <c r="E90" s="294">
        <v>55.17</v>
      </c>
      <c r="F90" s="189">
        <v>32</v>
      </c>
      <c r="G90" s="219">
        <v>4</v>
      </c>
      <c r="H90" s="222">
        <v>25.5</v>
      </c>
      <c r="I90" s="294">
        <v>53.93</v>
      </c>
      <c r="J90" s="189">
        <v>92</v>
      </c>
      <c r="K90" s="219">
        <v>4</v>
      </c>
      <c r="L90" s="222">
        <v>56</v>
      </c>
      <c r="M90" s="294">
        <v>58</v>
      </c>
      <c r="N90" s="189">
        <v>61</v>
      </c>
      <c r="O90" s="219">
        <v>6</v>
      </c>
      <c r="P90" s="222">
        <v>33.799999999999997</v>
      </c>
      <c r="Q90" s="294">
        <v>54.04</v>
      </c>
      <c r="R90" s="189">
        <v>93</v>
      </c>
      <c r="S90" s="21">
        <f t="shared" si="2"/>
        <v>278</v>
      </c>
      <c r="T90" s="7"/>
    </row>
    <row r="91" spans="1:20" ht="15" customHeight="1" x14ac:dyDescent="0.25">
      <c r="A91" s="20">
        <v>10</v>
      </c>
      <c r="B91" s="134" t="s">
        <v>104</v>
      </c>
      <c r="C91" s="228">
        <v>14</v>
      </c>
      <c r="D91" s="257">
        <v>58</v>
      </c>
      <c r="E91" s="293">
        <v>55.17</v>
      </c>
      <c r="F91" s="190">
        <v>33</v>
      </c>
      <c r="G91" s="228">
        <v>11</v>
      </c>
      <c r="H91" s="257">
        <v>75.090909090909093</v>
      </c>
      <c r="I91" s="293">
        <v>53.93</v>
      </c>
      <c r="J91" s="190">
        <v>7</v>
      </c>
      <c r="K91" s="228">
        <v>20</v>
      </c>
      <c r="L91" s="257">
        <v>64</v>
      </c>
      <c r="M91" s="293">
        <v>58</v>
      </c>
      <c r="N91" s="190">
        <v>24</v>
      </c>
      <c r="O91" s="228">
        <v>17</v>
      </c>
      <c r="P91" s="257">
        <v>51</v>
      </c>
      <c r="Q91" s="293">
        <v>54.04</v>
      </c>
      <c r="R91" s="190">
        <v>60</v>
      </c>
      <c r="S91" s="65">
        <f t="shared" si="2"/>
        <v>124</v>
      </c>
      <c r="T91" s="7"/>
    </row>
    <row r="92" spans="1:20" ht="15" customHeight="1" x14ac:dyDescent="0.25">
      <c r="A92" s="20">
        <v>11</v>
      </c>
      <c r="B92" s="14" t="s">
        <v>131</v>
      </c>
      <c r="C92" s="219">
        <v>9</v>
      </c>
      <c r="D92" s="222">
        <v>55.2</v>
      </c>
      <c r="E92" s="294">
        <v>55.17</v>
      </c>
      <c r="F92" s="189">
        <v>43</v>
      </c>
      <c r="G92" s="219">
        <v>10</v>
      </c>
      <c r="H92" s="222">
        <v>59.7</v>
      </c>
      <c r="I92" s="294">
        <v>53.93</v>
      </c>
      <c r="J92" s="189">
        <v>30</v>
      </c>
      <c r="K92" s="219">
        <v>7</v>
      </c>
      <c r="L92" s="222">
        <v>60.4</v>
      </c>
      <c r="M92" s="294">
        <v>58</v>
      </c>
      <c r="N92" s="189">
        <v>40</v>
      </c>
      <c r="O92" s="219">
        <v>17</v>
      </c>
      <c r="P92" s="222">
        <v>53.5</v>
      </c>
      <c r="Q92" s="294">
        <v>54.04</v>
      </c>
      <c r="R92" s="189">
        <v>46</v>
      </c>
      <c r="S92" s="21">
        <f t="shared" si="2"/>
        <v>159</v>
      </c>
      <c r="T92" s="7"/>
    </row>
    <row r="93" spans="1:20" ht="15" customHeight="1" x14ac:dyDescent="0.25">
      <c r="A93" s="20">
        <v>12</v>
      </c>
      <c r="B93" s="14" t="s">
        <v>102</v>
      </c>
      <c r="C93" s="219">
        <v>13</v>
      </c>
      <c r="D93" s="222">
        <v>53.9</v>
      </c>
      <c r="E93" s="294">
        <v>55.17</v>
      </c>
      <c r="F93" s="189">
        <v>49</v>
      </c>
      <c r="G93" s="219">
        <v>21</v>
      </c>
      <c r="H93" s="222">
        <v>47.61904761904762</v>
      </c>
      <c r="I93" s="294">
        <v>53.93</v>
      </c>
      <c r="J93" s="189">
        <v>62</v>
      </c>
      <c r="K93" s="219">
        <v>6</v>
      </c>
      <c r="L93" s="222">
        <v>62.5</v>
      </c>
      <c r="M93" s="294">
        <v>58</v>
      </c>
      <c r="N93" s="189">
        <v>26</v>
      </c>
      <c r="O93" s="219">
        <v>20</v>
      </c>
      <c r="P93" s="222">
        <v>55.6</v>
      </c>
      <c r="Q93" s="294">
        <v>54.04</v>
      </c>
      <c r="R93" s="189">
        <v>38</v>
      </c>
      <c r="S93" s="21">
        <f t="shared" si="2"/>
        <v>175</v>
      </c>
      <c r="T93" s="7"/>
    </row>
    <row r="94" spans="1:20" ht="15" customHeight="1" x14ac:dyDescent="0.25">
      <c r="A94" s="20">
        <v>13</v>
      </c>
      <c r="B94" s="14" t="s">
        <v>105</v>
      </c>
      <c r="C94" s="219">
        <v>28</v>
      </c>
      <c r="D94" s="222">
        <v>53.6</v>
      </c>
      <c r="E94" s="294">
        <v>55.17</v>
      </c>
      <c r="F94" s="189">
        <v>50</v>
      </c>
      <c r="G94" s="219">
        <v>24</v>
      </c>
      <c r="H94" s="222">
        <v>46.478260869565219</v>
      </c>
      <c r="I94" s="294">
        <v>53.93</v>
      </c>
      <c r="J94" s="189">
        <v>67</v>
      </c>
      <c r="K94" s="219">
        <v>27</v>
      </c>
      <c r="L94" s="222">
        <v>62</v>
      </c>
      <c r="M94" s="294">
        <v>58</v>
      </c>
      <c r="N94" s="189">
        <v>30</v>
      </c>
      <c r="O94" s="219">
        <v>21</v>
      </c>
      <c r="P94" s="222">
        <v>60</v>
      </c>
      <c r="Q94" s="294">
        <v>54.04</v>
      </c>
      <c r="R94" s="189">
        <v>22</v>
      </c>
      <c r="S94" s="21">
        <f t="shared" si="2"/>
        <v>169</v>
      </c>
      <c r="T94" s="7"/>
    </row>
    <row r="95" spans="1:20" ht="15" customHeight="1" x14ac:dyDescent="0.25">
      <c r="A95" s="20">
        <v>14</v>
      </c>
      <c r="B95" s="134" t="s">
        <v>132</v>
      </c>
      <c r="C95" s="228">
        <v>9</v>
      </c>
      <c r="D95" s="257">
        <v>53.1</v>
      </c>
      <c r="E95" s="293">
        <v>55.17</v>
      </c>
      <c r="F95" s="190">
        <v>52</v>
      </c>
      <c r="G95" s="228">
        <v>16</v>
      </c>
      <c r="H95" s="257">
        <v>57.75</v>
      </c>
      <c r="I95" s="293">
        <v>53.93</v>
      </c>
      <c r="J95" s="190">
        <v>34</v>
      </c>
      <c r="K95" s="228">
        <v>16</v>
      </c>
      <c r="L95" s="257">
        <v>52</v>
      </c>
      <c r="M95" s="293">
        <v>58</v>
      </c>
      <c r="N95" s="190">
        <v>70</v>
      </c>
      <c r="O95" s="228">
        <v>12</v>
      </c>
      <c r="P95" s="257">
        <v>61</v>
      </c>
      <c r="Q95" s="293">
        <v>54.04</v>
      </c>
      <c r="R95" s="190">
        <v>20</v>
      </c>
      <c r="S95" s="21">
        <f t="shared" si="2"/>
        <v>176</v>
      </c>
      <c r="T95" s="7"/>
    </row>
    <row r="96" spans="1:20" ht="15" customHeight="1" x14ac:dyDescent="0.25">
      <c r="A96" s="20">
        <v>15</v>
      </c>
      <c r="B96" s="14" t="s">
        <v>139</v>
      </c>
      <c r="C96" s="219">
        <v>4</v>
      </c>
      <c r="D96" s="222">
        <v>53</v>
      </c>
      <c r="E96" s="294">
        <v>55.17</v>
      </c>
      <c r="F96" s="189">
        <v>54</v>
      </c>
      <c r="G96" s="219">
        <v>9</v>
      </c>
      <c r="H96" s="222">
        <v>54.111111111111114</v>
      </c>
      <c r="I96" s="294">
        <v>53.93</v>
      </c>
      <c r="J96" s="189">
        <v>44</v>
      </c>
      <c r="K96" s="219">
        <v>14</v>
      </c>
      <c r="L96" s="222">
        <v>57.2</v>
      </c>
      <c r="M96" s="294">
        <v>58</v>
      </c>
      <c r="N96" s="189">
        <v>54</v>
      </c>
      <c r="O96" s="219">
        <v>8</v>
      </c>
      <c r="P96" s="222">
        <v>54.1</v>
      </c>
      <c r="Q96" s="294">
        <v>54.04</v>
      </c>
      <c r="R96" s="189">
        <v>41</v>
      </c>
      <c r="S96" s="21">
        <f t="shared" si="2"/>
        <v>193</v>
      </c>
      <c r="T96" s="7"/>
    </row>
    <row r="97" spans="1:20" ht="15" customHeight="1" x14ac:dyDescent="0.25">
      <c r="A97" s="20">
        <v>16</v>
      </c>
      <c r="B97" s="14" t="s">
        <v>140</v>
      </c>
      <c r="C97" s="219">
        <v>8</v>
      </c>
      <c r="D97" s="222">
        <v>52.3</v>
      </c>
      <c r="E97" s="294">
        <v>55.17</v>
      </c>
      <c r="F97" s="189">
        <v>58</v>
      </c>
      <c r="G97" s="219">
        <v>9</v>
      </c>
      <c r="H97" s="222">
        <v>45.888888888888886</v>
      </c>
      <c r="I97" s="294">
        <v>53.93</v>
      </c>
      <c r="J97" s="189">
        <v>68</v>
      </c>
      <c r="K97" s="219">
        <v>12</v>
      </c>
      <c r="L97" s="222">
        <v>60.4</v>
      </c>
      <c r="M97" s="294">
        <v>58</v>
      </c>
      <c r="N97" s="189">
        <v>41</v>
      </c>
      <c r="O97" s="219">
        <v>7</v>
      </c>
      <c r="P97" s="222">
        <v>56.3</v>
      </c>
      <c r="Q97" s="294">
        <v>54.04</v>
      </c>
      <c r="R97" s="189">
        <v>34</v>
      </c>
      <c r="S97" s="21">
        <f t="shared" si="2"/>
        <v>201</v>
      </c>
      <c r="T97" s="7"/>
    </row>
    <row r="98" spans="1:20" ht="15" customHeight="1" x14ac:dyDescent="0.25">
      <c r="A98" s="20">
        <v>17</v>
      </c>
      <c r="B98" s="14" t="s">
        <v>162</v>
      </c>
      <c r="C98" s="219">
        <v>5</v>
      </c>
      <c r="D98" s="222">
        <v>51</v>
      </c>
      <c r="E98" s="294">
        <v>55.17</v>
      </c>
      <c r="F98" s="189">
        <v>63</v>
      </c>
      <c r="G98" s="219">
        <v>12</v>
      </c>
      <c r="H98" s="222">
        <v>50.5</v>
      </c>
      <c r="I98" s="294">
        <v>53.93</v>
      </c>
      <c r="J98" s="189">
        <v>54</v>
      </c>
      <c r="K98" s="219">
        <v>6</v>
      </c>
      <c r="L98" s="222">
        <v>59.3</v>
      </c>
      <c r="M98" s="294">
        <v>58</v>
      </c>
      <c r="N98" s="189">
        <v>45</v>
      </c>
      <c r="O98" s="219">
        <v>7</v>
      </c>
      <c r="P98" s="222">
        <v>21.29</v>
      </c>
      <c r="Q98" s="294">
        <v>54.04</v>
      </c>
      <c r="R98" s="189">
        <v>94</v>
      </c>
      <c r="S98" s="21">
        <f t="shared" si="2"/>
        <v>256</v>
      </c>
      <c r="T98" s="7"/>
    </row>
    <row r="99" spans="1:20" ht="15" customHeight="1" x14ac:dyDescent="0.25">
      <c r="A99" s="20">
        <v>18</v>
      </c>
      <c r="B99" s="14" t="s">
        <v>183</v>
      </c>
      <c r="C99" s="219">
        <v>7</v>
      </c>
      <c r="D99" s="222">
        <v>50.4</v>
      </c>
      <c r="E99" s="294">
        <v>55.17</v>
      </c>
      <c r="F99" s="189">
        <v>65</v>
      </c>
      <c r="G99" s="219">
        <v>4</v>
      </c>
      <c r="H99" s="222">
        <v>50.5</v>
      </c>
      <c r="I99" s="294">
        <v>53.93</v>
      </c>
      <c r="J99" s="189">
        <v>53</v>
      </c>
      <c r="K99" s="219">
        <v>5</v>
      </c>
      <c r="L99" s="222">
        <v>59.4</v>
      </c>
      <c r="M99" s="294">
        <v>58</v>
      </c>
      <c r="N99" s="189">
        <v>44</v>
      </c>
      <c r="O99" s="219">
        <v>4</v>
      </c>
      <c r="P99" s="222">
        <v>57.3</v>
      </c>
      <c r="Q99" s="294">
        <v>54.04</v>
      </c>
      <c r="R99" s="189">
        <v>30</v>
      </c>
      <c r="S99" s="21">
        <f t="shared" si="2"/>
        <v>192</v>
      </c>
      <c r="T99" s="7"/>
    </row>
    <row r="100" spans="1:20" ht="15" customHeight="1" x14ac:dyDescent="0.25">
      <c r="A100" s="20">
        <v>19</v>
      </c>
      <c r="B100" s="14" t="s">
        <v>185</v>
      </c>
      <c r="C100" s="219">
        <v>2</v>
      </c>
      <c r="D100" s="222">
        <v>50</v>
      </c>
      <c r="E100" s="294">
        <v>55.17</v>
      </c>
      <c r="F100" s="189">
        <v>66</v>
      </c>
      <c r="G100" s="219">
        <v>4</v>
      </c>
      <c r="H100" s="222">
        <v>54.5</v>
      </c>
      <c r="I100" s="294">
        <v>53.93</v>
      </c>
      <c r="J100" s="189">
        <v>43</v>
      </c>
      <c r="K100" s="219">
        <v>1</v>
      </c>
      <c r="L100" s="222">
        <v>75</v>
      </c>
      <c r="M100" s="294">
        <v>58</v>
      </c>
      <c r="N100" s="189">
        <v>5</v>
      </c>
      <c r="O100" s="219">
        <v>8</v>
      </c>
      <c r="P100" s="222">
        <v>45.4</v>
      </c>
      <c r="Q100" s="294">
        <v>54.04</v>
      </c>
      <c r="R100" s="189">
        <v>76</v>
      </c>
      <c r="S100" s="21">
        <f t="shared" si="2"/>
        <v>190</v>
      </c>
      <c r="T100" s="7"/>
    </row>
    <row r="101" spans="1:20" ht="15" customHeight="1" x14ac:dyDescent="0.25">
      <c r="A101" s="20">
        <v>20</v>
      </c>
      <c r="B101" s="14" t="s">
        <v>133</v>
      </c>
      <c r="C101" s="219">
        <v>7</v>
      </c>
      <c r="D101" s="222">
        <v>48.3</v>
      </c>
      <c r="E101" s="294">
        <v>55.17</v>
      </c>
      <c r="F101" s="189">
        <v>68</v>
      </c>
      <c r="G101" s="219">
        <v>4</v>
      </c>
      <c r="H101" s="222">
        <v>41.5</v>
      </c>
      <c r="I101" s="294">
        <v>53.93</v>
      </c>
      <c r="J101" s="189">
        <v>78</v>
      </c>
      <c r="K101" s="219">
        <v>7</v>
      </c>
      <c r="L101" s="222">
        <v>62.4</v>
      </c>
      <c r="M101" s="294">
        <v>58</v>
      </c>
      <c r="N101" s="189">
        <v>27</v>
      </c>
      <c r="O101" s="219">
        <v>6</v>
      </c>
      <c r="P101" s="222">
        <v>52.2</v>
      </c>
      <c r="Q101" s="294">
        <v>54.04</v>
      </c>
      <c r="R101" s="189">
        <v>51</v>
      </c>
      <c r="S101" s="21">
        <f t="shared" si="2"/>
        <v>224</v>
      </c>
      <c r="T101" s="7"/>
    </row>
    <row r="102" spans="1:20" ht="15" customHeight="1" x14ac:dyDescent="0.25">
      <c r="A102" s="20">
        <v>21</v>
      </c>
      <c r="B102" s="14" t="s">
        <v>136</v>
      </c>
      <c r="C102" s="219">
        <v>2</v>
      </c>
      <c r="D102" s="222">
        <v>43.5</v>
      </c>
      <c r="E102" s="294">
        <v>55.17</v>
      </c>
      <c r="F102" s="189">
        <v>76</v>
      </c>
      <c r="G102" s="219">
        <v>1</v>
      </c>
      <c r="H102" s="222">
        <v>4</v>
      </c>
      <c r="I102" s="294">
        <v>53.93</v>
      </c>
      <c r="J102" s="189">
        <v>95</v>
      </c>
      <c r="K102" s="219">
        <v>4</v>
      </c>
      <c r="L102" s="222">
        <v>37.299999999999997</v>
      </c>
      <c r="M102" s="294">
        <v>58</v>
      </c>
      <c r="N102" s="189">
        <v>95</v>
      </c>
      <c r="O102" s="219">
        <v>1</v>
      </c>
      <c r="P102" s="222">
        <v>62</v>
      </c>
      <c r="Q102" s="294">
        <v>54.04</v>
      </c>
      <c r="R102" s="189">
        <v>16</v>
      </c>
      <c r="S102" s="21">
        <f t="shared" si="2"/>
        <v>282</v>
      </c>
      <c r="T102" s="7"/>
    </row>
    <row r="103" spans="1:20" ht="15" customHeight="1" x14ac:dyDescent="0.25">
      <c r="A103" s="20">
        <v>22</v>
      </c>
      <c r="B103" s="14" t="s">
        <v>157</v>
      </c>
      <c r="C103" s="219">
        <v>16</v>
      </c>
      <c r="D103" s="222">
        <v>43.25</v>
      </c>
      <c r="E103" s="294">
        <v>55.17</v>
      </c>
      <c r="F103" s="189">
        <v>77</v>
      </c>
      <c r="G103" s="219">
        <v>12</v>
      </c>
      <c r="H103" s="222">
        <v>48.5</v>
      </c>
      <c r="I103" s="294">
        <v>53.93</v>
      </c>
      <c r="J103" s="189">
        <v>60</v>
      </c>
      <c r="K103" s="219">
        <v>10</v>
      </c>
      <c r="L103" s="222">
        <v>59</v>
      </c>
      <c r="M103" s="294">
        <v>58</v>
      </c>
      <c r="N103" s="189">
        <v>47</v>
      </c>
      <c r="O103" s="219">
        <v>7</v>
      </c>
      <c r="P103" s="222">
        <v>59</v>
      </c>
      <c r="Q103" s="294">
        <v>54.04</v>
      </c>
      <c r="R103" s="189">
        <v>24</v>
      </c>
      <c r="S103" s="21">
        <f t="shared" si="2"/>
        <v>208</v>
      </c>
      <c r="T103" s="7"/>
    </row>
    <row r="104" spans="1:20" ht="15" customHeight="1" x14ac:dyDescent="0.25">
      <c r="A104" s="20">
        <v>23</v>
      </c>
      <c r="B104" s="14" t="s">
        <v>158</v>
      </c>
      <c r="C104" s="219">
        <v>2</v>
      </c>
      <c r="D104" s="222">
        <v>40</v>
      </c>
      <c r="E104" s="294">
        <v>55.17</v>
      </c>
      <c r="F104" s="189">
        <v>83</v>
      </c>
      <c r="G104" s="219">
        <v>6</v>
      </c>
      <c r="H104" s="222">
        <v>51.333333333333336</v>
      </c>
      <c r="I104" s="294">
        <v>53.93</v>
      </c>
      <c r="J104" s="189">
        <v>51</v>
      </c>
      <c r="K104" s="219">
        <v>6</v>
      </c>
      <c r="L104" s="222">
        <v>56</v>
      </c>
      <c r="M104" s="294">
        <v>58</v>
      </c>
      <c r="N104" s="189">
        <v>60</v>
      </c>
      <c r="O104" s="219">
        <v>18</v>
      </c>
      <c r="P104" s="222">
        <v>48</v>
      </c>
      <c r="Q104" s="294">
        <v>54.04</v>
      </c>
      <c r="R104" s="189">
        <v>71</v>
      </c>
      <c r="S104" s="21">
        <f t="shared" si="2"/>
        <v>265</v>
      </c>
      <c r="T104" s="7"/>
    </row>
    <row r="105" spans="1:20" ht="15" customHeight="1" x14ac:dyDescent="0.25">
      <c r="A105" s="20">
        <v>24</v>
      </c>
      <c r="B105" s="14" t="s">
        <v>184</v>
      </c>
      <c r="C105" s="219">
        <v>1</v>
      </c>
      <c r="D105" s="222">
        <v>40</v>
      </c>
      <c r="E105" s="294">
        <v>55.17</v>
      </c>
      <c r="F105" s="189">
        <v>84</v>
      </c>
      <c r="G105" s="219">
        <v>5</v>
      </c>
      <c r="H105" s="222">
        <v>64.8</v>
      </c>
      <c r="I105" s="294">
        <v>53.93</v>
      </c>
      <c r="J105" s="189">
        <v>19</v>
      </c>
      <c r="K105" s="219">
        <v>6</v>
      </c>
      <c r="L105" s="222">
        <v>67.8</v>
      </c>
      <c r="M105" s="294">
        <v>58</v>
      </c>
      <c r="N105" s="189">
        <v>15</v>
      </c>
      <c r="O105" s="219">
        <v>5</v>
      </c>
      <c r="P105" s="222">
        <v>51.6</v>
      </c>
      <c r="Q105" s="294">
        <v>54.04</v>
      </c>
      <c r="R105" s="189">
        <v>58</v>
      </c>
      <c r="S105" s="21">
        <f t="shared" si="2"/>
        <v>176</v>
      </c>
      <c r="T105" s="7"/>
    </row>
    <row r="106" spans="1:20" ht="15" customHeight="1" x14ac:dyDescent="0.25">
      <c r="A106" s="20">
        <v>25</v>
      </c>
      <c r="B106" s="14" t="s">
        <v>186</v>
      </c>
      <c r="C106" s="219">
        <v>6</v>
      </c>
      <c r="D106" s="222">
        <v>39.299999999999997</v>
      </c>
      <c r="E106" s="294">
        <v>55.17</v>
      </c>
      <c r="F106" s="189">
        <v>86</v>
      </c>
      <c r="G106" s="219">
        <v>6</v>
      </c>
      <c r="H106" s="222">
        <v>45.333333333333336</v>
      </c>
      <c r="I106" s="294">
        <v>53.93</v>
      </c>
      <c r="J106" s="189">
        <v>69</v>
      </c>
      <c r="K106" s="219">
        <v>5</v>
      </c>
      <c r="L106" s="222">
        <v>48</v>
      </c>
      <c r="M106" s="294">
        <v>58</v>
      </c>
      <c r="N106" s="189">
        <v>78</v>
      </c>
      <c r="O106" s="219">
        <v>6</v>
      </c>
      <c r="P106" s="222">
        <v>57</v>
      </c>
      <c r="Q106" s="294">
        <v>54.04</v>
      </c>
      <c r="R106" s="189">
        <v>32</v>
      </c>
      <c r="S106" s="65">
        <f t="shared" si="2"/>
        <v>265</v>
      </c>
      <c r="T106" s="7"/>
    </row>
    <row r="107" spans="1:20" ht="15" customHeight="1" x14ac:dyDescent="0.25">
      <c r="A107" s="20">
        <v>26</v>
      </c>
      <c r="B107" s="14" t="s">
        <v>137</v>
      </c>
      <c r="C107" s="219">
        <v>5</v>
      </c>
      <c r="D107" s="222">
        <v>37.4</v>
      </c>
      <c r="E107" s="294">
        <v>55.17</v>
      </c>
      <c r="F107" s="189">
        <v>90</v>
      </c>
      <c r="G107" s="219">
        <v>2</v>
      </c>
      <c r="H107" s="222">
        <v>29.5</v>
      </c>
      <c r="I107" s="294">
        <v>53.93</v>
      </c>
      <c r="J107" s="189">
        <v>90</v>
      </c>
      <c r="K107" s="219">
        <v>9</v>
      </c>
      <c r="L107" s="222">
        <v>50.1</v>
      </c>
      <c r="M107" s="294">
        <v>58</v>
      </c>
      <c r="N107" s="189">
        <v>74</v>
      </c>
      <c r="O107" s="219">
        <v>4</v>
      </c>
      <c r="P107" s="222">
        <v>61</v>
      </c>
      <c r="Q107" s="294">
        <v>54.04</v>
      </c>
      <c r="R107" s="189">
        <v>19</v>
      </c>
      <c r="S107" s="21">
        <f t="shared" si="2"/>
        <v>273</v>
      </c>
      <c r="T107" s="7"/>
    </row>
    <row r="108" spans="1:20" ht="15" customHeight="1" x14ac:dyDescent="0.25">
      <c r="A108" s="20">
        <v>27</v>
      </c>
      <c r="B108" s="14" t="s">
        <v>135</v>
      </c>
      <c r="C108" s="219">
        <v>2</v>
      </c>
      <c r="D108" s="222">
        <v>25</v>
      </c>
      <c r="E108" s="294">
        <v>55.17</v>
      </c>
      <c r="F108" s="189">
        <v>95</v>
      </c>
      <c r="G108" s="219">
        <v>9</v>
      </c>
      <c r="H108" s="222">
        <v>43.666666666666664</v>
      </c>
      <c r="I108" s="294">
        <v>53.93</v>
      </c>
      <c r="J108" s="189">
        <v>70</v>
      </c>
      <c r="K108" s="219">
        <v>7</v>
      </c>
      <c r="L108" s="222">
        <v>48.5</v>
      </c>
      <c r="M108" s="294">
        <v>58</v>
      </c>
      <c r="N108" s="189">
        <v>76</v>
      </c>
      <c r="O108" s="219">
        <v>3</v>
      </c>
      <c r="P108" s="222">
        <v>35.299999999999997</v>
      </c>
      <c r="Q108" s="294">
        <v>54.04</v>
      </c>
      <c r="R108" s="189">
        <v>91</v>
      </c>
      <c r="S108" s="21">
        <f t="shared" si="2"/>
        <v>332</v>
      </c>
      <c r="T108" s="7"/>
    </row>
    <row r="109" spans="1:20" ht="15" customHeight="1" x14ac:dyDescent="0.25">
      <c r="A109" s="20">
        <v>28</v>
      </c>
      <c r="B109" s="14" t="s">
        <v>159</v>
      </c>
      <c r="C109" s="219"/>
      <c r="D109" s="222"/>
      <c r="E109" s="294">
        <v>55.17</v>
      </c>
      <c r="F109" s="189">
        <v>97</v>
      </c>
      <c r="G109" s="219">
        <v>3</v>
      </c>
      <c r="H109" s="222">
        <v>42.666666666666664</v>
      </c>
      <c r="I109" s="294">
        <v>53.93</v>
      </c>
      <c r="J109" s="189">
        <v>74</v>
      </c>
      <c r="K109" s="219">
        <v>3</v>
      </c>
      <c r="L109" s="222">
        <v>29</v>
      </c>
      <c r="M109" s="294">
        <v>58</v>
      </c>
      <c r="N109" s="189">
        <v>99</v>
      </c>
      <c r="O109" s="219"/>
      <c r="P109" s="222"/>
      <c r="Q109" s="294">
        <v>54.04</v>
      </c>
      <c r="R109" s="189">
        <v>95</v>
      </c>
      <c r="S109" s="21">
        <f t="shared" si="2"/>
        <v>365</v>
      </c>
      <c r="T109" s="7"/>
    </row>
    <row r="110" spans="1:20" s="183" customFormat="1" ht="15" customHeight="1" x14ac:dyDescent="0.25">
      <c r="A110" s="20">
        <v>29</v>
      </c>
      <c r="B110" s="14" t="s">
        <v>161</v>
      </c>
      <c r="C110" s="219"/>
      <c r="D110" s="222"/>
      <c r="E110" s="294">
        <v>55.17</v>
      </c>
      <c r="F110" s="189">
        <v>97</v>
      </c>
      <c r="G110" s="219">
        <v>1</v>
      </c>
      <c r="H110" s="222">
        <v>24</v>
      </c>
      <c r="I110" s="294">
        <v>53.93</v>
      </c>
      <c r="J110" s="189">
        <v>94</v>
      </c>
      <c r="K110" s="219"/>
      <c r="L110" s="222"/>
      <c r="M110" s="294">
        <v>58</v>
      </c>
      <c r="N110" s="189">
        <v>102</v>
      </c>
      <c r="O110" s="219"/>
      <c r="P110" s="222"/>
      <c r="Q110" s="294">
        <v>54.04</v>
      </c>
      <c r="R110" s="189">
        <v>95</v>
      </c>
      <c r="S110" s="21">
        <f t="shared" si="2"/>
        <v>388</v>
      </c>
      <c r="T110" s="7"/>
    </row>
    <row r="111" spans="1:20" s="183" customFormat="1" ht="15" customHeight="1" thickBot="1" x14ac:dyDescent="0.3">
      <c r="A111" s="20">
        <v>30</v>
      </c>
      <c r="B111" s="14" t="s">
        <v>24</v>
      </c>
      <c r="C111" s="219"/>
      <c r="D111" s="222"/>
      <c r="E111" s="294">
        <v>55.17</v>
      </c>
      <c r="F111" s="189">
        <v>97</v>
      </c>
      <c r="G111" s="219">
        <v>1</v>
      </c>
      <c r="H111" s="222">
        <v>78</v>
      </c>
      <c r="I111" s="294">
        <v>53.93</v>
      </c>
      <c r="J111" s="189">
        <v>5</v>
      </c>
      <c r="K111" s="219">
        <v>2</v>
      </c>
      <c r="L111" s="222">
        <v>40.5</v>
      </c>
      <c r="M111" s="294">
        <v>58</v>
      </c>
      <c r="N111" s="189">
        <v>92</v>
      </c>
      <c r="O111" s="219">
        <v>2</v>
      </c>
      <c r="P111" s="222">
        <v>40</v>
      </c>
      <c r="Q111" s="294">
        <v>54.04</v>
      </c>
      <c r="R111" s="189">
        <v>84</v>
      </c>
      <c r="S111" s="21">
        <f t="shared" si="2"/>
        <v>278</v>
      </c>
      <c r="T111" s="7"/>
    </row>
    <row r="112" spans="1:20" ht="15" customHeight="1" thickBot="1" x14ac:dyDescent="0.3">
      <c r="A112" s="166"/>
      <c r="B112" s="169" t="s">
        <v>98</v>
      </c>
      <c r="C112" s="170">
        <f>SUM(C113:C121)</f>
        <v>48</v>
      </c>
      <c r="D112" s="171">
        <f>AVERAGE(D113:D121)</f>
        <v>59.060265131693704</v>
      </c>
      <c r="E112" s="299">
        <v>55.17</v>
      </c>
      <c r="F112" s="155"/>
      <c r="G112" s="170">
        <f>SUM(G113:G121)</f>
        <v>67</v>
      </c>
      <c r="H112" s="171">
        <f>AVERAGE(H113:H121)</f>
        <v>54.428749999999994</v>
      </c>
      <c r="I112" s="299">
        <v>53.93</v>
      </c>
      <c r="J112" s="155"/>
      <c r="K112" s="170">
        <f>SUM(K113:K121)</f>
        <v>74</v>
      </c>
      <c r="L112" s="171">
        <f>AVERAGE(L113:L121)</f>
        <v>55.096869488536157</v>
      </c>
      <c r="M112" s="299">
        <v>58</v>
      </c>
      <c r="N112" s="155"/>
      <c r="O112" s="170">
        <f>SUM(O113:O121)</f>
        <v>65</v>
      </c>
      <c r="P112" s="171">
        <f>AVERAGE(P113:P121)</f>
        <v>59.679793233082712</v>
      </c>
      <c r="Q112" s="299">
        <v>54.04</v>
      </c>
      <c r="R112" s="155"/>
      <c r="S112" s="164"/>
      <c r="T112" s="7"/>
    </row>
    <row r="113" spans="1:20" ht="15" customHeight="1" x14ac:dyDescent="0.25">
      <c r="A113" s="19">
        <v>1</v>
      </c>
      <c r="B113" s="140" t="s">
        <v>58</v>
      </c>
      <c r="C113" s="230">
        <v>7</v>
      </c>
      <c r="D113" s="259">
        <v>75</v>
      </c>
      <c r="E113" s="300">
        <v>55.17</v>
      </c>
      <c r="F113" s="196">
        <v>2</v>
      </c>
      <c r="G113" s="230">
        <v>8</v>
      </c>
      <c r="H113" s="259">
        <v>60.6</v>
      </c>
      <c r="I113" s="300">
        <v>53.93</v>
      </c>
      <c r="J113" s="196">
        <v>27</v>
      </c>
      <c r="K113" s="230">
        <v>14</v>
      </c>
      <c r="L113" s="259">
        <v>73.785714285714292</v>
      </c>
      <c r="M113" s="300">
        <v>58</v>
      </c>
      <c r="N113" s="196">
        <v>6</v>
      </c>
      <c r="O113" s="230">
        <v>14</v>
      </c>
      <c r="P113" s="259">
        <v>78.785714285714292</v>
      </c>
      <c r="Q113" s="300">
        <v>54.04</v>
      </c>
      <c r="R113" s="196">
        <v>3</v>
      </c>
      <c r="S113" s="66">
        <f t="shared" ref="S113:S120" si="3">R113+N113+J113+F113</f>
        <v>38</v>
      </c>
      <c r="T113" s="7"/>
    </row>
    <row r="114" spans="1:20" ht="15" customHeight="1" x14ac:dyDescent="0.25">
      <c r="A114" s="20">
        <v>2</v>
      </c>
      <c r="B114" s="513" t="s">
        <v>178</v>
      </c>
      <c r="C114" s="219">
        <v>6</v>
      </c>
      <c r="D114" s="222">
        <v>66.833333333333329</v>
      </c>
      <c r="E114" s="294">
        <v>55.17</v>
      </c>
      <c r="F114" s="189">
        <v>14</v>
      </c>
      <c r="G114" s="219">
        <v>10</v>
      </c>
      <c r="H114" s="222">
        <v>59.4</v>
      </c>
      <c r="I114" s="294">
        <v>53.93</v>
      </c>
      <c r="J114" s="189">
        <v>31</v>
      </c>
      <c r="K114" s="219">
        <v>9</v>
      </c>
      <c r="L114" s="222">
        <v>45.4</v>
      </c>
      <c r="M114" s="294">
        <v>58</v>
      </c>
      <c r="N114" s="189">
        <v>82</v>
      </c>
      <c r="O114" s="219">
        <v>10</v>
      </c>
      <c r="P114" s="222">
        <v>62.3</v>
      </c>
      <c r="Q114" s="294">
        <v>54.04</v>
      </c>
      <c r="R114" s="189">
        <v>15</v>
      </c>
      <c r="S114" s="21">
        <f t="shared" si="3"/>
        <v>142</v>
      </c>
      <c r="T114" s="7"/>
    </row>
    <row r="115" spans="1:20" ht="15" customHeight="1" x14ac:dyDescent="0.25">
      <c r="A115" s="20">
        <v>3</v>
      </c>
      <c r="B115" s="14" t="s">
        <v>59</v>
      </c>
      <c r="C115" s="219">
        <v>3</v>
      </c>
      <c r="D115" s="222">
        <v>64.666666666666671</v>
      </c>
      <c r="E115" s="294">
        <v>55.17</v>
      </c>
      <c r="F115" s="189">
        <v>17</v>
      </c>
      <c r="G115" s="219">
        <v>4</v>
      </c>
      <c r="H115" s="222">
        <v>78.5</v>
      </c>
      <c r="I115" s="294">
        <v>53.93</v>
      </c>
      <c r="J115" s="189">
        <v>4</v>
      </c>
      <c r="K115" s="219">
        <v>5</v>
      </c>
      <c r="L115" s="222">
        <v>79</v>
      </c>
      <c r="M115" s="294">
        <v>58</v>
      </c>
      <c r="N115" s="189">
        <v>1</v>
      </c>
      <c r="O115" s="219">
        <v>4</v>
      </c>
      <c r="P115" s="222">
        <v>79.5</v>
      </c>
      <c r="Q115" s="294">
        <v>54.04</v>
      </c>
      <c r="R115" s="189">
        <v>2</v>
      </c>
      <c r="S115" s="65">
        <f t="shared" si="3"/>
        <v>24</v>
      </c>
      <c r="T115" s="7"/>
    </row>
    <row r="116" spans="1:20" ht="15" customHeight="1" x14ac:dyDescent="0.25">
      <c r="A116" s="20">
        <v>4</v>
      </c>
      <c r="B116" s="14" t="s">
        <v>31</v>
      </c>
      <c r="C116" s="219">
        <v>3</v>
      </c>
      <c r="D116" s="222">
        <v>63</v>
      </c>
      <c r="E116" s="294">
        <v>55.17</v>
      </c>
      <c r="F116" s="189">
        <v>20</v>
      </c>
      <c r="G116" s="219">
        <v>1</v>
      </c>
      <c r="H116" s="222">
        <v>70</v>
      </c>
      <c r="I116" s="294">
        <v>53.93</v>
      </c>
      <c r="J116" s="189">
        <v>14</v>
      </c>
      <c r="K116" s="219">
        <v>3</v>
      </c>
      <c r="L116" s="222">
        <v>35.333333333333336</v>
      </c>
      <c r="M116" s="294">
        <v>58</v>
      </c>
      <c r="N116" s="189">
        <v>97</v>
      </c>
      <c r="O116" s="219">
        <v>2</v>
      </c>
      <c r="P116" s="222">
        <v>49.5</v>
      </c>
      <c r="Q116" s="294">
        <v>54.04</v>
      </c>
      <c r="R116" s="189">
        <v>67</v>
      </c>
      <c r="S116" s="65">
        <f t="shared" si="3"/>
        <v>198</v>
      </c>
      <c r="T116" s="7"/>
    </row>
    <row r="117" spans="1:20" ht="15" customHeight="1" x14ac:dyDescent="0.25">
      <c r="A117" s="20">
        <v>5</v>
      </c>
      <c r="B117" s="14" t="s">
        <v>110</v>
      </c>
      <c r="C117" s="219">
        <v>13</v>
      </c>
      <c r="D117" s="222">
        <v>58.46153846153846</v>
      </c>
      <c r="E117" s="294">
        <v>55.17</v>
      </c>
      <c r="F117" s="189">
        <v>31</v>
      </c>
      <c r="G117" s="219">
        <v>20</v>
      </c>
      <c r="H117" s="222">
        <v>55.4</v>
      </c>
      <c r="I117" s="294">
        <v>53.93</v>
      </c>
      <c r="J117" s="189">
        <v>41</v>
      </c>
      <c r="K117" s="219">
        <v>10</v>
      </c>
      <c r="L117" s="222">
        <v>53.1</v>
      </c>
      <c r="M117" s="294">
        <v>58</v>
      </c>
      <c r="N117" s="189">
        <v>66</v>
      </c>
      <c r="O117" s="219">
        <v>19</v>
      </c>
      <c r="P117" s="222">
        <v>52.05263157894737</v>
      </c>
      <c r="Q117" s="294">
        <v>54.04</v>
      </c>
      <c r="R117" s="189">
        <v>52</v>
      </c>
      <c r="S117" s="21">
        <f t="shared" si="3"/>
        <v>190</v>
      </c>
      <c r="T117" s="7"/>
    </row>
    <row r="118" spans="1:20" ht="15" customHeight="1" x14ac:dyDescent="0.25">
      <c r="A118" s="20">
        <v>6</v>
      </c>
      <c r="B118" s="14" t="s">
        <v>112</v>
      </c>
      <c r="C118" s="219">
        <v>7</v>
      </c>
      <c r="D118" s="222">
        <v>56.571428571428569</v>
      </c>
      <c r="E118" s="294">
        <v>55.17</v>
      </c>
      <c r="F118" s="189">
        <v>39</v>
      </c>
      <c r="G118" s="219">
        <v>10</v>
      </c>
      <c r="H118" s="222">
        <v>53.4</v>
      </c>
      <c r="I118" s="294">
        <v>53.93</v>
      </c>
      <c r="J118" s="189">
        <v>46</v>
      </c>
      <c r="K118" s="219">
        <v>16</v>
      </c>
      <c r="L118" s="222">
        <v>66.875</v>
      </c>
      <c r="M118" s="294">
        <v>58</v>
      </c>
      <c r="N118" s="189">
        <v>18</v>
      </c>
      <c r="O118" s="219">
        <v>10</v>
      </c>
      <c r="P118" s="222">
        <v>62.7</v>
      </c>
      <c r="Q118" s="294">
        <v>54.04</v>
      </c>
      <c r="R118" s="189">
        <v>11</v>
      </c>
      <c r="S118" s="21">
        <f t="shared" si="3"/>
        <v>114</v>
      </c>
      <c r="T118" s="7"/>
    </row>
    <row r="119" spans="1:20" ht="15" customHeight="1" x14ac:dyDescent="0.25">
      <c r="A119" s="20">
        <v>7</v>
      </c>
      <c r="B119" s="14" t="s">
        <v>175</v>
      </c>
      <c r="C119" s="219">
        <v>9</v>
      </c>
      <c r="D119" s="222">
        <v>28.888888888888889</v>
      </c>
      <c r="E119" s="294">
        <v>55.17</v>
      </c>
      <c r="F119" s="189">
        <v>94</v>
      </c>
      <c r="G119" s="219">
        <v>11</v>
      </c>
      <c r="H119" s="222">
        <v>32.799999999999997</v>
      </c>
      <c r="I119" s="294">
        <v>53.93</v>
      </c>
      <c r="J119" s="189">
        <v>88</v>
      </c>
      <c r="K119" s="219">
        <v>5</v>
      </c>
      <c r="L119" s="222">
        <v>42.6</v>
      </c>
      <c r="M119" s="294">
        <v>58</v>
      </c>
      <c r="N119" s="189">
        <v>88</v>
      </c>
      <c r="O119" s="219">
        <v>5</v>
      </c>
      <c r="P119" s="222">
        <v>38.6</v>
      </c>
      <c r="Q119" s="294">
        <v>54.04</v>
      </c>
      <c r="R119" s="189">
        <v>87</v>
      </c>
      <c r="S119" s="21">
        <f t="shared" si="3"/>
        <v>357</v>
      </c>
      <c r="T119" s="7"/>
    </row>
    <row r="120" spans="1:20" ht="15" customHeight="1" x14ac:dyDescent="0.25">
      <c r="A120" s="20">
        <v>8</v>
      </c>
      <c r="B120" s="14" t="s">
        <v>60</v>
      </c>
      <c r="C120" s="219"/>
      <c r="D120" s="222"/>
      <c r="E120" s="294">
        <v>55.17</v>
      </c>
      <c r="F120" s="189">
        <v>97</v>
      </c>
      <c r="G120" s="219">
        <v>3</v>
      </c>
      <c r="H120" s="222">
        <v>25.33</v>
      </c>
      <c r="I120" s="294">
        <v>53.93</v>
      </c>
      <c r="J120" s="189">
        <v>93</v>
      </c>
      <c r="K120" s="219">
        <v>9</v>
      </c>
      <c r="L120" s="222">
        <v>38.777777777777779</v>
      </c>
      <c r="M120" s="294">
        <v>58</v>
      </c>
      <c r="N120" s="189">
        <v>94</v>
      </c>
      <c r="O120" s="219">
        <v>1</v>
      </c>
      <c r="P120" s="222">
        <v>54</v>
      </c>
      <c r="Q120" s="294">
        <v>54.04</v>
      </c>
      <c r="R120" s="189">
        <v>43</v>
      </c>
      <c r="S120" s="21">
        <f t="shared" si="3"/>
        <v>327</v>
      </c>
      <c r="T120" s="7"/>
    </row>
    <row r="121" spans="1:20" ht="15" customHeight="1" thickBot="1" x14ac:dyDescent="0.3">
      <c r="A121" s="225">
        <v>9</v>
      </c>
      <c r="B121" s="133" t="s">
        <v>32</v>
      </c>
      <c r="C121" s="231"/>
      <c r="D121" s="261"/>
      <c r="E121" s="302">
        <v>55.17</v>
      </c>
      <c r="F121" s="226">
        <v>97</v>
      </c>
      <c r="G121" s="231"/>
      <c r="H121" s="261"/>
      <c r="I121" s="302">
        <v>53.93</v>
      </c>
      <c r="J121" s="226">
        <v>96</v>
      </c>
      <c r="K121" s="231">
        <v>3</v>
      </c>
      <c r="L121" s="261">
        <v>61</v>
      </c>
      <c r="M121" s="302">
        <v>58</v>
      </c>
      <c r="N121" s="226">
        <v>38</v>
      </c>
      <c r="O121" s="231"/>
      <c r="P121" s="261"/>
      <c r="Q121" s="302">
        <v>54.04</v>
      </c>
      <c r="R121" s="226">
        <v>95</v>
      </c>
      <c r="S121" s="64">
        <f>R121+N121+J121+F121</f>
        <v>326</v>
      </c>
      <c r="T121" s="7"/>
    </row>
    <row r="122" spans="1:20" ht="15" customHeight="1" x14ac:dyDescent="0.25">
      <c r="A122" s="149" t="s">
        <v>107</v>
      </c>
      <c r="B122" s="147"/>
      <c r="C122" s="147"/>
      <c r="D122" s="203">
        <f>AVERAGE(D6:D13,D15:D26,D28:D44,D46:D65,D67:D80,D82:D111,D113:D121)</f>
        <v>53.718225351037837</v>
      </c>
      <c r="E122" s="147"/>
      <c r="F122" s="147"/>
      <c r="G122" s="147"/>
      <c r="H122" s="203">
        <f>AVERAGE(H6:H13,H15:H26,H28:H44,H46:H65,H67:H80,H82:H111,H113:H121)</f>
        <v>52.948963693819522</v>
      </c>
      <c r="I122" s="147"/>
      <c r="J122" s="147"/>
      <c r="K122" s="147"/>
      <c r="L122" s="203">
        <f>AVERAGE(L6:L13,L15:L26,L28:L44,L46:L65,L67:L80,L82:L111,L113:L121)</f>
        <v>56.195588861083898</v>
      </c>
      <c r="M122" s="147"/>
      <c r="N122" s="147"/>
      <c r="O122" s="147"/>
      <c r="P122" s="203">
        <f>AVERAGE(P6:P13,P15:P26,P28:P44,P46:P65,P67:P80,P82:P111,P113:P121)</f>
        <v>53.221365918826741</v>
      </c>
      <c r="Q122" s="147"/>
      <c r="R122" s="147"/>
      <c r="S122" s="22"/>
    </row>
    <row r="123" spans="1:20" x14ac:dyDescent="0.25">
      <c r="A123" s="544" t="s">
        <v>108</v>
      </c>
      <c r="B123" s="148"/>
      <c r="C123" s="148"/>
      <c r="D123" s="545">
        <v>55.17</v>
      </c>
      <c r="E123" s="148"/>
      <c r="F123" s="148"/>
      <c r="G123" s="148"/>
      <c r="H123" s="546">
        <v>53.93</v>
      </c>
      <c r="I123" s="547"/>
      <c r="J123" s="547"/>
      <c r="K123" s="547"/>
      <c r="L123" s="546">
        <v>58</v>
      </c>
      <c r="M123" s="547"/>
      <c r="N123" s="547"/>
      <c r="O123" s="547"/>
      <c r="P123" s="546">
        <v>54.04</v>
      </c>
      <c r="Q123" s="148"/>
      <c r="R123" s="148"/>
    </row>
  </sheetData>
  <mergeCells count="7">
    <mergeCell ref="S2:S3"/>
    <mergeCell ref="A2:A3"/>
    <mergeCell ref="B2:B3"/>
    <mergeCell ref="O2:R2"/>
    <mergeCell ref="G2:J2"/>
    <mergeCell ref="K2:N2"/>
    <mergeCell ref="C2:F2"/>
  </mergeCells>
  <conditionalFormatting sqref="P4:P123">
    <cfRule type="cellIs" dxfId="100" priority="669" operator="equal">
      <formula>$P$122</formula>
    </cfRule>
    <cfRule type="containsBlanks" dxfId="99" priority="670">
      <formula>LEN(TRIM(P4))=0</formula>
    </cfRule>
    <cfRule type="cellIs" dxfId="98" priority="671" operator="lessThan">
      <formula>50</formula>
    </cfRule>
    <cfRule type="cellIs" dxfId="97" priority="672" operator="between">
      <formula>$P$122</formula>
      <formula>50</formula>
    </cfRule>
    <cfRule type="cellIs" dxfId="96" priority="673" operator="between">
      <formula>74.99</formula>
      <formula>$P$122</formula>
    </cfRule>
    <cfRule type="cellIs" dxfId="95" priority="674" operator="greaterThanOrEqual">
      <formula>75</formula>
    </cfRule>
  </conditionalFormatting>
  <conditionalFormatting sqref="L4:L123">
    <cfRule type="cellIs" dxfId="94" priority="7" operator="equal">
      <formula>$L$122</formula>
    </cfRule>
    <cfRule type="containsBlanks" dxfId="93" priority="8">
      <formula>LEN(TRIM(L4))=0</formula>
    </cfRule>
    <cfRule type="cellIs" dxfId="92" priority="9" operator="lessThan">
      <formula>50</formula>
    </cfRule>
    <cfRule type="cellIs" dxfId="91" priority="10" operator="between">
      <formula>$L$122</formula>
      <formula>50</formula>
    </cfRule>
    <cfRule type="cellIs" dxfId="90" priority="11" operator="between">
      <formula>74.99</formula>
      <formula>$L$122</formula>
    </cfRule>
    <cfRule type="cellIs" dxfId="89" priority="12" operator="greaterThanOrEqual">
      <formula>75</formula>
    </cfRule>
  </conditionalFormatting>
  <conditionalFormatting sqref="H4:H123">
    <cfRule type="cellIs" dxfId="88" priority="13" operator="equal">
      <formula>$H$122</formula>
    </cfRule>
    <cfRule type="containsBlanks" dxfId="87" priority="14">
      <formula>LEN(TRIM(H4))=0</formula>
    </cfRule>
    <cfRule type="cellIs" dxfId="86" priority="15" operator="lessThan">
      <formula>50</formula>
    </cfRule>
    <cfRule type="cellIs" dxfId="85" priority="16" operator="between">
      <formula>$H$122</formula>
      <formula>50</formula>
    </cfRule>
    <cfRule type="cellIs" dxfId="84" priority="17" operator="between">
      <formula>74.99</formula>
      <formula>$H$122</formula>
    </cfRule>
    <cfRule type="cellIs" dxfId="83" priority="18" operator="greaterThanOrEqual">
      <formula>75</formula>
    </cfRule>
  </conditionalFormatting>
  <conditionalFormatting sqref="D4:D123">
    <cfRule type="cellIs" dxfId="82" priority="1" operator="equal">
      <formula>$D$122</formula>
    </cfRule>
    <cfRule type="containsBlanks" dxfId="81" priority="2">
      <formula>LEN(TRIM(D4))=0</formula>
    </cfRule>
    <cfRule type="cellIs" dxfId="80" priority="3" operator="lessThan">
      <formula>50</formula>
    </cfRule>
    <cfRule type="cellIs" dxfId="79" priority="4" operator="between">
      <formula>$D$122</formula>
      <formula>50</formula>
    </cfRule>
    <cfRule type="cellIs" dxfId="78" priority="5" operator="between">
      <formula>74.99</formula>
      <formula>$D$122</formula>
    </cfRule>
    <cfRule type="cellIs" dxfId="77" priority="6" operator="greaterThanOrEqual">
      <formula>75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6"/>
  <sheetViews>
    <sheetView zoomScale="90" zoomScaleNormal="90" workbookViewId="0">
      <pane xSplit="9" ySplit="5" topLeftCell="J6" activePane="bottomRight" state="frozen"/>
      <selection pane="topRight" activeCell="F1" sqref="F1"/>
      <selection pane="bottomLeft" activeCell="A6" sqref="A6"/>
      <selection pane="bottomRight" activeCell="C5" sqref="C5"/>
    </sheetView>
  </sheetViews>
  <sheetFormatPr defaultColWidth="7.7109375" defaultRowHeight="15" x14ac:dyDescent="0.25"/>
  <cols>
    <col min="1" max="1" width="4.7109375" customWidth="1"/>
    <col min="2" max="2" width="18.7109375" style="183" customWidth="1"/>
    <col min="3" max="3" width="32.7109375" style="183" customWidth="1"/>
    <col min="4" max="5" width="7.7109375" style="183" customWidth="1"/>
    <col min="6" max="6" width="18.7109375" style="183" customWidth="1"/>
    <col min="7" max="7" width="31.7109375" style="183" customWidth="1"/>
    <col min="8" max="9" width="7.7109375" style="183" customWidth="1"/>
    <col min="10" max="10" width="18.7109375" style="183" customWidth="1"/>
    <col min="11" max="11" width="31.7109375" style="183" customWidth="1"/>
    <col min="12" max="13" width="7.7109375" style="183" customWidth="1"/>
    <col min="14" max="14" width="18.7109375" style="183" customWidth="1"/>
    <col min="15" max="15" width="31.7109375" style="183" customWidth="1"/>
    <col min="16" max="17" width="7.7109375" style="183" customWidth="1"/>
    <col min="18" max="18" width="6.7109375" customWidth="1"/>
  </cols>
  <sheetData>
    <row r="1" spans="1:20" x14ac:dyDescent="0.25">
      <c r="S1" s="69"/>
      <c r="T1" s="46" t="s">
        <v>80</v>
      </c>
    </row>
    <row r="2" spans="1:20" ht="15.75" x14ac:dyDescent="0.25">
      <c r="G2" s="310" t="s">
        <v>77</v>
      </c>
      <c r="O2" s="209"/>
      <c r="P2" s="138"/>
      <c r="Q2" s="138"/>
      <c r="S2" s="68"/>
      <c r="T2" s="46" t="s">
        <v>81</v>
      </c>
    </row>
    <row r="3" spans="1:20" ht="15.75" thickBot="1" x14ac:dyDescent="0.3">
      <c r="S3" s="263"/>
      <c r="T3" s="46" t="s">
        <v>82</v>
      </c>
    </row>
    <row r="4" spans="1:20" ht="15" customHeight="1" thickBot="1" x14ac:dyDescent="0.3">
      <c r="A4" s="407" t="s">
        <v>62</v>
      </c>
      <c r="B4" s="409">
        <v>2024</v>
      </c>
      <c r="C4" s="409"/>
      <c r="D4" s="409"/>
      <c r="E4" s="410"/>
      <c r="F4" s="409">
        <v>2023</v>
      </c>
      <c r="G4" s="409"/>
      <c r="H4" s="409"/>
      <c r="I4" s="410"/>
      <c r="J4" s="409">
        <v>2022</v>
      </c>
      <c r="K4" s="409"/>
      <c r="L4" s="409"/>
      <c r="M4" s="410"/>
      <c r="N4" s="409">
        <v>2021</v>
      </c>
      <c r="O4" s="409"/>
      <c r="P4" s="409"/>
      <c r="Q4" s="410"/>
      <c r="S4" s="67"/>
      <c r="T4" s="46" t="s">
        <v>83</v>
      </c>
    </row>
    <row r="5" spans="1:20" ht="42" customHeight="1" thickBot="1" x14ac:dyDescent="0.3">
      <c r="A5" s="408"/>
      <c r="B5" s="52" t="s">
        <v>41</v>
      </c>
      <c r="C5" s="385" t="s">
        <v>85</v>
      </c>
      <c r="D5" s="53" t="s">
        <v>86</v>
      </c>
      <c r="E5" s="54" t="s">
        <v>87</v>
      </c>
      <c r="F5" s="52" t="s">
        <v>41</v>
      </c>
      <c r="G5" s="311" t="s">
        <v>85</v>
      </c>
      <c r="H5" s="53" t="s">
        <v>86</v>
      </c>
      <c r="I5" s="54" t="s">
        <v>87</v>
      </c>
      <c r="J5" s="52" t="s">
        <v>41</v>
      </c>
      <c r="K5" s="311" t="s">
        <v>85</v>
      </c>
      <c r="L5" s="53" t="s">
        <v>86</v>
      </c>
      <c r="M5" s="54" t="s">
        <v>87</v>
      </c>
      <c r="N5" s="52" t="s">
        <v>41</v>
      </c>
      <c r="O5" s="210" t="s">
        <v>85</v>
      </c>
      <c r="P5" s="53" t="s">
        <v>86</v>
      </c>
      <c r="Q5" s="54" t="s">
        <v>87</v>
      </c>
    </row>
    <row r="6" spans="1:20" s="1" customFormat="1" ht="15" customHeight="1" x14ac:dyDescent="0.25">
      <c r="A6" s="28">
        <v>1</v>
      </c>
      <c r="B6" s="121" t="s">
        <v>36</v>
      </c>
      <c r="C6" s="9" t="s">
        <v>51</v>
      </c>
      <c r="D6" s="93">
        <v>55.17</v>
      </c>
      <c r="E6" s="100">
        <v>89</v>
      </c>
      <c r="F6" s="207" t="s">
        <v>35</v>
      </c>
      <c r="G6" s="207" t="s">
        <v>11</v>
      </c>
      <c r="H6" s="285">
        <v>53.93</v>
      </c>
      <c r="I6" s="211">
        <v>91</v>
      </c>
      <c r="J6" s="207" t="s">
        <v>39</v>
      </c>
      <c r="K6" s="207" t="s">
        <v>59</v>
      </c>
      <c r="L6" s="285">
        <v>58</v>
      </c>
      <c r="M6" s="211">
        <v>79</v>
      </c>
      <c r="N6" s="207" t="s">
        <v>33</v>
      </c>
      <c r="O6" s="207" t="s">
        <v>99</v>
      </c>
      <c r="P6" s="285">
        <v>54.04</v>
      </c>
      <c r="Q6" s="211">
        <v>100</v>
      </c>
    </row>
    <row r="7" spans="1:20" s="1" customFormat="1" ht="15" customHeight="1" x14ac:dyDescent="0.25">
      <c r="A7" s="26">
        <v>2</v>
      </c>
      <c r="B7" s="44" t="s">
        <v>39</v>
      </c>
      <c r="C7" s="107" t="s">
        <v>58</v>
      </c>
      <c r="D7" s="91">
        <v>55.17</v>
      </c>
      <c r="E7" s="98">
        <v>75</v>
      </c>
      <c r="F7" s="129" t="s">
        <v>33</v>
      </c>
      <c r="G7" s="129" t="s">
        <v>42</v>
      </c>
      <c r="H7" s="286">
        <v>53.93</v>
      </c>
      <c r="I7" s="212">
        <v>80.5</v>
      </c>
      <c r="J7" s="129" t="s">
        <v>37</v>
      </c>
      <c r="K7" s="129" t="s">
        <v>19</v>
      </c>
      <c r="L7" s="286">
        <v>58</v>
      </c>
      <c r="M7" s="212">
        <v>78.8</v>
      </c>
      <c r="N7" s="129" t="s">
        <v>39</v>
      </c>
      <c r="O7" s="129" t="s">
        <v>59</v>
      </c>
      <c r="P7" s="286">
        <v>54.04</v>
      </c>
      <c r="Q7" s="212">
        <v>79.5</v>
      </c>
    </row>
    <row r="8" spans="1:20" s="1" customFormat="1" ht="15" customHeight="1" x14ac:dyDescent="0.25">
      <c r="A8" s="26">
        <v>3</v>
      </c>
      <c r="B8" s="44" t="s">
        <v>36</v>
      </c>
      <c r="C8" s="107" t="s">
        <v>182</v>
      </c>
      <c r="D8" s="91">
        <v>55.17</v>
      </c>
      <c r="E8" s="98">
        <v>74.3</v>
      </c>
      <c r="F8" s="129" t="s">
        <v>38</v>
      </c>
      <c r="G8" s="129" t="s">
        <v>65</v>
      </c>
      <c r="H8" s="286">
        <v>53.93</v>
      </c>
      <c r="I8" s="212">
        <v>80.333333333333329</v>
      </c>
      <c r="J8" s="129" t="s">
        <v>38</v>
      </c>
      <c r="K8" s="129" t="s">
        <v>147</v>
      </c>
      <c r="L8" s="286">
        <v>58</v>
      </c>
      <c r="M8" s="212">
        <v>78</v>
      </c>
      <c r="N8" s="129" t="s">
        <v>39</v>
      </c>
      <c r="O8" s="129" t="s">
        <v>58</v>
      </c>
      <c r="P8" s="286">
        <v>54.04</v>
      </c>
      <c r="Q8" s="212">
        <v>78.785714285714292</v>
      </c>
    </row>
    <row r="9" spans="1:20" s="1" customFormat="1" ht="15" customHeight="1" x14ac:dyDescent="0.25">
      <c r="A9" s="26">
        <v>4</v>
      </c>
      <c r="B9" s="44" t="s">
        <v>37</v>
      </c>
      <c r="C9" s="60" t="s">
        <v>174</v>
      </c>
      <c r="D9" s="90">
        <v>55.17</v>
      </c>
      <c r="E9" s="115">
        <v>72.7</v>
      </c>
      <c r="F9" s="129" t="s">
        <v>39</v>
      </c>
      <c r="G9" s="129" t="s">
        <v>59</v>
      </c>
      <c r="H9" s="286">
        <v>53.93</v>
      </c>
      <c r="I9" s="212">
        <v>78.5</v>
      </c>
      <c r="J9" s="129" t="s">
        <v>35</v>
      </c>
      <c r="K9" s="129" t="s">
        <v>49</v>
      </c>
      <c r="L9" s="286">
        <v>58</v>
      </c>
      <c r="M9" s="212">
        <v>75.3</v>
      </c>
      <c r="N9" s="129" t="s">
        <v>38</v>
      </c>
      <c r="O9" s="129" t="s">
        <v>130</v>
      </c>
      <c r="P9" s="286">
        <v>54.04</v>
      </c>
      <c r="Q9" s="212">
        <v>70</v>
      </c>
    </row>
    <row r="10" spans="1:20" s="1" customFormat="1" ht="15" customHeight="1" x14ac:dyDescent="0.25">
      <c r="A10" s="26">
        <v>5</v>
      </c>
      <c r="B10" s="44" t="s">
        <v>38</v>
      </c>
      <c r="C10" s="6" t="s">
        <v>130</v>
      </c>
      <c r="D10" s="91">
        <v>55.17</v>
      </c>
      <c r="E10" s="98">
        <v>72</v>
      </c>
      <c r="F10" s="129" t="s">
        <v>38</v>
      </c>
      <c r="G10" s="129" t="s">
        <v>24</v>
      </c>
      <c r="H10" s="286">
        <v>53.93</v>
      </c>
      <c r="I10" s="212">
        <v>78</v>
      </c>
      <c r="J10" s="129" t="s">
        <v>38</v>
      </c>
      <c r="K10" s="129" t="s">
        <v>28</v>
      </c>
      <c r="L10" s="286">
        <v>58</v>
      </c>
      <c r="M10" s="212">
        <v>75</v>
      </c>
      <c r="N10" s="129" t="s">
        <v>35</v>
      </c>
      <c r="O10" s="129" t="s">
        <v>47</v>
      </c>
      <c r="P10" s="286">
        <v>54.04</v>
      </c>
      <c r="Q10" s="212">
        <v>64.7</v>
      </c>
    </row>
    <row r="11" spans="1:20" s="1" customFormat="1" ht="15" customHeight="1" x14ac:dyDescent="0.25">
      <c r="A11" s="26">
        <v>6</v>
      </c>
      <c r="B11" s="44" t="s">
        <v>36</v>
      </c>
      <c r="C11" s="6" t="s">
        <v>123</v>
      </c>
      <c r="D11" s="91">
        <v>55.17</v>
      </c>
      <c r="E11" s="97">
        <v>71.599999999999994</v>
      </c>
      <c r="F11" s="129" t="s">
        <v>37</v>
      </c>
      <c r="G11" s="129" t="s">
        <v>63</v>
      </c>
      <c r="H11" s="286">
        <v>53.93</v>
      </c>
      <c r="I11" s="212">
        <v>76</v>
      </c>
      <c r="J11" s="129" t="s">
        <v>39</v>
      </c>
      <c r="K11" s="129" t="s">
        <v>58</v>
      </c>
      <c r="L11" s="286">
        <v>58</v>
      </c>
      <c r="M11" s="212">
        <v>73.785714285714292</v>
      </c>
      <c r="N11" s="129" t="s">
        <v>36</v>
      </c>
      <c r="O11" s="129" t="s">
        <v>50</v>
      </c>
      <c r="P11" s="286">
        <v>54.04</v>
      </c>
      <c r="Q11" s="212">
        <v>64</v>
      </c>
    </row>
    <row r="12" spans="1:20" s="1" customFormat="1" ht="15" customHeight="1" x14ac:dyDescent="0.25">
      <c r="A12" s="26">
        <v>7</v>
      </c>
      <c r="B12" s="44" t="s">
        <v>33</v>
      </c>
      <c r="C12" s="6" t="s">
        <v>45</v>
      </c>
      <c r="D12" s="91">
        <v>55.17</v>
      </c>
      <c r="E12" s="56">
        <v>71</v>
      </c>
      <c r="F12" s="129" t="s">
        <v>38</v>
      </c>
      <c r="G12" s="129" t="s">
        <v>104</v>
      </c>
      <c r="H12" s="286">
        <v>53.93</v>
      </c>
      <c r="I12" s="212">
        <v>75.090909090909093</v>
      </c>
      <c r="J12" s="129" t="s">
        <v>36</v>
      </c>
      <c r="K12" s="129" t="s">
        <v>18</v>
      </c>
      <c r="L12" s="286">
        <v>58</v>
      </c>
      <c r="M12" s="212">
        <v>71.3</v>
      </c>
      <c r="N12" s="129" t="s">
        <v>33</v>
      </c>
      <c r="O12" s="129" t="s">
        <v>43</v>
      </c>
      <c r="P12" s="286">
        <v>54.04</v>
      </c>
      <c r="Q12" s="212">
        <v>63.875</v>
      </c>
    </row>
    <row r="13" spans="1:20" s="1" customFormat="1" ht="15" customHeight="1" x14ac:dyDescent="0.25">
      <c r="A13" s="26">
        <v>8</v>
      </c>
      <c r="B13" s="44" t="s">
        <v>38</v>
      </c>
      <c r="C13" s="6" t="s">
        <v>138</v>
      </c>
      <c r="D13" s="91">
        <v>55.17</v>
      </c>
      <c r="E13" s="116">
        <v>70.8</v>
      </c>
      <c r="F13" s="129" t="s">
        <v>36</v>
      </c>
      <c r="G13" s="129" t="s">
        <v>15</v>
      </c>
      <c r="H13" s="286">
        <v>53.93</v>
      </c>
      <c r="I13" s="212">
        <v>73.400000000000006</v>
      </c>
      <c r="J13" s="129" t="s">
        <v>37</v>
      </c>
      <c r="K13" s="129" t="s">
        <v>54</v>
      </c>
      <c r="L13" s="286">
        <v>58</v>
      </c>
      <c r="M13" s="212">
        <v>71</v>
      </c>
      <c r="N13" s="129" t="s">
        <v>34</v>
      </c>
      <c r="O13" s="129" t="s">
        <v>4</v>
      </c>
      <c r="P13" s="286">
        <v>54.04</v>
      </c>
      <c r="Q13" s="212">
        <v>63.8</v>
      </c>
    </row>
    <row r="14" spans="1:20" s="1" customFormat="1" ht="15" customHeight="1" x14ac:dyDescent="0.25">
      <c r="A14" s="26">
        <v>9</v>
      </c>
      <c r="B14" s="44" t="s">
        <v>36</v>
      </c>
      <c r="C14" s="6" t="s">
        <v>114</v>
      </c>
      <c r="D14" s="91">
        <v>55.17</v>
      </c>
      <c r="E14" s="97">
        <v>70</v>
      </c>
      <c r="F14" s="129" t="s">
        <v>36</v>
      </c>
      <c r="G14" s="129" t="s">
        <v>16</v>
      </c>
      <c r="H14" s="286">
        <v>53.93</v>
      </c>
      <c r="I14" s="212">
        <v>73</v>
      </c>
      <c r="J14" s="129" t="s">
        <v>37</v>
      </c>
      <c r="K14" s="129" t="s">
        <v>64</v>
      </c>
      <c r="L14" s="286">
        <v>58</v>
      </c>
      <c r="M14" s="212">
        <v>70.7</v>
      </c>
      <c r="N14" s="129" t="s">
        <v>35</v>
      </c>
      <c r="O14" s="129" t="s">
        <v>46</v>
      </c>
      <c r="P14" s="286">
        <v>54.04</v>
      </c>
      <c r="Q14" s="212">
        <v>63.7</v>
      </c>
    </row>
    <row r="15" spans="1:20" s="1" customFormat="1" ht="15" customHeight="1" thickBot="1" x14ac:dyDescent="0.3">
      <c r="A15" s="29">
        <v>10</v>
      </c>
      <c r="B15" s="45" t="s">
        <v>37</v>
      </c>
      <c r="C15" s="11" t="s">
        <v>156</v>
      </c>
      <c r="D15" s="94">
        <v>55.17</v>
      </c>
      <c r="E15" s="105">
        <v>70</v>
      </c>
      <c r="F15" s="130" t="s">
        <v>37</v>
      </c>
      <c r="G15" s="130" t="s">
        <v>64</v>
      </c>
      <c r="H15" s="287">
        <v>53.93</v>
      </c>
      <c r="I15" s="213">
        <v>73</v>
      </c>
      <c r="J15" s="130" t="s">
        <v>36</v>
      </c>
      <c r="K15" s="130" t="s">
        <v>16</v>
      </c>
      <c r="L15" s="287">
        <v>58</v>
      </c>
      <c r="M15" s="213">
        <v>69.8</v>
      </c>
      <c r="N15" s="130" t="s">
        <v>36</v>
      </c>
      <c r="O15" s="130" t="s">
        <v>114</v>
      </c>
      <c r="P15" s="287">
        <v>54.04</v>
      </c>
      <c r="Q15" s="213">
        <v>63</v>
      </c>
    </row>
    <row r="16" spans="1:20" s="1" customFormat="1" ht="15" customHeight="1" x14ac:dyDescent="0.25">
      <c r="A16" s="58">
        <v>11</v>
      </c>
      <c r="B16" s="392" t="s">
        <v>38</v>
      </c>
      <c r="C16" s="9" t="s">
        <v>163</v>
      </c>
      <c r="D16" s="93">
        <v>55.17</v>
      </c>
      <c r="E16" s="100">
        <v>69.7</v>
      </c>
      <c r="F16" s="131" t="s">
        <v>35</v>
      </c>
      <c r="G16" s="131" t="s">
        <v>120</v>
      </c>
      <c r="H16" s="288">
        <v>53.93</v>
      </c>
      <c r="I16" s="214">
        <v>72.7</v>
      </c>
      <c r="J16" s="131" t="s">
        <v>35</v>
      </c>
      <c r="K16" s="131" t="s">
        <v>46</v>
      </c>
      <c r="L16" s="288">
        <v>58</v>
      </c>
      <c r="M16" s="214">
        <v>69.2</v>
      </c>
      <c r="N16" s="131" t="s">
        <v>39</v>
      </c>
      <c r="O16" s="131" t="s">
        <v>112</v>
      </c>
      <c r="P16" s="288">
        <v>54.04</v>
      </c>
      <c r="Q16" s="214">
        <v>62.7</v>
      </c>
    </row>
    <row r="17" spans="1:17" s="1" customFormat="1" ht="15" customHeight="1" x14ac:dyDescent="0.25">
      <c r="A17" s="26">
        <v>12</v>
      </c>
      <c r="B17" s="44" t="s">
        <v>33</v>
      </c>
      <c r="C17" s="6" t="s">
        <v>43</v>
      </c>
      <c r="D17" s="91">
        <v>55.17</v>
      </c>
      <c r="E17" s="97">
        <v>68.8</v>
      </c>
      <c r="F17" s="129" t="s">
        <v>35</v>
      </c>
      <c r="G17" s="129" t="s">
        <v>13</v>
      </c>
      <c r="H17" s="286">
        <v>53.93</v>
      </c>
      <c r="I17" s="212">
        <v>70.5</v>
      </c>
      <c r="J17" s="129" t="s">
        <v>34</v>
      </c>
      <c r="K17" s="129" t="s">
        <v>9</v>
      </c>
      <c r="L17" s="286">
        <v>58</v>
      </c>
      <c r="M17" s="212">
        <v>69</v>
      </c>
      <c r="N17" s="129" t="s">
        <v>37</v>
      </c>
      <c r="O17" s="129" t="s">
        <v>19</v>
      </c>
      <c r="P17" s="286">
        <v>54.04</v>
      </c>
      <c r="Q17" s="212">
        <v>62.6</v>
      </c>
    </row>
    <row r="18" spans="1:17" s="1" customFormat="1" ht="15" customHeight="1" x14ac:dyDescent="0.25">
      <c r="A18" s="26">
        <v>13</v>
      </c>
      <c r="B18" s="390" t="s">
        <v>34</v>
      </c>
      <c r="C18" s="317" t="s">
        <v>3</v>
      </c>
      <c r="D18" s="91">
        <v>55.17</v>
      </c>
      <c r="E18" s="98">
        <v>68.599999999999994</v>
      </c>
      <c r="F18" s="129" t="s">
        <v>35</v>
      </c>
      <c r="G18" s="129" t="s">
        <v>101</v>
      </c>
      <c r="H18" s="286">
        <v>53.93</v>
      </c>
      <c r="I18" s="212">
        <v>70</v>
      </c>
      <c r="J18" s="129" t="s">
        <v>35</v>
      </c>
      <c r="K18" s="129" t="s">
        <v>13</v>
      </c>
      <c r="L18" s="286">
        <v>58</v>
      </c>
      <c r="M18" s="212">
        <v>68</v>
      </c>
      <c r="N18" s="129" t="s">
        <v>36</v>
      </c>
      <c r="O18" s="129" t="s">
        <v>53</v>
      </c>
      <c r="P18" s="286">
        <v>54.04</v>
      </c>
      <c r="Q18" s="212">
        <v>62.6</v>
      </c>
    </row>
    <row r="19" spans="1:17" s="1" customFormat="1" ht="15" customHeight="1" x14ac:dyDescent="0.25">
      <c r="A19" s="26">
        <v>14</v>
      </c>
      <c r="B19" s="44" t="s">
        <v>39</v>
      </c>
      <c r="C19" s="342" t="s">
        <v>178</v>
      </c>
      <c r="D19" s="91">
        <v>55.17</v>
      </c>
      <c r="E19" s="98">
        <v>66.833333333333329</v>
      </c>
      <c r="F19" s="129" t="s">
        <v>39</v>
      </c>
      <c r="G19" s="129" t="s">
        <v>31</v>
      </c>
      <c r="H19" s="286">
        <v>53.93</v>
      </c>
      <c r="I19" s="212">
        <v>70</v>
      </c>
      <c r="J19" s="129" t="s">
        <v>36</v>
      </c>
      <c r="K19" s="129" t="s">
        <v>53</v>
      </c>
      <c r="L19" s="286">
        <v>58</v>
      </c>
      <c r="M19" s="212">
        <v>68</v>
      </c>
      <c r="N19" s="129" t="s">
        <v>37</v>
      </c>
      <c r="O19" s="129" t="s">
        <v>63</v>
      </c>
      <c r="P19" s="286">
        <v>54.04</v>
      </c>
      <c r="Q19" s="212">
        <v>62.4</v>
      </c>
    </row>
    <row r="20" spans="1:17" s="1" customFormat="1" ht="15" customHeight="1" x14ac:dyDescent="0.25">
      <c r="A20" s="26">
        <v>15</v>
      </c>
      <c r="B20" s="390" t="s">
        <v>35</v>
      </c>
      <c r="C20" s="6" t="s">
        <v>12</v>
      </c>
      <c r="D20" s="91">
        <v>55.17</v>
      </c>
      <c r="E20" s="98">
        <v>66.099999999999994</v>
      </c>
      <c r="F20" s="129" t="s">
        <v>36</v>
      </c>
      <c r="G20" s="129" t="s">
        <v>123</v>
      </c>
      <c r="H20" s="286">
        <v>53.93</v>
      </c>
      <c r="I20" s="212">
        <v>68.2</v>
      </c>
      <c r="J20" s="129" t="s">
        <v>38</v>
      </c>
      <c r="K20" s="129" t="s">
        <v>27</v>
      </c>
      <c r="L20" s="286">
        <v>58</v>
      </c>
      <c r="M20" s="212">
        <v>67.8</v>
      </c>
      <c r="N20" s="129" t="s">
        <v>39</v>
      </c>
      <c r="O20" s="129" t="s">
        <v>100</v>
      </c>
      <c r="P20" s="286">
        <v>54.04</v>
      </c>
      <c r="Q20" s="212">
        <v>62.3</v>
      </c>
    </row>
    <row r="21" spans="1:17" s="1" customFormat="1" ht="15" customHeight="1" x14ac:dyDescent="0.25">
      <c r="A21" s="26">
        <v>16</v>
      </c>
      <c r="B21" s="44" t="s">
        <v>38</v>
      </c>
      <c r="C21" s="6" t="s">
        <v>65</v>
      </c>
      <c r="D21" s="91">
        <v>55.17</v>
      </c>
      <c r="E21" s="106">
        <v>64.8</v>
      </c>
      <c r="F21" s="129" t="s">
        <v>36</v>
      </c>
      <c r="G21" s="129" t="s">
        <v>18</v>
      </c>
      <c r="H21" s="286">
        <v>53.93</v>
      </c>
      <c r="I21" s="212">
        <v>67.900000000000006</v>
      </c>
      <c r="J21" s="129" t="s">
        <v>35</v>
      </c>
      <c r="K21" s="129" t="s">
        <v>66</v>
      </c>
      <c r="L21" s="286">
        <v>58</v>
      </c>
      <c r="M21" s="212">
        <v>67.7</v>
      </c>
      <c r="N21" s="129" t="s">
        <v>38</v>
      </c>
      <c r="O21" s="129" t="s">
        <v>136</v>
      </c>
      <c r="P21" s="286">
        <v>54.04</v>
      </c>
      <c r="Q21" s="212">
        <v>62</v>
      </c>
    </row>
    <row r="22" spans="1:17" s="1" customFormat="1" ht="15" customHeight="1" x14ac:dyDescent="0.25">
      <c r="A22" s="26">
        <v>17</v>
      </c>
      <c r="B22" s="44" t="s">
        <v>39</v>
      </c>
      <c r="C22" s="6" t="s">
        <v>59</v>
      </c>
      <c r="D22" s="91">
        <v>55.17</v>
      </c>
      <c r="E22" s="98">
        <v>64.666666666666671</v>
      </c>
      <c r="F22" s="129" t="s">
        <v>36</v>
      </c>
      <c r="G22" s="129" t="s">
        <v>50</v>
      </c>
      <c r="H22" s="286">
        <v>53.93</v>
      </c>
      <c r="I22" s="212">
        <v>66.3</v>
      </c>
      <c r="J22" s="129" t="s">
        <v>33</v>
      </c>
      <c r="K22" s="129" t="s">
        <v>115</v>
      </c>
      <c r="L22" s="286">
        <v>58</v>
      </c>
      <c r="M22" s="212">
        <v>67.111111111111114</v>
      </c>
      <c r="N22" s="129" t="s">
        <v>38</v>
      </c>
      <c r="O22" s="129" t="s">
        <v>65</v>
      </c>
      <c r="P22" s="286">
        <v>54.04</v>
      </c>
      <c r="Q22" s="212">
        <v>62</v>
      </c>
    </row>
    <row r="23" spans="1:17" s="1" customFormat="1" ht="15" customHeight="1" x14ac:dyDescent="0.25">
      <c r="A23" s="26">
        <v>18</v>
      </c>
      <c r="B23" s="44" t="s">
        <v>38</v>
      </c>
      <c r="C23" s="6" t="s">
        <v>111</v>
      </c>
      <c r="D23" s="91">
        <v>55.17</v>
      </c>
      <c r="E23" s="119">
        <v>64.599999999999994</v>
      </c>
      <c r="F23" s="129" t="s">
        <v>36</v>
      </c>
      <c r="G23" s="129" t="s">
        <v>114</v>
      </c>
      <c r="H23" s="286">
        <v>53.93</v>
      </c>
      <c r="I23" s="212">
        <v>66</v>
      </c>
      <c r="J23" s="129" t="s">
        <v>39</v>
      </c>
      <c r="K23" s="129" t="s">
        <v>112</v>
      </c>
      <c r="L23" s="286">
        <v>58</v>
      </c>
      <c r="M23" s="212">
        <v>66.875</v>
      </c>
      <c r="N23" s="129" t="s">
        <v>37</v>
      </c>
      <c r="O23" s="129" t="s">
        <v>64</v>
      </c>
      <c r="P23" s="286">
        <v>54.04</v>
      </c>
      <c r="Q23" s="212">
        <v>61.4</v>
      </c>
    </row>
    <row r="24" spans="1:17" s="1" customFormat="1" ht="15" customHeight="1" x14ac:dyDescent="0.25">
      <c r="A24" s="26">
        <v>19</v>
      </c>
      <c r="B24" s="44" t="s">
        <v>35</v>
      </c>
      <c r="C24" s="217" t="s">
        <v>101</v>
      </c>
      <c r="D24" s="91">
        <v>55.17</v>
      </c>
      <c r="E24" s="99">
        <v>63</v>
      </c>
      <c r="F24" s="129" t="s">
        <v>38</v>
      </c>
      <c r="G24" s="129" t="s">
        <v>27</v>
      </c>
      <c r="H24" s="286">
        <v>53.93</v>
      </c>
      <c r="I24" s="212">
        <v>64.8</v>
      </c>
      <c r="J24" s="129" t="s">
        <v>34</v>
      </c>
      <c r="K24" s="129" t="s">
        <v>5</v>
      </c>
      <c r="L24" s="286">
        <v>58</v>
      </c>
      <c r="M24" s="212">
        <v>65.900000000000006</v>
      </c>
      <c r="N24" s="129" t="s">
        <v>38</v>
      </c>
      <c r="O24" s="129" t="s">
        <v>137</v>
      </c>
      <c r="P24" s="286">
        <v>54.04</v>
      </c>
      <c r="Q24" s="212">
        <v>61</v>
      </c>
    </row>
    <row r="25" spans="1:17" s="1" customFormat="1" ht="15" customHeight="1" thickBot="1" x14ac:dyDescent="0.3">
      <c r="A25" s="57">
        <v>20</v>
      </c>
      <c r="B25" s="45" t="s">
        <v>39</v>
      </c>
      <c r="C25" s="11" t="s">
        <v>31</v>
      </c>
      <c r="D25" s="94">
        <v>55.17</v>
      </c>
      <c r="E25" s="101">
        <v>63</v>
      </c>
      <c r="F25" s="132" t="s">
        <v>37</v>
      </c>
      <c r="G25" s="132" t="s">
        <v>127</v>
      </c>
      <c r="H25" s="289">
        <v>53.93</v>
      </c>
      <c r="I25" s="215">
        <v>64</v>
      </c>
      <c r="J25" s="132" t="s">
        <v>34</v>
      </c>
      <c r="K25" s="132" t="s">
        <v>3</v>
      </c>
      <c r="L25" s="289">
        <v>58</v>
      </c>
      <c r="M25" s="215">
        <v>65.400000000000006</v>
      </c>
      <c r="N25" s="132" t="s">
        <v>38</v>
      </c>
      <c r="O25" s="132" t="s">
        <v>132</v>
      </c>
      <c r="P25" s="289">
        <v>54.04</v>
      </c>
      <c r="Q25" s="215">
        <v>61</v>
      </c>
    </row>
    <row r="26" spans="1:17" s="1" customFormat="1" ht="15" customHeight="1" x14ac:dyDescent="0.25">
      <c r="A26" s="28">
        <v>21</v>
      </c>
      <c r="B26" s="43" t="s">
        <v>38</v>
      </c>
      <c r="C26" s="9" t="s">
        <v>134</v>
      </c>
      <c r="D26" s="93">
        <v>55.17</v>
      </c>
      <c r="E26" s="100">
        <v>62.6</v>
      </c>
      <c r="F26" s="128" t="s">
        <v>33</v>
      </c>
      <c r="G26" s="128" t="s">
        <v>43</v>
      </c>
      <c r="H26" s="290">
        <v>53.93</v>
      </c>
      <c r="I26" s="216">
        <v>63</v>
      </c>
      <c r="J26" s="128" t="s">
        <v>36</v>
      </c>
      <c r="K26" s="128" t="s">
        <v>50</v>
      </c>
      <c r="L26" s="290">
        <v>58</v>
      </c>
      <c r="M26" s="216">
        <v>65.099999999999994</v>
      </c>
      <c r="N26" s="128" t="s">
        <v>35</v>
      </c>
      <c r="O26" s="128" t="s">
        <v>11</v>
      </c>
      <c r="P26" s="290">
        <v>54.04</v>
      </c>
      <c r="Q26" s="216">
        <v>60.7</v>
      </c>
    </row>
    <row r="27" spans="1:17" s="1" customFormat="1" ht="15" customHeight="1" x14ac:dyDescent="0.25">
      <c r="A27" s="26">
        <v>22</v>
      </c>
      <c r="B27" s="44" t="s">
        <v>36</v>
      </c>
      <c r="C27" s="107" t="s">
        <v>50</v>
      </c>
      <c r="D27" s="91">
        <v>55.17</v>
      </c>
      <c r="E27" s="97">
        <v>61.5</v>
      </c>
      <c r="F27" s="129" t="s">
        <v>37</v>
      </c>
      <c r="G27" s="129" t="s">
        <v>129</v>
      </c>
      <c r="H27" s="286">
        <v>53.93</v>
      </c>
      <c r="I27" s="212">
        <v>63</v>
      </c>
      <c r="J27" s="129" t="s">
        <v>35</v>
      </c>
      <c r="K27" s="129" t="s">
        <v>11</v>
      </c>
      <c r="L27" s="286">
        <v>58</v>
      </c>
      <c r="M27" s="212">
        <v>65</v>
      </c>
      <c r="N27" s="129" t="s">
        <v>38</v>
      </c>
      <c r="O27" s="129" t="s">
        <v>105</v>
      </c>
      <c r="P27" s="286">
        <v>54.04</v>
      </c>
      <c r="Q27" s="212">
        <v>60</v>
      </c>
    </row>
    <row r="28" spans="1:17" s="1" customFormat="1" ht="15" customHeight="1" x14ac:dyDescent="0.25">
      <c r="A28" s="26">
        <v>23</v>
      </c>
      <c r="B28" s="316" t="s">
        <v>34</v>
      </c>
      <c r="C28" s="6" t="s">
        <v>8</v>
      </c>
      <c r="D28" s="91">
        <v>55.17</v>
      </c>
      <c r="E28" s="115">
        <v>61</v>
      </c>
      <c r="F28" s="129" t="s">
        <v>36</v>
      </c>
      <c r="G28" s="129" t="s">
        <v>52</v>
      </c>
      <c r="H28" s="286">
        <v>53.93</v>
      </c>
      <c r="I28" s="212">
        <v>62.6</v>
      </c>
      <c r="J28" s="129" t="s">
        <v>38</v>
      </c>
      <c r="K28" s="129" t="s">
        <v>134</v>
      </c>
      <c r="L28" s="286">
        <v>58</v>
      </c>
      <c r="M28" s="212">
        <v>64.099999999999994</v>
      </c>
      <c r="N28" s="129" t="s">
        <v>36</v>
      </c>
      <c r="O28" s="129" t="s">
        <v>168</v>
      </c>
      <c r="P28" s="286">
        <v>54.04</v>
      </c>
      <c r="Q28" s="212">
        <v>59</v>
      </c>
    </row>
    <row r="29" spans="1:17" s="1" customFormat="1" ht="15" customHeight="1" x14ac:dyDescent="0.25">
      <c r="A29" s="26">
        <v>24</v>
      </c>
      <c r="B29" s="44" t="s">
        <v>35</v>
      </c>
      <c r="C29" s="6" t="s">
        <v>11</v>
      </c>
      <c r="D29" s="91">
        <v>55.17</v>
      </c>
      <c r="E29" s="98">
        <v>61</v>
      </c>
      <c r="F29" s="129" t="s">
        <v>33</v>
      </c>
      <c r="G29" s="129" t="s">
        <v>45</v>
      </c>
      <c r="H29" s="286">
        <v>53.93</v>
      </c>
      <c r="I29" s="212">
        <v>62</v>
      </c>
      <c r="J29" s="129" t="s">
        <v>38</v>
      </c>
      <c r="K29" s="129" t="s">
        <v>104</v>
      </c>
      <c r="L29" s="286">
        <v>58</v>
      </c>
      <c r="M29" s="212">
        <v>64</v>
      </c>
      <c r="N29" s="129" t="s">
        <v>38</v>
      </c>
      <c r="O29" s="129" t="s">
        <v>22</v>
      </c>
      <c r="P29" s="286">
        <v>54.04</v>
      </c>
      <c r="Q29" s="212">
        <v>59</v>
      </c>
    </row>
    <row r="30" spans="1:17" s="1" customFormat="1" ht="15" customHeight="1" x14ac:dyDescent="0.25">
      <c r="A30" s="26">
        <v>25</v>
      </c>
      <c r="B30" s="44" t="s">
        <v>38</v>
      </c>
      <c r="C30" s="107" t="s">
        <v>103</v>
      </c>
      <c r="D30" s="91">
        <v>55.17</v>
      </c>
      <c r="E30" s="98">
        <v>61</v>
      </c>
      <c r="F30" s="129" t="s">
        <v>33</v>
      </c>
      <c r="G30" s="129" t="s">
        <v>44</v>
      </c>
      <c r="H30" s="286">
        <v>53.93</v>
      </c>
      <c r="I30" s="212">
        <v>61.4</v>
      </c>
      <c r="J30" s="129" t="s">
        <v>37</v>
      </c>
      <c r="K30" s="129" t="s">
        <v>126</v>
      </c>
      <c r="L30" s="286">
        <v>58</v>
      </c>
      <c r="M30" s="212">
        <v>63.3</v>
      </c>
      <c r="N30" s="129" t="s">
        <v>34</v>
      </c>
      <c r="O30" s="129" t="s">
        <v>5</v>
      </c>
      <c r="P30" s="286">
        <v>54.04</v>
      </c>
      <c r="Q30" s="212">
        <v>58.3</v>
      </c>
    </row>
    <row r="31" spans="1:17" s="1" customFormat="1" ht="15" customHeight="1" x14ac:dyDescent="0.25">
      <c r="A31" s="26">
        <v>26</v>
      </c>
      <c r="B31" s="44" t="s">
        <v>38</v>
      </c>
      <c r="C31" s="6" t="s">
        <v>30</v>
      </c>
      <c r="D31" s="91">
        <v>55.17</v>
      </c>
      <c r="E31" s="98">
        <v>60.5</v>
      </c>
      <c r="F31" s="129" t="s">
        <v>38</v>
      </c>
      <c r="G31" s="129" t="s">
        <v>111</v>
      </c>
      <c r="H31" s="286">
        <v>53.93</v>
      </c>
      <c r="I31" s="212">
        <v>61</v>
      </c>
      <c r="J31" s="129" t="s">
        <v>38</v>
      </c>
      <c r="K31" s="129" t="s">
        <v>102</v>
      </c>
      <c r="L31" s="286">
        <v>58</v>
      </c>
      <c r="M31" s="212">
        <v>62.5</v>
      </c>
      <c r="N31" s="129" t="s">
        <v>34</v>
      </c>
      <c r="O31" s="129" t="s">
        <v>3</v>
      </c>
      <c r="P31" s="286">
        <v>54.04</v>
      </c>
      <c r="Q31" s="212">
        <v>57.9</v>
      </c>
    </row>
    <row r="32" spans="1:17" s="1" customFormat="1" ht="15" customHeight="1" x14ac:dyDescent="0.25">
      <c r="A32" s="26">
        <v>27</v>
      </c>
      <c r="B32" s="272" t="s">
        <v>35</v>
      </c>
      <c r="C32" s="6" t="s">
        <v>46</v>
      </c>
      <c r="D32" s="110">
        <v>55.17</v>
      </c>
      <c r="E32" s="98">
        <v>59.4</v>
      </c>
      <c r="F32" s="129" t="s">
        <v>39</v>
      </c>
      <c r="G32" s="129" t="s">
        <v>58</v>
      </c>
      <c r="H32" s="286">
        <v>53.93</v>
      </c>
      <c r="I32" s="212">
        <v>60.6</v>
      </c>
      <c r="J32" s="129" t="s">
        <v>38</v>
      </c>
      <c r="K32" s="129" t="s">
        <v>133</v>
      </c>
      <c r="L32" s="286">
        <v>58</v>
      </c>
      <c r="M32" s="212">
        <v>62.4</v>
      </c>
      <c r="N32" s="129" t="s">
        <v>35</v>
      </c>
      <c r="O32" s="129" t="s">
        <v>166</v>
      </c>
      <c r="P32" s="286">
        <v>54.04</v>
      </c>
      <c r="Q32" s="212">
        <v>57.5</v>
      </c>
    </row>
    <row r="33" spans="1:17" s="1" customFormat="1" ht="15" customHeight="1" x14ac:dyDescent="0.25">
      <c r="A33" s="26">
        <v>28</v>
      </c>
      <c r="B33" s="44" t="s">
        <v>36</v>
      </c>
      <c r="C33" s="6" t="s">
        <v>15</v>
      </c>
      <c r="D33" s="91">
        <v>55.17</v>
      </c>
      <c r="E33" s="97">
        <v>59</v>
      </c>
      <c r="F33" s="129" t="s">
        <v>36</v>
      </c>
      <c r="G33" s="129" t="s">
        <v>124</v>
      </c>
      <c r="H33" s="286">
        <v>53.93</v>
      </c>
      <c r="I33" s="212">
        <v>60</v>
      </c>
      <c r="J33" s="129" t="s">
        <v>34</v>
      </c>
      <c r="K33" s="129" t="s">
        <v>8</v>
      </c>
      <c r="L33" s="286">
        <v>58</v>
      </c>
      <c r="M33" s="212">
        <v>62.3</v>
      </c>
      <c r="N33" s="129" t="s">
        <v>35</v>
      </c>
      <c r="O33" s="129" t="s">
        <v>121</v>
      </c>
      <c r="P33" s="286">
        <v>54.04</v>
      </c>
      <c r="Q33" s="212">
        <v>57.5</v>
      </c>
    </row>
    <row r="34" spans="1:17" s="1" customFormat="1" ht="15" customHeight="1" x14ac:dyDescent="0.25">
      <c r="A34" s="26">
        <v>29</v>
      </c>
      <c r="B34" s="44" t="s">
        <v>37</v>
      </c>
      <c r="C34" s="6" t="s">
        <v>154</v>
      </c>
      <c r="D34" s="91">
        <v>55.17</v>
      </c>
      <c r="E34" s="98">
        <v>59</v>
      </c>
      <c r="F34" s="129" t="s">
        <v>37</v>
      </c>
      <c r="G34" s="129" t="s">
        <v>148</v>
      </c>
      <c r="H34" s="286">
        <v>53.93</v>
      </c>
      <c r="I34" s="212">
        <v>59.9</v>
      </c>
      <c r="J34" s="129" t="s">
        <v>36</v>
      </c>
      <c r="K34" s="129" t="s">
        <v>114</v>
      </c>
      <c r="L34" s="286">
        <v>58</v>
      </c>
      <c r="M34" s="212">
        <v>62</v>
      </c>
      <c r="N34" s="129" t="s">
        <v>35</v>
      </c>
      <c r="O34" s="129" t="s">
        <v>12</v>
      </c>
      <c r="P34" s="286">
        <v>54.04</v>
      </c>
      <c r="Q34" s="212">
        <v>57.4</v>
      </c>
    </row>
    <row r="35" spans="1:17" s="1" customFormat="1" ht="15" customHeight="1" thickBot="1" x14ac:dyDescent="0.3">
      <c r="A35" s="29">
        <v>30</v>
      </c>
      <c r="B35" s="45" t="s">
        <v>33</v>
      </c>
      <c r="C35" s="11" t="s">
        <v>115</v>
      </c>
      <c r="D35" s="94">
        <v>55.17</v>
      </c>
      <c r="E35" s="105">
        <v>58.777777777777779</v>
      </c>
      <c r="F35" s="130" t="s">
        <v>38</v>
      </c>
      <c r="G35" s="130" t="s">
        <v>131</v>
      </c>
      <c r="H35" s="287">
        <v>53.93</v>
      </c>
      <c r="I35" s="213">
        <v>59.7</v>
      </c>
      <c r="J35" s="130" t="s">
        <v>38</v>
      </c>
      <c r="K35" s="130" t="s">
        <v>105</v>
      </c>
      <c r="L35" s="287">
        <v>58</v>
      </c>
      <c r="M35" s="213">
        <v>62</v>
      </c>
      <c r="N35" s="130" t="s">
        <v>38</v>
      </c>
      <c r="O35" s="130" t="s">
        <v>26</v>
      </c>
      <c r="P35" s="287">
        <v>54.04</v>
      </c>
      <c r="Q35" s="213">
        <v>57.3</v>
      </c>
    </row>
    <row r="36" spans="1:17" s="1" customFormat="1" ht="15" customHeight="1" x14ac:dyDescent="0.25">
      <c r="A36" s="58">
        <v>31</v>
      </c>
      <c r="B36" s="43" t="s">
        <v>39</v>
      </c>
      <c r="C36" s="9" t="s">
        <v>110</v>
      </c>
      <c r="D36" s="93">
        <v>55.17</v>
      </c>
      <c r="E36" s="102">
        <v>58.46153846153846</v>
      </c>
      <c r="F36" s="131" t="s">
        <v>39</v>
      </c>
      <c r="G36" s="131" t="s">
        <v>100</v>
      </c>
      <c r="H36" s="288">
        <v>53.93</v>
      </c>
      <c r="I36" s="214">
        <v>59.4</v>
      </c>
      <c r="J36" s="131" t="s">
        <v>38</v>
      </c>
      <c r="K36" s="131" t="s">
        <v>30</v>
      </c>
      <c r="L36" s="288">
        <v>58</v>
      </c>
      <c r="M36" s="214">
        <v>62</v>
      </c>
      <c r="N36" s="131" t="s">
        <v>34</v>
      </c>
      <c r="O36" s="131" t="s">
        <v>8</v>
      </c>
      <c r="P36" s="288">
        <v>54.04</v>
      </c>
      <c r="Q36" s="214">
        <v>57.2</v>
      </c>
    </row>
    <row r="37" spans="1:17" s="1" customFormat="1" ht="15" customHeight="1" x14ac:dyDescent="0.25">
      <c r="A37" s="26">
        <v>32</v>
      </c>
      <c r="B37" s="44" t="s">
        <v>38</v>
      </c>
      <c r="C37" s="107" t="s">
        <v>160</v>
      </c>
      <c r="D37" s="91">
        <v>55.17</v>
      </c>
      <c r="E37" s="98">
        <v>58.3</v>
      </c>
      <c r="F37" s="129" t="s">
        <v>33</v>
      </c>
      <c r="G37" s="129" t="s">
        <v>115</v>
      </c>
      <c r="H37" s="286">
        <v>53.93</v>
      </c>
      <c r="I37" s="212">
        <v>58</v>
      </c>
      <c r="J37" s="129" t="s">
        <v>33</v>
      </c>
      <c r="K37" s="129" t="s">
        <v>113</v>
      </c>
      <c r="L37" s="286">
        <v>58</v>
      </c>
      <c r="M37" s="212">
        <v>61.833333333333336</v>
      </c>
      <c r="N37" s="129" t="s">
        <v>38</v>
      </c>
      <c r="O37" s="129" t="s">
        <v>29</v>
      </c>
      <c r="P37" s="286">
        <v>54.04</v>
      </c>
      <c r="Q37" s="212">
        <v>57</v>
      </c>
    </row>
    <row r="38" spans="1:17" s="1" customFormat="1" ht="15" customHeight="1" x14ac:dyDescent="0.25">
      <c r="A38" s="26">
        <v>33</v>
      </c>
      <c r="B38" s="44" t="s">
        <v>38</v>
      </c>
      <c r="C38" s="107" t="s">
        <v>104</v>
      </c>
      <c r="D38" s="91">
        <v>55.17</v>
      </c>
      <c r="E38" s="98">
        <v>58</v>
      </c>
      <c r="F38" s="129" t="s">
        <v>37</v>
      </c>
      <c r="G38" s="129" t="s">
        <v>54</v>
      </c>
      <c r="H38" s="286">
        <v>53.93</v>
      </c>
      <c r="I38" s="212">
        <v>58</v>
      </c>
      <c r="J38" s="129" t="s">
        <v>33</v>
      </c>
      <c r="K38" s="129" t="s">
        <v>116</v>
      </c>
      <c r="L38" s="286">
        <v>58</v>
      </c>
      <c r="M38" s="212">
        <v>61.5</v>
      </c>
      <c r="N38" s="129" t="s">
        <v>34</v>
      </c>
      <c r="O38" s="129" t="s">
        <v>6</v>
      </c>
      <c r="P38" s="286">
        <v>54.04</v>
      </c>
      <c r="Q38" s="212">
        <v>56.5</v>
      </c>
    </row>
    <row r="39" spans="1:17" s="1" customFormat="1" ht="15" customHeight="1" x14ac:dyDescent="0.25">
      <c r="A39" s="26">
        <v>34</v>
      </c>
      <c r="B39" s="244" t="s">
        <v>34</v>
      </c>
      <c r="C39" s="6" t="s">
        <v>6</v>
      </c>
      <c r="D39" s="91">
        <v>55.17</v>
      </c>
      <c r="E39" s="104">
        <v>57.8</v>
      </c>
      <c r="F39" s="129" t="s">
        <v>38</v>
      </c>
      <c r="G39" s="129" t="s">
        <v>132</v>
      </c>
      <c r="H39" s="286">
        <v>53.93</v>
      </c>
      <c r="I39" s="212">
        <v>57.75</v>
      </c>
      <c r="J39" s="129" t="s">
        <v>36</v>
      </c>
      <c r="K39" s="129" t="s">
        <v>14</v>
      </c>
      <c r="L39" s="286">
        <v>58</v>
      </c>
      <c r="M39" s="212">
        <v>61.5</v>
      </c>
      <c r="N39" s="129" t="s">
        <v>38</v>
      </c>
      <c r="O39" s="129" t="s">
        <v>140</v>
      </c>
      <c r="P39" s="286">
        <v>54.04</v>
      </c>
      <c r="Q39" s="212">
        <v>56.3</v>
      </c>
    </row>
    <row r="40" spans="1:17" s="1" customFormat="1" ht="15" customHeight="1" x14ac:dyDescent="0.25">
      <c r="A40" s="26">
        <v>35</v>
      </c>
      <c r="B40" s="272" t="s">
        <v>35</v>
      </c>
      <c r="C40" s="6" t="s">
        <v>121</v>
      </c>
      <c r="D40" s="91">
        <v>55.17</v>
      </c>
      <c r="E40" s="98">
        <v>57.8</v>
      </c>
      <c r="F40" s="129" t="s">
        <v>37</v>
      </c>
      <c r="G40" s="129" t="s">
        <v>126</v>
      </c>
      <c r="H40" s="286">
        <v>53.93</v>
      </c>
      <c r="I40" s="212">
        <v>57.3</v>
      </c>
      <c r="J40" s="129" t="s">
        <v>33</v>
      </c>
      <c r="K40" s="129" t="s">
        <v>43</v>
      </c>
      <c r="L40" s="286">
        <v>58</v>
      </c>
      <c r="M40" s="212">
        <v>61.166666666666664</v>
      </c>
      <c r="N40" s="129" t="s">
        <v>36</v>
      </c>
      <c r="O40" s="129" t="s">
        <v>123</v>
      </c>
      <c r="P40" s="286">
        <v>54.04</v>
      </c>
      <c r="Q40" s="212">
        <v>56.3</v>
      </c>
    </row>
    <row r="41" spans="1:17" s="1" customFormat="1" ht="15" customHeight="1" x14ac:dyDescent="0.25">
      <c r="A41" s="26">
        <v>36</v>
      </c>
      <c r="B41" s="44" t="s">
        <v>36</v>
      </c>
      <c r="C41" s="6" t="s">
        <v>16</v>
      </c>
      <c r="D41" s="91">
        <v>55.17</v>
      </c>
      <c r="E41" s="115">
        <v>57.6</v>
      </c>
      <c r="F41" s="129" t="s">
        <v>34</v>
      </c>
      <c r="G41" s="129" t="s">
        <v>5</v>
      </c>
      <c r="H41" s="286">
        <v>53.93</v>
      </c>
      <c r="I41" s="212">
        <v>57</v>
      </c>
      <c r="J41" s="129" t="s">
        <v>36</v>
      </c>
      <c r="K41" s="129" t="s">
        <v>89</v>
      </c>
      <c r="L41" s="286">
        <v>58</v>
      </c>
      <c r="M41" s="212">
        <v>61.1</v>
      </c>
      <c r="N41" s="129" t="s">
        <v>37</v>
      </c>
      <c r="O41" s="129" t="s">
        <v>129</v>
      </c>
      <c r="P41" s="286">
        <v>54.04</v>
      </c>
      <c r="Q41" s="212">
        <v>56</v>
      </c>
    </row>
    <row r="42" spans="1:17" s="1" customFormat="1" ht="15" customHeight="1" x14ac:dyDescent="0.25">
      <c r="A42" s="26">
        <v>37</v>
      </c>
      <c r="B42" s="44" t="s">
        <v>35</v>
      </c>
      <c r="C42" s="6" t="s">
        <v>120</v>
      </c>
      <c r="D42" s="91">
        <v>55.17</v>
      </c>
      <c r="E42" s="98">
        <v>57</v>
      </c>
      <c r="F42" s="129" t="s">
        <v>34</v>
      </c>
      <c r="G42" s="129" t="s">
        <v>4</v>
      </c>
      <c r="H42" s="286">
        <v>53.93</v>
      </c>
      <c r="I42" s="212">
        <v>57</v>
      </c>
      <c r="J42" s="129" t="s">
        <v>37</v>
      </c>
      <c r="K42" s="129" t="s">
        <v>127</v>
      </c>
      <c r="L42" s="286">
        <v>58</v>
      </c>
      <c r="M42" s="212">
        <v>61</v>
      </c>
      <c r="N42" s="129" t="s">
        <v>37</v>
      </c>
      <c r="O42" s="129" t="s">
        <v>57</v>
      </c>
      <c r="P42" s="286">
        <v>54.04</v>
      </c>
      <c r="Q42" s="212">
        <v>55.6</v>
      </c>
    </row>
    <row r="43" spans="1:17" s="1" customFormat="1" ht="15" customHeight="1" x14ac:dyDescent="0.25">
      <c r="A43" s="26">
        <v>38</v>
      </c>
      <c r="B43" s="390" t="s">
        <v>37</v>
      </c>
      <c r="C43" s="6" t="s">
        <v>148</v>
      </c>
      <c r="D43" s="91">
        <v>55.17</v>
      </c>
      <c r="E43" s="97">
        <v>57</v>
      </c>
      <c r="F43" s="129" t="s">
        <v>35</v>
      </c>
      <c r="G43" s="129" t="s">
        <v>46</v>
      </c>
      <c r="H43" s="286">
        <v>53.93</v>
      </c>
      <c r="I43" s="212">
        <v>56.7</v>
      </c>
      <c r="J43" s="129" t="s">
        <v>39</v>
      </c>
      <c r="K43" s="129" t="s">
        <v>32</v>
      </c>
      <c r="L43" s="286">
        <v>58</v>
      </c>
      <c r="M43" s="212">
        <v>61</v>
      </c>
      <c r="N43" s="129" t="s">
        <v>38</v>
      </c>
      <c r="O43" s="129" t="s">
        <v>102</v>
      </c>
      <c r="P43" s="286">
        <v>54.04</v>
      </c>
      <c r="Q43" s="212">
        <v>55.6</v>
      </c>
    </row>
    <row r="44" spans="1:17" s="1" customFormat="1" ht="15" customHeight="1" x14ac:dyDescent="0.25">
      <c r="A44" s="26">
        <v>39</v>
      </c>
      <c r="B44" s="184" t="s">
        <v>39</v>
      </c>
      <c r="C44" s="6" t="s">
        <v>112</v>
      </c>
      <c r="D44" s="91">
        <v>55.17</v>
      </c>
      <c r="E44" s="97">
        <v>56.571428571428569</v>
      </c>
      <c r="F44" s="129" t="s">
        <v>37</v>
      </c>
      <c r="G44" s="129" t="s">
        <v>154</v>
      </c>
      <c r="H44" s="286">
        <v>53.93</v>
      </c>
      <c r="I44" s="212">
        <v>55.8</v>
      </c>
      <c r="J44" s="129" t="s">
        <v>37</v>
      </c>
      <c r="K44" s="129" t="s">
        <v>56</v>
      </c>
      <c r="L44" s="286">
        <v>58</v>
      </c>
      <c r="M44" s="212">
        <v>60.8</v>
      </c>
      <c r="N44" s="129" t="s">
        <v>38</v>
      </c>
      <c r="O44" s="129" t="s">
        <v>30</v>
      </c>
      <c r="P44" s="286">
        <v>54.04</v>
      </c>
      <c r="Q44" s="212">
        <v>55</v>
      </c>
    </row>
    <row r="45" spans="1:17" s="1" customFormat="1" ht="15" customHeight="1" thickBot="1" x14ac:dyDescent="0.3">
      <c r="A45" s="57">
        <v>40</v>
      </c>
      <c r="B45" s="391" t="s">
        <v>35</v>
      </c>
      <c r="C45" s="11" t="s">
        <v>13</v>
      </c>
      <c r="D45" s="94">
        <v>55.17</v>
      </c>
      <c r="E45" s="105">
        <v>56.3</v>
      </c>
      <c r="F45" s="132" t="s">
        <v>38</v>
      </c>
      <c r="G45" s="132" t="s">
        <v>130</v>
      </c>
      <c r="H45" s="289">
        <v>53.93</v>
      </c>
      <c r="I45" s="215">
        <v>55.8</v>
      </c>
      <c r="J45" s="132" t="s">
        <v>38</v>
      </c>
      <c r="K45" s="132" t="s">
        <v>131</v>
      </c>
      <c r="L45" s="289">
        <v>58</v>
      </c>
      <c r="M45" s="215">
        <v>60.4</v>
      </c>
      <c r="N45" s="132" t="s">
        <v>33</v>
      </c>
      <c r="O45" s="132" t="s">
        <v>45</v>
      </c>
      <c r="P45" s="289">
        <v>54.04</v>
      </c>
      <c r="Q45" s="215">
        <v>54.8</v>
      </c>
    </row>
    <row r="46" spans="1:17" s="1" customFormat="1" ht="15" customHeight="1" x14ac:dyDescent="0.25">
      <c r="A46" s="28">
        <v>41</v>
      </c>
      <c r="B46" s="43" t="s">
        <v>33</v>
      </c>
      <c r="C46" s="394" t="s">
        <v>116</v>
      </c>
      <c r="D46" s="93">
        <v>55.17</v>
      </c>
      <c r="E46" s="102">
        <v>55.3</v>
      </c>
      <c r="F46" s="128" t="s">
        <v>39</v>
      </c>
      <c r="G46" s="128" t="s">
        <v>110</v>
      </c>
      <c r="H46" s="290">
        <v>53.93</v>
      </c>
      <c r="I46" s="216">
        <v>55.4</v>
      </c>
      <c r="J46" s="128" t="s">
        <v>38</v>
      </c>
      <c r="K46" s="128" t="s">
        <v>140</v>
      </c>
      <c r="L46" s="290">
        <v>58</v>
      </c>
      <c r="M46" s="216">
        <v>60.4</v>
      </c>
      <c r="N46" s="128" t="s">
        <v>38</v>
      </c>
      <c r="O46" s="128" t="s">
        <v>139</v>
      </c>
      <c r="P46" s="290">
        <v>54.04</v>
      </c>
      <c r="Q46" s="216">
        <v>54.1</v>
      </c>
    </row>
    <row r="47" spans="1:17" s="1" customFormat="1" ht="15" customHeight="1" x14ac:dyDescent="0.25">
      <c r="A47" s="26">
        <v>42</v>
      </c>
      <c r="B47" s="44" t="s">
        <v>37</v>
      </c>
      <c r="C47" s="6" t="s">
        <v>63</v>
      </c>
      <c r="D47" s="91">
        <v>55.17</v>
      </c>
      <c r="E47" s="98">
        <v>55.3</v>
      </c>
      <c r="F47" s="129" t="s">
        <v>33</v>
      </c>
      <c r="G47" s="129" t="s">
        <v>113</v>
      </c>
      <c r="H47" s="286">
        <v>53.93</v>
      </c>
      <c r="I47" s="212">
        <v>55.1</v>
      </c>
      <c r="J47" s="129" t="s">
        <v>36</v>
      </c>
      <c r="K47" s="129" t="s">
        <v>145</v>
      </c>
      <c r="L47" s="286">
        <v>58</v>
      </c>
      <c r="M47" s="212">
        <v>60</v>
      </c>
      <c r="N47" s="129" t="s">
        <v>34</v>
      </c>
      <c r="O47" s="129" t="s">
        <v>7</v>
      </c>
      <c r="P47" s="286">
        <v>54.04</v>
      </c>
      <c r="Q47" s="212">
        <v>54.1</v>
      </c>
    </row>
    <row r="48" spans="1:17" s="1" customFormat="1" ht="15" customHeight="1" x14ac:dyDescent="0.25">
      <c r="A48" s="26">
        <v>43</v>
      </c>
      <c r="B48" s="44" t="s">
        <v>38</v>
      </c>
      <c r="C48" s="6" t="s">
        <v>131</v>
      </c>
      <c r="D48" s="91">
        <v>55.17</v>
      </c>
      <c r="E48" s="98">
        <v>55.2</v>
      </c>
      <c r="F48" s="129" t="s">
        <v>38</v>
      </c>
      <c r="G48" s="129" t="s">
        <v>28</v>
      </c>
      <c r="H48" s="286">
        <v>53.93</v>
      </c>
      <c r="I48" s="212">
        <v>54.5</v>
      </c>
      <c r="J48" s="129" t="s">
        <v>35</v>
      </c>
      <c r="K48" s="129" t="s">
        <v>12</v>
      </c>
      <c r="L48" s="286">
        <v>58</v>
      </c>
      <c r="M48" s="212">
        <v>59.7</v>
      </c>
      <c r="N48" s="129" t="s">
        <v>39</v>
      </c>
      <c r="O48" s="129" t="s">
        <v>60</v>
      </c>
      <c r="P48" s="286">
        <v>54.04</v>
      </c>
      <c r="Q48" s="212">
        <v>54</v>
      </c>
    </row>
    <row r="49" spans="1:17" s="1" customFormat="1" ht="15" customHeight="1" x14ac:dyDescent="0.25">
      <c r="A49" s="26">
        <v>44</v>
      </c>
      <c r="B49" s="184" t="s">
        <v>34</v>
      </c>
      <c r="C49" s="107" t="s">
        <v>5</v>
      </c>
      <c r="D49" s="91">
        <v>55.17</v>
      </c>
      <c r="E49" s="97">
        <v>55</v>
      </c>
      <c r="F49" s="129" t="s">
        <v>38</v>
      </c>
      <c r="G49" s="129" t="s">
        <v>139</v>
      </c>
      <c r="H49" s="286">
        <v>53.93</v>
      </c>
      <c r="I49" s="212">
        <v>54.111111111111114</v>
      </c>
      <c r="J49" s="129" t="s">
        <v>38</v>
      </c>
      <c r="K49" s="129" t="s">
        <v>26</v>
      </c>
      <c r="L49" s="286">
        <v>58</v>
      </c>
      <c r="M49" s="212">
        <v>59.4</v>
      </c>
      <c r="N49" s="129" t="s">
        <v>33</v>
      </c>
      <c r="O49" s="129" t="s">
        <v>44</v>
      </c>
      <c r="P49" s="286">
        <v>54.04</v>
      </c>
      <c r="Q49" s="212">
        <v>53.727272727272727</v>
      </c>
    </row>
    <row r="50" spans="1:17" s="1" customFormat="1" ht="15" customHeight="1" x14ac:dyDescent="0.25">
      <c r="A50" s="26">
        <v>45</v>
      </c>
      <c r="B50" s="272" t="s">
        <v>36</v>
      </c>
      <c r="C50" s="6" t="s">
        <v>124</v>
      </c>
      <c r="D50" s="91">
        <v>55.17</v>
      </c>
      <c r="E50" s="97">
        <v>54.8</v>
      </c>
      <c r="F50" s="129" t="s">
        <v>36</v>
      </c>
      <c r="G50" s="129" t="s">
        <v>17</v>
      </c>
      <c r="H50" s="286">
        <v>53.93</v>
      </c>
      <c r="I50" s="212">
        <v>54</v>
      </c>
      <c r="J50" s="129" t="s">
        <v>38</v>
      </c>
      <c r="K50" s="129" t="s">
        <v>141</v>
      </c>
      <c r="L50" s="286">
        <v>58</v>
      </c>
      <c r="M50" s="212">
        <v>59.3</v>
      </c>
      <c r="N50" s="129" t="s">
        <v>37</v>
      </c>
      <c r="O50" s="129" t="s">
        <v>55</v>
      </c>
      <c r="P50" s="286">
        <v>54.04</v>
      </c>
      <c r="Q50" s="212">
        <v>53.6</v>
      </c>
    </row>
    <row r="51" spans="1:17" s="1" customFormat="1" ht="15" customHeight="1" x14ac:dyDescent="0.25">
      <c r="A51" s="26">
        <v>46</v>
      </c>
      <c r="B51" s="244" t="s">
        <v>36</v>
      </c>
      <c r="C51" s="342" t="s">
        <v>125</v>
      </c>
      <c r="D51" s="91">
        <v>55.17</v>
      </c>
      <c r="E51" s="98">
        <v>54</v>
      </c>
      <c r="F51" s="129" t="s">
        <v>39</v>
      </c>
      <c r="G51" s="129" t="s">
        <v>112</v>
      </c>
      <c r="H51" s="286">
        <v>53.93</v>
      </c>
      <c r="I51" s="212">
        <v>53.4</v>
      </c>
      <c r="J51" s="129" t="s">
        <v>38</v>
      </c>
      <c r="K51" s="129" t="s">
        <v>65</v>
      </c>
      <c r="L51" s="286">
        <v>58</v>
      </c>
      <c r="M51" s="212">
        <v>59.2</v>
      </c>
      <c r="N51" s="129" t="s">
        <v>38</v>
      </c>
      <c r="O51" s="129" t="s">
        <v>131</v>
      </c>
      <c r="P51" s="286">
        <v>54.04</v>
      </c>
      <c r="Q51" s="212">
        <v>53.5</v>
      </c>
    </row>
    <row r="52" spans="1:17" s="1" customFormat="1" ht="15" customHeight="1" x14ac:dyDescent="0.25">
      <c r="A52" s="26">
        <v>47</v>
      </c>
      <c r="B52" s="44" t="s">
        <v>37</v>
      </c>
      <c r="C52" s="6" t="s">
        <v>54</v>
      </c>
      <c r="D52" s="91">
        <v>55.17</v>
      </c>
      <c r="E52" s="98">
        <v>54</v>
      </c>
      <c r="F52" s="129" t="s">
        <v>34</v>
      </c>
      <c r="G52" s="129" t="s">
        <v>8</v>
      </c>
      <c r="H52" s="286">
        <v>53.93</v>
      </c>
      <c r="I52" s="212">
        <v>53.1</v>
      </c>
      <c r="J52" s="129" t="s">
        <v>38</v>
      </c>
      <c r="K52" s="129" t="s">
        <v>22</v>
      </c>
      <c r="L52" s="286">
        <v>58</v>
      </c>
      <c r="M52" s="212">
        <v>59</v>
      </c>
      <c r="N52" s="129" t="s">
        <v>36</v>
      </c>
      <c r="O52" s="129" t="s">
        <v>18</v>
      </c>
      <c r="P52" s="286">
        <v>54.04</v>
      </c>
      <c r="Q52" s="212">
        <v>53</v>
      </c>
    </row>
    <row r="53" spans="1:17" s="1" customFormat="1" ht="15" customHeight="1" x14ac:dyDescent="0.25">
      <c r="A53" s="26">
        <v>48</v>
      </c>
      <c r="B53" s="390" t="s">
        <v>37</v>
      </c>
      <c r="C53" s="6" t="s">
        <v>64</v>
      </c>
      <c r="D53" s="91">
        <v>55.17</v>
      </c>
      <c r="E53" s="98">
        <v>53.9</v>
      </c>
      <c r="F53" s="129" t="s">
        <v>36</v>
      </c>
      <c r="G53" s="129" t="s">
        <v>89</v>
      </c>
      <c r="H53" s="286">
        <v>53.93</v>
      </c>
      <c r="I53" s="212">
        <v>52.3</v>
      </c>
      <c r="J53" s="129" t="s">
        <v>38</v>
      </c>
      <c r="K53" s="129" t="s">
        <v>111</v>
      </c>
      <c r="L53" s="286">
        <v>58</v>
      </c>
      <c r="M53" s="212">
        <v>59</v>
      </c>
      <c r="N53" s="129" t="s">
        <v>34</v>
      </c>
      <c r="O53" s="129" t="s">
        <v>9</v>
      </c>
      <c r="P53" s="286">
        <v>54.04</v>
      </c>
      <c r="Q53" s="212">
        <v>52.8</v>
      </c>
    </row>
    <row r="54" spans="1:17" s="1" customFormat="1" ht="15" customHeight="1" x14ac:dyDescent="0.25">
      <c r="A54" s="26">
        <v>49</v>
      </c>
      <c r="B54" s="44" t="s">
        <v>38</v>
      </c>
      <c r="C54" s="6" t="s">
        <v>102</v>
      </c>
      <c r="D54" s="91">
        <v>55.17</v>
      </c>
      <c r="E54" s="97">
        <v>53.9</v>
      </c>
      <c r="F54" s="129" t="s">
        <v>34</v>
      </c>
      <c r="G54" s="129" t="s">
        <v>3</v>
      </c>
      <c r="H54" s="286">
        <v>53.93</v>
      </c>
      <c r="I54" s="212">
        <v>52.1</v>
      </c>
      <c r="J54" s="129" t="s">
        <v>34</v>
      </c>
      <c r="K54" s="129" t="s">
        <v>119</v>
      </c>
      <c r="L54" s="286">
        <v>58</v>
      </c>
      <c r="M54" s="212">
        <v>58.8</v>
      </c>
      <c r="N54" s="129" t="s">
        <v>33</v>
      </c>
      <c r="O54" s="129" t="s">
        <v>115</v>
      </c>
      <c r="P54" s="286">
        <v>54.04</v>
      </c>
      <c r="Q54" s="212">
        <v>52.8</v>
      </c>
    </row>
    <row r="55" spans="1:17" s="1" customFormat="1" ht="15" customHeight="1" thickBot="1" x14ac:dyDescent="0.3">
      <c r="A55" s="29">
        <v>50</v>
      </c>
      <c r="B55" s="45" t="s">
        <v>38</v>
      </c>
      <c r="C55" s="11" t="s">
        <v>105</v>
      </c>
      <c r="D55" s="94">
        <v>55.17</v>
      </c>
      <c r="E55" s="105">
        <v>53.6</v>
      </c>
      <c r="F55" s="130" t="s">
        <v>37</v>
      </c>
      <c r="G55" s="130" t="s">
        <v>155</v>
      </c>
      <c r="H55" s="287">
        <v>53.93</v>
      </c>
      <c r="I55" s="213">
        <v>51.5</v>
      </c>
      <c r="J55" s="130" t="s">
        <v>34</v>
      </c>
      <c r="K55" s="130" t="s">
        <v>7</v>
      </c>
      <c r="L55" s="287">
        <v>58</v>
      </c>
      <c r="M55" s="213">
        <v>57.8</v>
      </c>
      <c r="N55" s="130" t="s">
        <v>36</v>
      </c>
      <c r="O55" s="130" t="s">
        <v>124</v>
      </c>
      <c r="P55" s="287">
        <v>54.04</v>
      </c>
      <c r="Q55" s="213">
        <v>52.2</v>
      </c>
    </row>
    <row r="56" spans="1:17" s="1" customFormat="1" ht="15" customHeight="1" x14ac:dyDescent="0.25">
      <c r="A56" s="58">
        <v>51</v>
      </c>
      <c r="B56" s="43" t="s">
        <v>35</v>
      </c>
      <c r="C56" s="9" t="s">
        <v>48</v>
      </c>
      <c r="D56" s="93">
        <v>55.17</v>
      </c>
      <c r="E56" s="102">
        <v>53.3</v>
      </c>
      <c r="F56" s="131" t="s">
        <v>38</v>
      </c>
      <c r="G56" s="131" t="s">
        <v>158</v>
      </c>
      <c r="H56" s="288">
        <v>53.93</v>
      </c>
      <c r="I56" s="214">
        <v>51.333333333333336</v>
      </c>
      <c r="J56" s="131" t="s">
        <v>33</v>
      </c>
      <c r="K56" s="131" t="s">
        <v>42</v>
      </c>
      <c r="L56" s="288">
        <v>58</v>
      </c>
      <c r="M56" s="214">
        <v>57.75</v>
      </c>
      <c r="N56" s="131" t="s">
        <v>38</v>
      </c>
      <c r="O56" s="131" t="s">
        <v>133</v>
      </c>
      <c r="P56" s="288">
        <v>54.04</v>
      </c>
      <c r="Q56" s="214">
        <v>52.2</v>
      </c>
    </row>
    <row r="57" spans="1:17" s="1" customFormat="1" ht="15" customHeight="1" x14ac:dyDescent="0.25">
      <c r="A57" s="26">
        <v>52</v>
      </c>
      <c r="B57" s="44" t="s">
        <v>38</v>
      </c>
      <c r="C57" s="6" t="s">
        <v>132</v>
      </c>
      <c r="D57" s="91">
        <v>55.17</v>
      </c>
      <c r="E57" s="104">
        <v>53.1</v>
      </c>
      <c r="F57" s="129" t="s">
        <v>34</v>
      </c>
      <c r="G57" s="129" t="s">
        <v>152</v>
      </c>
      <c r="H57" s="286">
        <v>53.93</v>
      </c>
      <c r="I57" s="212">
        <v>51</v>
      </c>
      <c r="J57" s="129" t="s">
        <v>33</v>
      </c>
      <c r="K57" s="129" t="s">
        <v>44</v>
      </c>
      <c r="L57" s="286">
        <v>58</v>
      </c>
      <c r="M57" s="212">
        <v>57.46153846153846</v>
      </c>
      <c r="N57" s="129" t="s">
        <v>39</v>
      </c>
      <c r="O57" s="129" t="s">
        <v>110</v>
      </c>
      <c r="P57" s="286">
        <v>54.04</v>
      </c>
      <c r="Q57" s="212">
        <v>52.05263157894737</v>
      </c>
    </row>
    <row r="58" spans="1:17" s="1" customFormat="1" ht="15" customHeight="1" x14ac:dyDescent="0.25">
      <c r="A58" s="26">
        <v>53</v>
      </c>
      <c r="B58" s="390" t="s">
        <v>34</v>
      </c>
      <c r="C58" s="6" t="s">
        <v>152</v>
      </c>
      <c r="D58" s="91">
        <v>55.17</v>
      </c>
      <c r="E58" s="116">
        <v>53</v>
      </c>
      <c r="F58" s="129" t="s">
        <v>38</v>
      </c>
      <c r="G58" s="129" t="s">
        <v>26</v>
      </c>
      <c r="H58" s="286">
        <v>53.93</v>
      </c>
      <c r="I58" s="212">
        <v>50.5</v>
      </c>
      <c r="J58" s="129" t="s">
        <v>36</v>
      </c>
      <c r="K58" s="129" t="s">
        <v>15</v>
      </c>
      <c r="L58" s="286">
        <v>58</v>
      </c>
      <c r="M58" s="212">
        <v>57.3</v>
      </c>
      <c r="N58" s="129" t="s">
        <v>36</v>
      </c>
      <c r="O58" s="129" t="s">
        <v>15</v>
      </c>
      <c r="P58" s="286">
        <v>54.04</v>
      </c>
      <c r="Q58" s="212">
        <v>52</v>
      </c>
    </row>
    <row r="59" spans="1:17" s="1" customFormat="1" ht="15" customHeight="1" x14ac:dyDescent="0.25">
      <c r="A59" s="26">
        <v>54</v>
      </c>
      <c r="B59" s="44" t="s">
        <v>38</v>
      </c>
      <c r="C59" s="6" t="s">
        <v>139</v>
      </c>
      <c r="D59" s="91">
        <v>55.17</v>
      </c>
      <c r="E59" s="98">
        <v>53</v>
      </c>
      <c r="F59" s="129" t="s">
        <v>38</v>
      </c>
      <c r="G59" s="129" t="s">
        <v>162</v>
      </c>
      <c r="H59" s="286">
        <v>53.93</v>
      </c>
      <c r="I59" s="212">
        <v>50.5</v>
      </c>
      <c r="J59" s="129" t="s">
        <v>38</v>
      </c>
      <c r="K59" s="129" t="s">
        <v>139</v>
      </c>
      <c r="L59" s="286">
        <v>58</v>
      </c>
      <c r="M59" s="212">
        <v>57.2</v>
      </c>
      <c r="N59" s="129" t="s">
        <v>35</v>
      </c>
      <c r="O59" s="129" t="s">
        <v>66</v>
      </c>
      <c r="P59" s="286">
        <v>54.04</v>
      </c>
      <c r="Q59" s="212">
        <v>52</v>
      </c>
    </row>
    <row r="60" spans="1:17" s="1" customFormat="1" ht="15" customHeight="1" x14ac:dyDescent="0.25">
      <c r="A60" s="26">
        <v>55</v>
      </c>
      <c r="B60" s="44" t="s">
        <v>35</v>
      </c>
      <c r="C60" s="6" t="s">
        <v>47</v>
      </c>
      <c r="D60" s="91">
        <v>55.17</v>
      </c>
      <c r="E60" s="97">
        <v>52.8</v>
      </c>
      <c r="F60" s="129" t="s">
        <v>37</v>
      </c>
      <c r="G60" s="129" t="s">
        <v>55</v>
      </c>
      <c r="H60" s="286">
        <v>53.93</v>
      </c>
      <c r="I60" s="212">
        <v>50</v>
      </c>
      <c r="J60" s="129" t="s">
        <v>36</v>
      </c>
      <c r="K60" s="129" t="s">
        <v>51</v>
      </c>
      <c r="L60" s="286">
        <v>58</v>
      </c>
      <c r="M60" s="212">
        <v>57</v>
      </c>
      <c r="N60" s="129" t="s">
        <v>36</v>
      </c>
      <c r="O60" s="129" t="s">
        <v>125</v>
      </c>
      <c r="P60" s="286">
        <v>54.04</v>
      </c>
      <c r="Q60" s="212">
        <v>52</v>
      </c>
    </row>
    <row r="61" spans="1:17" s="1" customFormat="1" ht="15" customHeight="1" x14ac:dyDescent="0.25">
      <c r="A61" s="26">
        <v>56</v>
      </c>
      <c r="B61" s="44" t="s">
        <v>33</v>
      </c>
      <c r="C61" s="265" t="s">
        <v>42</v>
      </c>
      <c r="D61" s="91">
        <v>55.17</v>
      </c>
      <c r="E61" s="97">
        <v>52.666666666666664</v>
      </c>
      <c r="F61" s="129" t="s">
        <v>38</v>
      </c>
      <c r="G61" s="129" t="s">
        <v>30</v>
      </c>
      <c r="H61" s="286">
        <v>53.93</v>
      </c>
      <c r="I61" s="212">
        <v>49.6</v>
      </c>
      <c r="J61" s="129" t="s">
        <v>38</v>
      </c>
      <c r="K61" s="129" t="s">
        <v>103</v>
      </c>
      <c r="L61" s="286">
        <v>58</v>
      </c>
      <c r="M61" s="212">
        <v>57</v>
      </c>
      <c r="N61" s="129" t="s">
        <v>35</v>
      </c>
      <c r="O61" s="129" t="s">
        <v>153</v>
      </c>
      <c r="P61" s="286">
        <v>54.04</v>
      </c>
      <c r="Q61" s="212">
        <v>51.6</v>
      </c>
    </row>
    <row r="62" spans="1:17" s="1" customFormat="1" ht="15" customHeight="1" x14ac:dyDescent="0.25">
      <c r="A62" s="26">
        <v>57</v>
      </c>
      <c r="B62" s="44" t="s">
        <v>36</v>
      </c>
      <c r="C62" s="6" t="s">
        <v>180</v>
      </c>
      <c r="D62" s="91">
        <v>55.17</v>
      </c>
      <c r="E62" s="98">
        <v>52.6</v>
      </c>
      <c r="F62" s="129" t="s">
        <v>38</v>
      </c>
      <c r="G62" s="129" t="s">
        <v>163</v>
      </c>
      <c r="H62" s="286">
        <v>53.93</v>
      </c>
      <c r="I62" s="212">
        <v>49.45</v>
      </c>
      <c r="J62" s="129" t="s">
        <v>37</v>
      </c>
      <c r="K62" s="129" t="s">
        <v>146</v>
      </c>
      <c r="L62" s="286">
        <v>58</v>
      </c>
      <c r="M62" s="212">
        <v>56.7</v>
      </c>
      <c r="N62" s="129" t="s">
        <v>38</v>
      </c>
      <c r="O62" s="129" t="s">
        <v>103</v>
      </c>
      <c r="P62" s="286">
        <v>54.04</v>
      </c>
      <c r="Q62" s="212">
        <v>51.6</v>
      </c>
    </row>
    <row r="63" spans="1:17" s="1" customFormat="1" ht="15" customHeight="1" x14ac:dyDescent="0.25">
      <c r="A63" s="26">
        <v>58</v>
      </c>
      <c r="B63" s="44" t="s">
        <v>38</v>
      </c>
      <c r="C63" s="6" t="s">
        <v>140</v>
      </c>
      <c r="D63" s="91">
        <v>55.17</v>
      </c>
      <c r="E63" s="97">
        <v>52.3</v>
      </c>
      <c r="F63" s="129" t="s">
        <v>34</v>
      </c>
      <c r="G63" s="129" t="s">
        <v>151</v>
      </c>
      <c r="H63" s="286">
        <v>53.93</v>
      </c>
      <c r="I63" s="212">
        <v>49</v>
      </c>
      <c r="J63" s="129" t="s">
        <v>37</v>
      </c>
      <c r="K63" s="129" t="s">
        <v>128</v>
      </c>
      <c r="L63" s="286">
        <v>58</v>
      </c>
      <c r="M63" s="212">
        <v>56.5</v>
      </c>
      <c r="N63" s="129" t="s">
        <v>38</v>
      </c>
      <c r="O63" s="129" t="s">
        <v>27</v>
      </c>
      <c r="P63" s="286">
        <v>54.04</v>
      </c>
      <c r="Q63" s="212">
        <v>51.6</v>
      </c>
    </row>
    <row r="64" spans="1:17" s="1" customFormat="1" ht="15" customHeight="1" x14ac:dyDescent="0.25">
      <c r="A64" s="26">
        <v>59</v>
      </c>
      <c r="B64" s="44" t="s">
        <v>37</v>
      </c>
      <c r="C64" s="6" t="s">
        <v>126</v>
      </c>
      <c r="D64" s="91">
        <v>55.17</v>
      </c>
      <c r="E64" s="98">
        <v>52.2</v>
      </c>
      <c r="F64" s="129" t="s">
        <v>38</v>
      </c>
      <c r="G64" s="129" t="s">
        <v>134</v>
      </c>
      <c r="H64" s="286">
        <v>53.93</v>
      </c>
      <c r="I64" s="212">
        <v>49</v>
      </c>
      <c r="J64" s="129" t="s">
        <v>36</v>
      </c>
      <c r="K64" s="129" t="s">
        <v>125</v>
      </c>
      <c r="L64" s="286">
        <v>58</v>
      </c>
      <c r="M64" s="212">
        <v>56</v>
      </c>
      <c r="N64" s="129" t="s">
        <v>35</v>
      </c>
      <c r="O64" s="129" t="s">
        <v>165</v>
      </c>
      <c r="P64" s="286">
        <v>54.04</v>
      </c>
      <c r="Q64" s="212">
        <v>51</v>
      </c>
    </row>
    <row r="65" spans="1:17" s="1" customFormat="1" ht="15" customHeight="1" thickBot="1" x14ac:dyDescent="0.3">
      <c r="A65" s="57">
        <v>60</v>
      </c>
      <c r="B65" s="45" t="s">
        <v>34</v>
      </c>
      <c r="C65" s="11" t="s">
        <v>4</v>
      </c>
      <c r="D65" s="94">
        <v>55.17</v>
      </c>
      <c r="E65" s="101">
        <v>52</v>
      </c>
      <c r="F65" s="132" t="s">
        <v>38</v>
      </c>
      <c r="G65" s="132" t="s">
        <v>157</v>
      </c>
      <c r="H65" s="289">
        <v>53.93</v>
      </c>
      <c r="I65" s="215">
        <v>48.5</v>
      </c>
      <c r="J65" s="132" t="s">
        <v>38</v>
      </c>
      <c r="K65" s="132" t="s">
        <v>23</v>
      </c>
      <c r="L65" s="289">
        <v>58</v>
      </c>
      <c r="M65" s="215">
        <v>56</v>
      </c>
      <c r="N65" s="132" t="s">
        <v>38</v>
      </c>
      <c r="O65" s="132" t="s">
        <v>104</v>
      </c>
      <c r="P65" s="289">
        <v>54.04</v>
      </c>
      <c r="Q65" s="215">
        <v>51</v>
      </c>
    </row>
    <row r="66" spans="1:17" s="1" customFormat="1" ht="15" customHeight="1" x14ac:dyDescent="0.25">
      <c r="A66" s="28">
        <v>61</v>
      </c>
      <c r="B66" s="392" t="s">
        <v>36</v>
      </c>
      <c r="C66" s="9" t="s">
        <v>145</v>
      </c>
      <c r="D66" s="93">
        <v>55.17</v>
      </c>
      <c r="E66" s="100">
        <v>51</v>
      </c>
      <c r="F66" s="128" t="s">
        <v>38</v>
      </c>
      <c r="G66" s="128" t="s">
        <v>103</v>
      </c>
      <c r="H66" s="290">
        <v>53.93</v>
      </c>
      <c r="I66" s="216">
        <v>48</v>
      </c>
      <c r="J66" s="128" t="s">
        <v>38</v>
      </c>
      <c r="K66" s="128" t="s">
        <v>21</v>
      </c>
      <c r="L66" s="290">
        <v>58</v>
      </c>
      <c r="M66" s="216">
        <v>56</v>
      </c>
      <c r="N66" s="128" t="s">
        <v>34</v>
      </c>
      <c r="O66" s="128" t="s">
        <v>119</v>
      </c>
      <c r="P66" s="290">
        <v>54.04</v>
      </c>
      <c r="Q66" s="216">
        <v>50.8</v>
      </c>
    </row>
    <row r="67" spans="1:17" s="1" customFormat="1" ht="15" customHeight="1" x14ac:dyDescent="0.25">
      <c r="A67" s="26">
        <v>62</v>
      </c>
      <c r="B67" s="44" t="s">
        <v>37</v>
      </c>
      <c r="C67" s="6" t="s">
        <v>128</v>
      </c>
      <c r="D67" s="91">
        <v>55.17</v>
      </c>
      <c r="E67" s="97">
        <v>51</v>
      </c>
      <c r="F67" s="129" t="s">
        <v>38</v>
      </c>
      <c r="G67" s="129" t="s">
        <v>102</v>
      </c>
      <c r="H67" s="286">
        <v>53.93</v>
      </c>
      <c r="I67" s="212">
        <v>47.61904761904762</v>
      </c>
      <c r="J67" s="129" t="s">
        <v>35</v>
      </c>
      <c r="K67" s="129" t="s">
        <v>47</v>
      </c>
      <c r="L67" s="286">
        <v>58</v>
      </c>
      <c r="M67" s="212">
        <v>55.7</v>
      </c>
      <c r="N67" s="129" t="s">
        <v>36</v>
      </c>
      <c r="O67" s="129" t="s">
        <v>52</v>
      </c>
      <c r="P67" s="286">
        <v>54.04</v>
      </c>
      <c r="Q67" s="212">
        <v>50.5</v>
      </c>
    </row>
    <row r="68" spans="1:17" s="1" customFormat="1" ht="15" customHeight="1" x14ac:dyDescent="0.25">
      <c r="A68" s="26">
        <v>63</v>
      </c>
      <c r="B68" s="390" t="s">
        <v>38</v>
      </c>
      <c r="C68" s="6" t="s">
        <v>162</v>
      </c>
      <c r="D68" s="91">
        <v>55.17</v>
      </c>
      <c r="E68" s="99">
        <v>51</v>
      </c>
      <c r="F68" s="129" t="s">
        <v>37</v>
      </c>
      <c r="G68" s="129" t="s">
        <v>156</v>
      </c>
      <c r="H68" s="286">
        <v>53.93</v>
      </c>
      <c r="I68" s="212">
        <v>47.5</v>
      </c>
      <c r="J68" s="129" t="s">
        <v>35</v>
      </c>
      <c r="K68" s="129" t="s">
        <v>101</v>
      </c>
      <c r="L68" s="286">
        <v>58</v>
      </c>
      <c r="M68" s="212">
        <v>54.8</v>
      </c>
      <c r="N68" s="129" t="s">
        <v>35</v>
      </c>
      <c r="O68" s="129" t="s">
        <v>101</v>
      </c>
      <c r="P68" s="286">
        <v>54.04</v>
      </c>
      <c r="Q68" s="212">
        <v>50.4</v>
      </c>
    </row>
    <row r="69" spans="1:17" s="1" customFormat="1" ht="15" customHeight="1" x14ac:dyDescent="0.25">
      <c r="A69" s="26">
        <v>64</v>
      </c>
      <c r="B69" s="44" t="s">
        <v>36</v>
      </c>
      <c r="C69" s="6" t="s">
        <v>52</v>
      </c>
      <c r="D69" s="91">
        <v>55.17</v>
      </c>
      <c r="E69" s="119">
        <v>50.9</v>
      </c>
      <c r="F69" s="129" t="s">
        <v>35</v>
      </c>
      <c r="G69" s="129" t="s">
        <v>12</v>
      </c>
      <c r="H69" s="286">
        <v>53.93</v>
      </c>
      <c r="I69" s="212">
        <v>47.4</v>
      </c>
      <c r="J69" s="129" t="s">
        <v>33</v>
      </c>
      <c r="K69" s="129" t="s">
        <v>45</v>
      </c>
      <c r="L69" s="286">
        <v>58</v>
      </c>
      <c r="M69" s="212">
        <v>54.25</v>
      </c>
      <c r="N69" s="129" t="s">
        <v>33</v>
      </c>
      <c r="O69" s="129" t="s">
        <v>42</v>
      </c>
      <c r="P69" s="286">
        <v>54.04</v>
      </c>
      <c r="Q69" s="212">
        <v>50</v>
      </c>
    </row>
    <row r="70" spans="1:17" s="1" customFormat="1" ht="15" customHeight="1" x14ac:dyDescent="0.25">
      <c r="A70" s="26">
        <v>65</v>
      </c>
      <c r="B70" s="44" t="s">
        <v>38</v>
      </c>
      <c r="C70" s="6" t="s">
        <v>183</v>
      </c>
      <c r="D70" s="91">
        <v>55.17</v>
      </c>
      <c r="E70" s="98">
        <v>50.4</v>
      </c>
      <c r="F70" s="129" t="s">
        <v>36</v>
      </c>
      <c r="G70" s="129" t="s">
        <v>14</v>
      </c>
      <c r="H70" s="286">
        <v>53.93</v>
      </c>
      <c r="I70" s="212">
        <v>47</v>
      </c>
      <c r="J70" s="129" t="s">
        <v>36</v>
      </c>
      <c r="K70" s="129" t="s">
        <v>143</v>
      </c>
      <c r="L70" s="286">
        <v>58</v>
      </c>
      <c r="M70" s="212">
        <v>54</v>
      </c>
      <c r="N70" s="129" t="s">
        <v>37</v>
      </c>
      <c r="O70" s="129" t="s">
        <v>54</v>
      </c>
      <c r="P70" s="286">
        <v>54.04</v>
      </c>
      <c r="Q70" s="212">
        <v>50</v>
      </c>
    </row>
    <row r="71" spans="1:17" s="1" customFormat="1" ht="15" customHeight="1" x14ac:dyDescent="0.25">
      <c r="A71" s="26">
        <v>66</v>
      </c>
      <c r="B71" s="44" t="s">
        <v>38</v>
      </c>
      <c r="C71" s="6" t="s">
        <v>185</v>
      </c>
      <c r="D71" s="91">
        <v>55.17</v>
      </c>
      <c r="E71" s="97">
        <v>50</v>
      </c>
      <c r="F71" s="129" t="s">
        <v>35</v>
      </c>
      <c r="G71" s="129" t="s">
        <v>49</v>
      </c>
      <c r="H71" s="286">
        <v>53.93</v>
      </c>
      <c r="I71" s="212">
        <v>46.5</v>
      </c>
      <c r="J71" s="129" t="s">
        <v>39</v>
      </c>
      <c r="K71" s="129" t="s">
        <v>110</v>
      </c>
      <c r="L71" s="286">
        <v>58</v>
      </c>
      <c r="M71" s="212">
        <v>53.1</v>
      </c>
      <c r="N71" s="129" t="s">
        <v>38</v>
      </c>
      <c r="O71" s="129" t="s">
        <v>138</v>
      </c>
      <c r="P71" s="286">
        <v>54.04</v>
      </c>
      <c r="Q71" s="212">
        <v>49.8</v>
      </c>
    </row>
    <row r="72" spans="1:17" s="1" customFormat="1" ht="15" customHeight="1" x14ac:dyDescent="0.25">
      <c r="A72" s="26">
        <v>67</v>
      </c>
      <c r="B72" s="44" t="s">
        <v>35</v>
      </c>
      <c r="C72" s="6" t="s">
        <v>176</v>
      </c>
      <c r="D72" s="91">
        <v>55.17</v>
      </c>
      <c r="E72" s="98">
        <v>49</v>
      </c>
      <c r="F72" s="129" t="s">
        <v>38</v>
      </c>
      <c r="G72" s="129" t="s">
        <v>105</v>
      </c>
      <c r="H72" s="286">
        <v>53.93</v>
      </c>
      <c r="I72" s="212">
        <v>46.478260869565219</v>
      </c>
      <c r="J72" s="129" t="s">
        <v>34</v>
      </c>
      <c r="K72" s="129" t="s">
        <v>4</v>
      </c>
      <c r="L72" s="286">
        <v>58</v>
      </c>
      <c r="M72" s="212">
        <v>53</v>
      </c>
      <c r="N72" s="129" t="s">
        <v>39</v>
      </c>
      <c r="O72" s="129" t="s">
        <v>31</v>
      </c>
      <c r="P72" s="286">
        <v>54.04</v>
      </c>
      <c r="Q72" s="212">
        <v>49.5</v>
      </c>
    </row>
    <row r="73" spans="1:17" s="1" customFormat="1" ht="15" customHeight="1" x14ac:dyDescent="0.25">
      <c r="A73" s="26">
        <v>68</v>
      </c>
      <c r="B73" s="44" t="s">
        <v>38</v>
      </c>
      <c r="C73" s="6" t="s">
        <v>133</v>
      </c>
      <c r="D73" s="91">
        <v>55.17</v>
      </c>
      <c r="E73" s="97">
        <v>48.3</v>
      </c>
      <c r="F73" s="129" t="s">
        <v>38</v>
      </c>
      <c r="G73" s="129" t="s">
        <v>140</v>
      </c>
      <c r="H73" s="286">
        <v>53.93</v>
      </c>
      <c r="I73" s="212">
        <v>45.888888888888886</v>
      </c>
      <c r="J73" s="129" t="s">
        <v>36</v>
      </c>
      <c r="K73" s="129" t="s">
        <v>52</v>
      </c>
      <c r="L73" s="286">
        <v>58</v>
      </c>
      <c r="M73" s="212">
        <v>52.7</v>
      </c>
      <c r="N73" s="129" t="s">
        <v>38</v>
      </c>
      <c r="O73" s="129" t="s">
        <v>134</v>
      </c>
      <c r="P73" s="286">
        <v>54.04</v>
      </c>
      <c r="Q73" s="212">
        <v>48.7</v>
      </c>
    </row>
    <row r="74" spans="1:17" s="1" customFormat="1" ht="15" customHeight="1" x14ac:dyDescent="0.25">
      <c r="A74" s="26">
        <v>69</v>
      </c>
      <c r="B74" s="44" t="s">
        <v>37</v>
      </c>
      <c r="C74" s="6" t="s">
        <v>55</v>
      </c>
      <c r="D74" s="91">
        <v>55.17</v>
      </c>
      <c r="E74" s="97">
        <v>48</v>
      </c>
      <c r="F74" s="129" t="s">
        <v>38</v>
      </c>
      <c r="G74" s="129" t="s">
        <v>29</v>
      </c>
      <c r="H74" s="286">
        <v>53.93</v>
      </c>
      <c r="I74" s="212">
        <v>45.333333333333336</v>
      </c>
      <c r="J74" s="129" t="s">
        <v>35</v>
      </c>
      <c r="K74" s="129" t="s">
        <v>48</v>
      </c>
      <c r="L74" s="286">
        <v>58</v>
      </c>
      <c r="M74" s="212">
        <v>52</v>
      </c>
      <c r="N74" s="129" t="s">
        <v>35</v>
      </c>
      <c r="O74" s="129" t="s">
        <v>13</v>
      </c>
      <c r="P74" s="286">
        <v>54.04</v>
      </c>
      <c r="Q74" s="212">
        <v>48.1</v>
      </c>
    </row>
    <row r="75" spans="1:17" s="1" customFormat="1" ht="15" customHeight="1" thickBot="1" x14ac:dyDescent="0.3">
      <c r="A75" s="29">
        <v>70</v>
      </c>
      <c r="B75" s="45" t="s">
        <v>37</v>
      </c>
      <c r="C75" s="11" t="s">
        <v>127</v>
      </c>
      <c r="D75" s="94">
        <v>55.17</v>
      </c>
      <c r="E75" s="318">
        <v>46.8</v>
      </c>
      <c r="F75" s="130" t="s">
        <v>38</v>
      </c>
      <c r="G75" s="130" t="s">
        <v>135</v>
      </c>
      <c r="H75" s="287">
        <v>53.93</v>
      </c>
      <c r="I75" s="213">
        <v>43.666666666666664</v>
      </c>
      <c r="J75" s="130" t="s">
        <v>38</v>
      </c>
      <c r="K75" s="130" t="s">
        <v>132</v>
      </c>
      <c r="L75" s="287">
        <v>58</v>
      </c>
      <c r="M75" s="213">
        <v>52</v>
      </c>
      <c r="N75" s="130" t="s">
        <v>38</v>
      </c>
      <c r="O75" s="130" t="s">
        <v>111</v>
      </c>
      <c r="P75" s="287">
        <v>54.04</v>
      </c>
      <c r="Q75" s="213">
        <v>48.1</v>
      </c>
    </row>
    <row r="76" spans="1:17" s="1" customFormat="1" ht="15" customHeight="1" x14ac:dyDescent="0.25">
      <c r="A76" s="58">
        <v>71</v>
      </c>
      <c r="B76" s="392" t="s">
        <v>36</v>
      </c>
      <c r="C76" s="9" t="s">
        <v>18</v>
      </c>
      <c r="D76" s="93">
        <v>55.17</v>
      </c>
      <c r="E76" s="396">
        <v>46.7</v>
      </c>
      <c r="F76" s="131" t="s">
        <v>34</v>
      </c>
      <c r="G76" s="131" t="s">
        <v>118</v>
      </c>
      <c r="H76" s="288">
        <v>53.93</v>
      </c>
      <c r="I76" s="214">
        <v>43.5</v>
      </c>
      <c r="J76" s="131" t="s">
        <v>35</v>
      </c>
      <c r="K76" s="131" t="s">
        <v>122</v>
      </c>
      <c r="L76" s="288">
        <v>58</v>
      </c>
      <c r="M76" s="214">
        <v>50.8</v>
      </c>
      <c r="N76" s="131" t="s">
        <v>38</v>
      </c>
      <c r="O76" s="131" t="s">
        <v>23</v>
      </c>
      <c r="P76" s="288">
        <v>54.04</v>
      </c>
      <c r="Q76" s="214">
        <v>48</v>
      </c>
    </row>
    <row r="77" spans="1:17" s="1" customFormat="1" ht="15" customHeight="1" x14ac:dyDescent="0.25">
      <c r="A77" s="26">
        <v>72</v>
      </c>
      <c r="B77" s="44" t="s">
        <v>34</v>
      </c>
      <c r="C77" s="6" t="s">
        <v>119</v>
      </c>
      <c r="D77" s="110">
        <v>55.17</v>
      </c>
      <c r="E77" s="97">
        <v>46.2</v>
      </c>
      <c r="F77" s="129" t="s">
        <v>34</v>
      </c>
      <c r="G77" s="129" t="s">
        <v>6</v>
      </c>
      <c r="H77" s="286">
        <v>53.93</v>
      </c>
      <c r="I77" s="212">
        <v>43.4</v>
      </c>
      <c r="J77" s="129" t="s">
        <v>35</v>
      </c>
      <c r="K77" s="129" t="s">
        <v>121</v>
      </c>
      <c r="L77" s="286">
        <v>58</v>
      </c>
      <c r="M77" s="212">
        <v>50.5</v>
      </c>
      <c r="N77" s="129" t="s">
        <v>34</v>
      </c>
      <c r="O77" s="129" t="s">
        <v>164</v>
      </c>
      <c r="P77" s="286">
        <v>54.04</v>
      </c>
      <c r="Q77" s="212">
        <v>47</v>
      </c>
    </row>
    <row r="78" spans="1:17" s="1" customFormat="1" ht="15" customHeight="1" x14ac:dyDescent="0.25">
      <c r="A78" s="26">
        <v>73</v>
      </c>
      <c r="B78" s="44" t="s">
        <v>35</v>
      </c>
      <c r="C78" s="107" t="s">
        <v>49</v>
      </c>
      <c r="D78" s="91">
        <v>55.17</v>
      </c>
      <c r="E78" s="97">
        <v>46</v>
      </c>
      <c r="F78" s="129" t="s">
        <v>35</v>
      </c>
      <c r="G78" s="129" t="s">
        <v>122</v>
      </c>
      <c r="H78" s="286">
        <v>53.93</v>
      </c>
      <c r="I78" s="212">
        <v>43</v>
      </c>
      <c r="J78" s="129" t="s">
        <v>33</v>
      </c>
      <c r="K78" s="129" t="s">
        <v>99</v>
      </c>
      <c r="L78" s="286">
        <v>58</v>
      </c>
      <c r="M78" s="212">
        <v>50.21</v>
      </c>
      <c r="N78" s="129" t="s">
        <v>37</v>
      </c>
      <c r="O78" s="129" t="s">
        <v>128</v>
      </c>
      <c r="P78" s="286">
        <v>54.04</v>
      </c>
      <c r="Q78" s="212">
        <v>46.9</v>
      </c>
    </row>
    <row r="79" spans="1:17" s="1" customFormat="1" ht="15" customHeight="1" x14ac:dyDescent="0.25">
      <c r="A79" s="26">
        <v>74</v>
      </c>
      <c r="B79" s="44" t="s">
        <v>35</v>
      </c>
      <c r="C79" s="6" t="s">
        <v>10</v>
      </c>
      <c r="D79" s="91">
        <v>55.17</v>
      </c>
      <c r="E79" s="97">
        <v>45</v>
      </c>
      <c r="F79" s="129" t="s">
        <v>38</v>
      </c>
      <c r="G79" s="129" t="s">
        <v>159</v>
      </c>
      <c r="H79" s="286">
        <v>53.93</v>
      </c>
      <c r="I79" s="212">
        <v>42.666666666666664</v>
      </c>
      <c r="J79" s="129" t="s">
        <v>38</v>
      </c>
      <c r="K79" s="129" t="s">
        <v>137</v>
      </c>
      <c r="L79" s="286">
        <v>58</v>
      </c>
      <c r="M79" s="212">
        <v>50.1</v>
      </c>
      <c r="N79" s="129" t="s">
        <v>34</v>
      </c>
      <c r="O79" s="129" t="s">
        <v>151</v>
      </c>
      <c r="P79" s="286">
        <v>54.04</v>
      </c>
      <c r="Q79" s="212">
        <v>46.7</v>
      </c>
    </row>
    <row r="80" spans="1:17" s="1" customFormat="1" ht="15" customHeight="1" x14ac:dyDescent="0.25">
      <c r="A80" s="26">
        <v>75</v>
      </c>
      <c r="B80" s="44" t="s">
        <v>37</v>
      </c>
      <c r="C80" s="6" t="s">
        <v>20</v>
      </c>
      <c r="D80" s="91">
        <v>55.17</v>
      </c>
      <c r="E80" s="104">
        <v>44.7</v>
      </c>
      <c r="F80" s="129" t="s">
        <v>37</v>
      </c>
      <c r="G80" s="129" t="s">
        <v>128</v>
      </c>
      <c r="H80" s="286">
        <v>53.93</v>
      </c>
      <c r="I80" s="212">
        <v>42.6</v>
      </c>
      <c r="J80" s="129" t="s">
        <v>38</v>
      </c>
      <c r="K80" s="129" t="s">
        <v>130</v>
      </c>
      <c r="L80" s="286">
        <v>58</v>
      </c>
      <c r="M80" s="212">
        <v>50</v>
      </c>
      <c r="N80" s="129" t="s">
        <v>36</v>
      </c>
      <c r="O80" s="129" t="s">
        <v>14</v>
      </c>
      <c r="P80" s="286">
        <v>54.04</v>
      </c>
      <c r="Q80" s="212">
        <v>46</v>
      </c>
    </row>
    <row r="81" spans="1:17" s="1" customFormat="1" ht="15" customHeight="1" x14ac:dyDescent="0.25">
      <c r="A81" s="26">
        <v>76</v>
      </c>
      <c r="B81" s="244" t="s">
        <v>38</v>
      </c>
      <c r="C81" s="6" t="s">
        <v>136</v>
      </c>
      <c r="D81" s="91">
        <v>55.17</v>
      </c>
      <c r="E81" s="395">
        <v>43.5</v>
      </c>
      <c r="F81" s="129" t="s">
        <v>36</v>
      </c>
      <c r="G81" s="129" t="s">
        <v>125</v>
      </c>
      <c r="H81" s="286">
        <v>53.93</v>
      </c>
      <c r="I81" s="212">
        <v>42</v>
      </c>
      <c r="J81" s="129" t="s">
        <v>38</v>
      </c>
      <c r="K81" s="129" t="s">
        <v>135</v>
      </c>
      <c r="L81" s="286">
        <v>58</v>
      </c>
      <c r="M81" s="212">
        <v>48.5</v>
      </c>
      <c r="N81" s="129" t="s">
        <v>38</v>
      </c>
      <c r="O81" s="129" t="s">
        <v>28</v>
      </c>
      <c r="P81" s="286">
        <v>54.04</v>
      </c>
      <c r="Q81" s="212">
        <v>45.4</v>
      </c>
    </row>
    <row r="82" spans="1:17" s="1" customFormat="1" ht="15" customHeight="1" x14ac:dyDescent="0.25">
      <c r="A82" s="26">
        <v>77</v>
      </c>
      <c r="B82" s="44" t="s">
        <v>38</v>
      </c>
      <c r="C82" s="6" t="s">
        <v>157</v>
      </c>
      <c r="D82" s="91">
        <v>55.17</v>
      </c>
      <c r="E82" s="97">
        <v>43.25</v>
      </c>
      <c r="F82" s="129" t="s">
        <v>36</v>
      </c>
      <c r="G82" s="129" t="s">
        <v>53</v>
      </c>
      <c r="H82" s="286">
        <v>53.93</v>
      </c>
      <c r="I82" s="212">
        <v>42</v>
      </c>
      <c r="J82" s="129" t="s">
        <v>36</v>
      </c>
      <c r="K82" s="129" t="s">
        <v>123</v>
      </c>
      <c r="L82" s="286">
        <v>58</v>
      </c>
      <c r="M82" s="212">
        <v>48</v>
      </c>
      <c r="N82" s="129" t="s">
        <v>36</v>
      </c>
      <c r="O82" s="129" t="s">
        <v>89</v>
      </c>
      <c r="P82" s="286">
        <v>54.04</v>
      </c>
      <c r="Q82" s="212">
        <v>45.3</v>
      </c>
    </row>
    <row r="83" spans="1:17" s="1" customFormat="1" ht="15" customHeight="1" x14ac:dyDescent="0.25">
      <c r="A83" s="26">
        <v>78</v>
      </c>
      <c r="B83" s="44" t="s">
        <v>33</v>
      </c>
      <c r="C83" s="107" t="s">
        <v>44</v>
      </c>
      <c r="D83" s="91">
        <v>55.17</v>
      </c>
      <c r="E83" s="98">
        <v>43</v>
      </c>
      <c r="F83" s="129" t="s">
        <v>38</v>
      </c>
      <c r="G83" s="129" t="s">
        <v>133</v>
      </c>
      <c r="H83" s="286">
        <v>53.93</v>
      </c>
      <c r="I83" s="212">
        <v>41.5</v>
      </c>
      <c r="J83" s="129" t="s">
        <v>38</v>
      </c>
      <c r="K83" s="129" t="s">
        <v>29</v>
      </c>
      <c r="L83" s="286">
        <v>58</v>
      </c>
      <c r="M83" s="212">
        <v>48</v>
      </c>
      <c r="N83" s="129" t="s">
        <v>35</v>
      </c>
      <c r="O83" s="129" t="s">
        <v>122</v>
      </c>
      <c r="P83" s="286">
        <v>54.04</v>
      </c>
      <c r="Q83" s="212">
        <v>45.3</v>
      </c>
    </row>
    <row r="84" spans="1:17" s="1" customFormat="1" ht="15" customHeight="1" x14ac:dyDescent="0.25">
      <c r="A84" s="26">
        <v>79</v>
      </c>
      <c r="B84" s="44" t="s">
        <v>37</v>
      </c>
      <c r="C84" s="107" t="s">
        <v>155</v>
      </c>
      <c r="D84" s="91">
        <v>55.17</v>
      </c>
      <c r="E84" s="97">
        <v>43</v>
      </c>
      <c r="F84" s="129" t="s">
        <v>35</v>
      </c>
      <c r="G84" s="129" t="s">
        <v>47</v>
      </c>
      <c r="H84" s="286">
        <v>53.93</v>
      </c>
      <c r="I84" s="212">
        <v>40.799999999999997</v>
      </c>
      <c r="J84" s="129" t="s">
        <v>35</v>
      </c>
      <c r="K84" s="129" t="s">
        <v>120</v>
      </c>
      <c r="L84" s="286">
        <v>58</v>
      </c>
      <c r="M84" s="212">
        <v>47.8</v>
      </c>
      <c r="N84" s="129" t="s">
        <v>36</v>
      </c>
      <c r="O84" s="129" t="s">
        <v>16</v>
      </c>
      <c r="P84" s="286">
        <v>54.04</v>
      </c>
      <c r="Q84" s="212">
        <v>45</v>
      </c>
    </row>
    <row r="85" spans="1:17" s="1" customFormat="1" ht="15" customHeight="1" thickBot="1" x14ac:dyDescent="0.3">
      <c r="A85" s="57">
        <v>80</v>
      </c>
      <c r="B85" s="45" t="s">
        <v>35</v>
      </c>
      <c r="C85" s="315" t="s">
        <v>153</v>
      </c>
      <c r="D85" s="94">
        <v>55.17</v>
      </c>
      <c r="E85" s="101">
        <v>42</v>
      </c>
      <c r="F85" s="132" t="s">
        <v>35</v>
      </c>
      <c r="G85" s="132" t="s">
        <v>48</v>
      </c>
      <c r="H85" s="289">
        <v>53.93</v>
      </c>
      <c r="I85" s="215">
        <v>40.4</v>
      </c>
      <c r="J85" s="132" t="s">
        <v>36</v>
      </c>
      <c r="K85" s="132" t="s">
        <v>144</v>
      </c>
      <c r="L85" s="289">
        <v>58</v>
      </c>
      <c r="M85" s="215">
        <v>47</v>
      </c>
      <c r="N85" s="132" t="s">
        <v>37</v>
      </c>
      <c r="O85" s="132" t="s">
        <v>127</v>
      </c>
      <c r="P85" s="289">
        <v>54.04</v>
      </c>
      <c r="Q85" s="215">
        <v>42</v>
      </c>
    </row>
    <row r="86" spans="1:17" s="1" customFormat="1" ht="15" customHeight="1" x14ac:dyDescent="0.25">
      <c r="A86" s="28">
        <v>81</v>
      </c>
      <c r="B86" s="43" t="s">
        <v>36</v>
      </c>
      <c r="C86" s="9" t="s">
        <v>179</v>
      </c>
      <c r="D86" s="93">
        <v>55.17</v>
      </c>
      <c r="E86" s="102">
        <v>41.8</v>
      </c>
      <c r="F86" s="128" t="s">
        <v>36</v>
      </c>
      <c r="G86" s="128" t="s">
        <v>51</v>
      </c>
      <c r="H86" s="290">
        <v>53.93</v>
      </c>
      <c r="I86" s="216">
        <v>40</v>
      </c>
      <c r="J86" s="128" t="s">
        <v>37</v>
      </c>
      <c r="K86" s="128" t="s">
        <v>63</v>
      </c>
      <c r="L86" s="290">
        <v>58</v>
      </c>
      <c r="M86" s="216">
        <v>47</v>
      </c>
      <c r="N86" s="128" t="s">
        <v>37</v>
      </c>
      <c r="O86" s="128" t="s">
        <v>56</v>
      </c>
      <c r="P86" s="290">
        <v>54.04</v>
      </c>
      <c r="Q86" s="216">
        <v>42</v>
      </c>
    </row>
    <row r="87" spans="1:17" s="1" customFormat="1" ht="15" customHeight="1" x14ac:dyDescent="0.25">
      <c r="A87" s="26">
        <v>82</v>
      </c>
      <c r="B87" s="44" t="s">
        <v>34</v>
      </c>
      <c r="C87" s="6" t="s">
        <v>118</v>
      </c>
      <c r="D87" s="91">
        <v>55.17</v>
      </c>
      <c r="E87" s="97">
        <v>41.3</v>
      </c>
      <c r="F87" s="129" t="s">
        <v>35</v>
      </c>
      <c r="G87" s="129" t="s">
        <v>153</v>
      </c>
      <c r="H87" s="286">
        <v>53.93</v>
      </c>
      <c r="I87" s="212">
        <v>39.5</v>
      </c>
      <c r="J87" s="129" t="s">
        <v>39</v>
      </c>
      <c r="K87" s="129" t="s">
        <v>100</v>
      </c>
      <c r="L87" s="286">
        <v>58</v>
      </c>
      <c r="M87" s="212">
        <v>45.4</v>
      </c>
      <c r="N87" s="129" t="s">
        <v>35</v>
      </c>
      <c r="O87" s="129" t="s">
        <v>49</v>
      </c>
      <c r="P87" s="286">
        <v>54.04</v>
      </c>
      <c r="Q87" s="212">
        <v>41.8</v>
      </c>
    </row>
    <row r="88" spans="1:17" s="1" customFormat="1" ht="15" customHeight="1" x14ac:dyDescent="0.25">
      <c r="A88" s="26">
        <v>83</v>
      </c>
      <c r="B88" s="184" t="s">
        <v>38</v>
      </c>
      <c r="C88" s="107" t="s">
        <v>158</v>
      </c>
      <c r="D88" s="91">
        <v>55.17</v>
      </c>
      <c r="E88" s="98">
        <v>40</v>
      </c>
      <c r="F88" s="129" t="s">
        <v>33</v>
      </c>
      <c r="G88" s="129" t="s">
        <v>116</v>
      </c>
      <c r="H88" s="286">
        <v>53.93</v>
      </c>
      <c r="I88" s="212">
        <v>39</v>
      </c>
      <c r="J88" s="129" t="s">
        <v>37</v>
      </c>
      <c r="K88" s="129" t="s">
        <v>55</v>
      </c>
      <c r="L88" s="286">
        <v>58</v>
      </c>
      <c r="M88" s="212">
        <v>45</v>
      </c>
      <c r="N88" s="129" t="s">
        <v>34</v>
      </c>
      <c r="O88" s="129" t="s">
        <v>118</v>
      </c>
      <c r="P88" s="286">
        <v>54.04</v>
      </c>
      <c r="Q88" s="212">
        <v>40.6</v>
      </c>
    </row>
    <row r="89" spans="1:17" s="1" customFormat="1" ht="15" customHeight="1" x14ac:dyDescent="0.25">
      <c r="A89" s="26">
        <v>84</v>
      </c>
      <c r="B89" s="44" t="s">
        <v>38</v>
      </c>
      <c r="C89" s="6" t="s">
        <v>184</v>
      </c>
      <c r="D89" s="91">
        <v>55.17</v>
      </c>
      <c r="E89" s="97">
        <v>40</v>
      </c>
      <c r="F89" s="129" t="s">
        <v>35</v>
      </c>
      <c r="G89" s="129" t="s">
        <v>121</v>
      </c>
      <c r="H89" s="286">
        <v>53.93</v>
      </c>
      <c r="I89" s="212">
        <v>37.6</v>
      </c>
      <c r="J89" s="129" t="s">
        <v>37</v>
      </c>
      <c r="K89" s="129" t="s">
        <v>129</v>
      </c>
      <c r="L89" s="286">
        <v>58</v>
      </c>
      <c r="M89" s="212">
        <v>45</v>
      </c>
      <c r="N89" s="129" t="s">
        <v>38</v>
      </c>
      <c r="O89" s="129" t="s">
        <v>24</v>
      </c>
      <c r="P89" s="286">
        <v>54.04</v>
      </c>
      <c r="Q89" s="212">
        <v>40</v>
      </c>
    </row>
    <row r="90" spans="1:17" s="1" customFormat="1" ht="15" customHeight="1" x14ac:dyDescent="0.25">
      <c r="A90" s="26">
        <v>85</v>
      </c>
      <c r="B90" s="390" t="s">
        <v>35</v>
      </c>
      <c r="C90" s="6" t="s">
        <v>122</v>
      </c>
      <c r="D90" s="91">
        <v>55.17</v>
      </c>
      <c r="E90" s="97">
        <v>39.299999999999997</v>
      </c>
      <c r="F90" s="129" t="s">
        <v>34</v>
      </c>
      <c r="G90" s="129" t="s">
        <v>119</v>
      </c>
      <c r="H90" s="286">
        <v>53.93</v>
      </c>
      <c r="I90" s="212">
        <v>36.5</v>
      </c>
      <c r="J90" s="129" t="s">
        <v>35</v>
      </c>
      <c r="K90" s="129" t="s">
        <v>142</v>
      </c>
      <c r="L90" s="286">
        <v>58</v>
      </c>
      <c r="M90" s="212">
        <v>43</v>
      </c>
      <c r="N90" s="129" t="s">
        <v>37</v>
      </c>
      <c r="O90" s="129" t="s">
        <v>126</v>
      </c>
      <c r="P90" s="286">
        <v>54.04</v>
      </c>
      <c r="Q90" s="212">
        <v>39.700000000000003</v>
      </c>
    </row>
    <row r="91" spans="1:17" s="1" customFormat="1" ht="15" customHeight="1" x14ac:dyDescent="0.25">
      <c r="A91" s="26">
        <v>86</v>
      </c>
      <c r="B91" s="44" t="s">
        <v>38</v>
      </c>
      <c r="C91" s="6" t="s">
        <v>186</v>
      </c>
      <c r="D91" s="91">
        <v>55.17</v>
      </c>
      <c r="E91" s="97">
        <v>39.299999999999997</v>
      </c>
      <c r="F91" s="129" t="s">
        <v>36</v>
      </c>
      <c r="G91" s="129" t="s">
        <v>145</v>
      </c>
      <c r="H91" s="286">
        <v>53.93</v>
      </c>
      <c r="I91" s="212">
        <v>35.6</v>
      </c>
      <c r="J91" s="129" t="s">
        <v>36</v>
      </c>
      <c r="K91" s="129" t="s">
        <v>124</v>
      </c>
      <c r="L91" s="286">
        <v>58</v>
      </c>
      <c r="M91" s="212">
        <v>43</v>
      </c>
      <c r="N91" s="129" t="s">
        <v>33</v>
      </c>
      <c r="O91" s="129" t="s">
        <v>113</v>
      </c>
      <c r="P91" s="286">
        <v>54.04</v>
      </c>
      <c r="Q91" s="212">
        <v>39.444444444444443</v>
      </c>
    </row>
    <row r="92" spans="1:17" s="1" customFormat="1" ht="15" customHeight="1" x14ac:dyDescent="0.25">
      <c r="A92" s="26">
        <v>87</v>
      </c>
      <c r="B92" s="390" t="s">
        <v>36</v>
      </c>
      <c r="C92" s="6" t="s">
        <v>53</v>
      </c>
      <c r="D92" s="91">
        <v>55.17</v>
      </c>
      <c r="E92" s="98">
        <v>38.5</v>
      </c>
      <c r="F92" s="129" t="s">
        <v>35</v>
      </c>
      <c r="G92" s="129" t="s">
        <v>10</v>
      </c>
      <c r="H92" s="286">
        <v>53.93</v>
      </c>
      <c r="I92" s="212">
        <v>34</v>
      </c>
      <c r="J92" s="129" t="s">
        <v>37</v>
      </c>
      <c r="K92" s="129" t="s">
        <v>20</v>
      </c>
      <c r="L92" s="286">
        <v>58</v>
      </c>
      <c r="M92" s="212">
        <v>42.6</v>
      </c>
      <c r="N92" s="129" t="s">
        <v>39</v>
      </c>
      <c r="O92" s="129" t="s">
        <v>117</v>
      </c>
      <c r="P92" s="286">
        <v>54.04</v>
      </c>
      <c r="Q92" s="212">
        <v>38.6</v>
      </c>
    </row>
    <row r="93" spans="1:17" s="1" customFormat="1" ht="15" customHeight="1" x14ac:dyDescent="0.25">
      <c r="A93" s="26">
        <v>88</v>
      </c>
      <c r="B93" s="390" t="s">
        <v>33</v>
      </c>
      <c r="C93" s="6" t="s">
        <v>177</v>
      </c>
      <c r="D93" s="110">
        <v>55.17</v>
      </c>
      <c r="E93" s="98">
        <v>38</v>
      </c>
      <c r="F93" s="129" t="s">
        <v>39</v>
      </c>
      <c r="G93" s="129" t="s">
        <v>117</v>
      </c>
      <c r="H93" s="286">
        <v>53.93</v>
      </c>
      <c r="I93" s="212">
        <v>32.799999999999997</v>
      </c>
      <c r="J93" s="129" t="s">
        <v>39</v>
      </c>
      <c r="K93" s="129" t="s">
        <v>117</v>
      </c>
      <c r="L93" s="286">
        <v>58</v>
      </c>
      <c r="M93" s="212">
        <v>42.6</v>
      </c>
      <c r="N93" s="129" t="s">
        <v>34</v>
      </c>
      <c r="O93" s="129" t="s">
        <v>40</v>
      </c>
      <c r="P93" s="286">
        <v>54.04</v>
      </c>
      <c r="Q93" s="212">
        <v>38.5</v>
      </c>
    </row>
    <row r="94" spans="1:17" s="1" customFormat="1" ht="15" customHeight="1" x14ac:dyDescent="0.25">
      <c r="A94" s="26">
        <v>89</v>
      </c>
      <c r="B94" s="44" t="s">
        <v>34</v>
      </c>
      <c r="C94" s="6" t="s">
        <v>169</v>
      </c>
      <c r="D94" s="91">
        <v>55.17</v>
      </c>
      <c r="E94" s="97">
        <v>37.799999999999997</v>
      </c>
      <c r="F94" s="129" t="s">
        <v>36</v>
      </c>
      <c r="G94" s="129" t="s">
        <v>144</v>
      </c>
      <c r="H94" s="286">
        <v>53.93</v>
      </c>
      <c r="I94" s="212">
        <v>32</v>
      </c>
      <c r="J94" s="129" t="s">
        <v>37</v>
      </c>
      <c r="K94" s="129" t="s">
        <v>57</v>
      </c>
      <c r="L94" s="286">
        <v>58</v>
      </c>
      <c r="M94" s="212">
        <v>42.5</v>
      </c>
      <c r="N94" s="129" t="s">
        <v>33</v>
      </c>
      <c r="O94" s="129" t="s">
        <v>116</v>
      </c>
      <c r="P94" s="286">
        <v>54.04</v>
      </c>
      <c r="Q94" s="212">
        <v>38.333333333333336</v>
      </c>
    </row>
    <row r="95" spans="1:17" s="1" customFormat="1" ht="15" customHeight="1" thickBot="1" x14ac:dyDescent="0.3">
      <c r="A95" s="29">
        <v>90</v>
      </c>
      <c r="B95" s="45" t="s">
        <v>38</v>
      </c>
      <c r="C95" s="11" t="s">
        <v>137</v>
      </c>
      <c r="D95" s="94">
        <v>55.17</v>
      </c>
      <c r="E95" s="105">
        <v>37.4</v>
      </c>
      <c r="F95" s="130" t="s">
        <v>38</v>
      </c>
      <c r="G95" s="130" t="s">
        <v>137</v>
      </c>
      <c r="H95" s="287">
        <v>53.93</v>
      </c>
      <c r="I95" s="213">
        <v>29.5</v>
      </c>
      <c r="J95" s="130" t="s">
        <v>34</v>
      </c>
      <c r="K95" s="130" t="s">
        <v>6</v>
      </c>
      <c r="L95" s="287">
        <v>58</v>
      </c>
      <c r="M95" s="213">
        <v>42</v>
      </c>
      <c r="N95" s="130" t="s">
        <v>35</v>
      </c>
      <c r="O95" s="130" t="s">
        <v>120</v>
      </c>
      <c r="P95" s="287">
        <v>54.04</v>
      </c>
      <c r="Q95" s="213">
        <v>38</v>
      </c>
    </row>
    <row r="96" spans="1:17" s="1" customFormat="1" ht="15" customHeight="1" x14ac:dyDescent="0.25">
      <c r="A96" s="28">
        <v>91</v>
      </c>
      <c r="B96" s="43" t="s">
        <v>33</v>
      </c>
      <c r="C96" s="9" t="s">
        <v>113</v>
      </c>
      <c r="D96" s="93">
        <v>55.17</v>
      </c>
      <c r="E96" s="100">
        <v>36.333333333333336</v>
      </c>
      <c r="F96" s="128" t="s">
        <v>37</v>
      </c>
      <c r="G96" s="128" t="s">
        <v>20</v>
      </c>
      <c r="H96" s="290">
        <v>53.93</v>
      </c>
      <c r="I96" s="216">
        <v>28</v>
      </c>
      <c r="J96" s="128" t="s">
        <v>36</v>
      </c>
      <c r="K96" s="128" t="s">
        <v>17</v>
      </c>
      <c r="L96" s="290">
        <v>58</v>
      </c>
      <c r="M96" s="216">
        <v>41.5</v>
      </c>
      <c r="N96" s="128" t="s">
        <v>38</v>
      </c>
      <c r="O96" s="128" t="s">
        <v>135</v>
      </c>
      <c r="P96" s="290">
        <v>54.04</v>
      </c>
      <c r="Q96" s="216">
        <v>35.299999999999997</v>
      </c>
    </row>
    <row r="97" spans="1:17" s="1" customFormat="1" ht="15" customHeight="1" x14ac:dyDescent="0.25">
      <c r="A97" s="26">
        <v>92</v>
      </c>
      <c r="B97" s="44" t="s">
        <v>35</v>
      </c>
      <c r="C97" s="6" t="s">
        <v>173</v>
      </c>
      <c r="D97" s="91">
        <v>55.17</v>
      </c>
      <c r="E97" s="104">
        <v>34</v>
      </c>
      <c r="F97" s="129" t="s">
        <v>38</v>
      </c>
      <c r="G97" s="129" t="s">
        <v>160</v>
      </c>
      <c r="H97" s="286">
        <v>53.93</v>
      </c>
      <c r="I97" s="212">
        <v>25.5</v>
      </c>
      <c r="J97" s="129" t="s">
        <v>38</v>
      </c>
      <c r="K97" s="129" t="s">
        <v>24</v>
      </c>
      <c r="L97" s="286">
        <v>58</v>
      </c>
      <c r="M97" s="212">
        <v>40.5</v>
      </c>
      <c r="N97" s="129" t="s">
        <v>35</v>
      </c>
      <c r="O97" s="129" t="s">
        <v>48</v>
      </c>
      <c r="P97" s="286">
        <v>54.04</v>
      </c>
      <c r="Q97" s="212">
        <v>34.799999999999997</v>
      </c>
    </row>
    <row r="98" spans="1:17" s="1" customFormat="1" ht="15" customHeight="1" x14ac:dyDescent="0.25">
      <c r="A98" s="26">
        <v>93</v>
      </c>
      <c r="B98" s="44" t="s">
        <v>36</v>
      </c>
      <c r="C98" s="6" t="s">
        <v>17</v>
      </c>
      <c r="D98" s="91">
        <v>55.17</v>
      </c>
      <c r="E98" s="97">
        <v>32.5</v>
      </c>
      <c r="F98" s="129" t="s">
        <v>39</v>
      </c>
      <c r="G98" s="129" t="s">
        <v>60</v>
      </c>
      <c r="H98" s="286">
        <v>53.93</v>
      </c>
      <c r="I98" s="212">
        <v>25.33</v>
      </c>
      <c r="J98" s="129" t="s">
        <v>35</v>
      </c>
      <c r="K98" s="129" t="s">
        <v>10</v>
      </c>
      <c r="L98" s="286">
        <v>58</v>
      </c>
      <c r="M98" s="212">
        <v>40.299999999999997</v>
      </c>
      <c r="N98" s="129" t="s">
        <v>38</v>
      </c>
      <c r="O98" s="129" t="s">
        <v>21</v>
      </c>
      <c r="P98" s="286">
        <v>54.04</v>
      </c>
      <c r="Q98" s="212">
        <v>33.799999999999997</v>
      </c>
    </row>
    <row r="99" spans="1:17" s="1" customFormat="1" ht="15" customHeight="1" x14ac:dyDescent="0.25">
      <c r="A99" s="26">
        <v>94</v>
      </c>
      <c r="B99" s="390" t="s">
        <v>39</v>
      </c>
      <c r="C99" s="6" t="s">
        <v>175</v>
      </c>
      <c r="D99" s="91">
        <v>55.17</v>
      </c>
      <c r="E99" s="98">
        <v>28.888888888888889</v>
      </c>
      <c r="F99" s="129" t="s">
        <v>38</v>
      </c>
      <c r="G99" s="129" t="s">
        <v>161</v>
      </c>
      <c r="H99" s="286">
        <v>53.93</v>
      </c>
      <c r="I99" s="212">
        <v>24</v>
      </c>
      <c r="J99" s="129" t="s">
        <v>39</v>
      </c>
      <c r="K99" s="129" t="s">
        <v>60</v>
      </c>
      <c r="L99" s="286">
        <v>58</v>
      </c>
      <c r="M99" s="212">
        <v>38.777777777777779</v>
      </c>
      <c r="N99" s="129" t="s">
        <v>38</v>
      </c>
      <c r="O99" s="129" t="s">
        <v>141</v>
      </c>
      <c r="P99" s="286">
        <v>54.04</v>
      </c>
      <c r="Q99" s="212">
        <v>21.29</v>
      </c>
    </row>
    <row r="100" spans="1:17" s="1" customFormat="1" ht="15" customHeight="1" x14ac:dyDescent="0.25">
      <c r="A100" s="26">
        <v>95</v>
      </c>
      <c r="B100" s="393" t="s">
        <v>38</v>
      </c>
      <c r="C100" s="55" t="s">
        <v>135</v>
      </c>
      <c r="D100" s="92">
        <v>55.17</v>
      </c>
      <c r="E100" s="119">
        <v>25</v>
      </c>
      <c r="F100" s="129" t="s">
        <v>38</v>
      </c>
      <c r="G100" s="129" t="s">
        <v>136</v>
      </c>
      <c r="H100" s="286">
        <v>53.93</v>
      </c>
      <c r="I100" s="212">
        <v>4</v>
      </c>
      <c r="J100" s="129" t="s">
        <v>38</v>
      </c>
      <c r="K100" s="129" t="s">
        <v>136</v>
      </c>
      <c r="L100" s="286">
        <v>58</v>
      </c>
      <c r="M100" s="212">
        <v>37.299999999999997</v>
      </c>
      <c r="N100" s="129"/>
      <c r="O100" s="129"/>
      <c r="P100" s="286"/>
      <c r="Q100" s="212"/>
    </row>
    <row r="101" spans="1:17" s="1" customFormat="1" ht="15" customHeight="1" x14ac:dyDescent="0.25">
      <c r="A101" s="26">
        <v>96</v>
      </c>
      <c r="B101" s="390" t="s">
        <v>36</v>
      </c>
      <c r="C101" s="6" t="s">
        <v>181</v>
      </c>
      <c r="D101" s="91">
        <v>55.17</v>
      </c>
      <c r="E101" s="97">
        <v>20</v>
      </c>
      <c r="F101" s="129" t="s">
        <v>33</v>
      </c>
      <c r="G101" s="129" t="s">
        <v>99</v>
      </c>
      <c r="H101" s="286">
        <v>53.93</v>
      </c>
      <c r="I101" s="212"/>
      <c r="J101" s="129" t="s">
        <v>37</v>
      </c>
      <c r="K101" s="129" t="s">
        <v>106</v>
      </c>
      <c r="L101" s="286">
        <v>58</v>
      </c>
      <c r="M101" s="212">
        <v>36</v>
      </c>
      <c r="N101" s="129"/>
      <c r="O101" s="129"/>
      <c r="P101" s="286"/>
      <c r="Q101" s="212"/>
    </row>
    <row r="102" spans="1:17" s="1" customFormat="1" ht="15" customHeight="1" x14ac:dyDescent="0.25">
      <c r="A102" s="26">
        <v>97</v>
      </c>
      <c r="B102" s="131" t="s">
        <v>34</v>
      </c>
      <c r="C102" s="131" t="s">
        <v>164</v>
      </c>
      <c r="D102" s="131">
        <v>55.17</v>
      </c>
      <c r="E102" s="539"/>
      <c r="F102" s="129" t="s">
        <v>34</v>
      </c>
      <c r="G102" s="129" t="s">
        <v>169</v>
      </c>
      <c r="H102" s="286">
        <v>53.93</v>
      </c>
      <c r="I102" s="212"/>
      <c r="J102" s="129" t="s">
        <v>39</v>
      </c>
      <c r="K102" s="129" t="s">
        <v>31</v>
      </c>
      <c r="L102" s="286">
        <v>58</v>
      </c>
      <c r="M102" s="212">
        <v>35.333333333333336</v>
      </c>
      <c r="N102" s="129"/>
      <c r="O102" s="129"/>
      <c r="P102" s="286"/>
      <c r="Q102" s="212"/>
    </row>
    <row r="103" spans="1:17" s="1" customFormat="1" ht="15" customHeight="1" x14ac:dyDescent="0.25">
      <c r="A103" s="26">
        <v>98</v>
      </c>
      <c r="B103" s="129" t="s">
        <v>34</v>
      </c>
      <c r="C103" s="129" t="s">
        <v>170</v>
      </c>
      <c r="D103" s="129">
        <v>55.17</v>
      </c>
      <c r="E103" s="487"/>
      <c r="F103" s="129" t="s">
        <v>34</v>
      </c>
      <c r="G103" s="129" t="s">
        <v>164</v>
      </c>
      <c r="H103" s="286">
        <v>53.93</v>
      </c>
      <c r="I103" s="212"/>
      <c r="J103" s="129" t="s">
        <v>34</v>
      </c>
      <c r="K103" s="129" t="s">
        <v>118</v>
      </c>
      <c r="L103" s="286">
        <v>58</v>
      </c>
      <c r="M103" s="212">
        <v>35</v>
      </c>
      <c r="N103" s="129"/>
      <c r="O103" s="129"/>
      <c r="P103" s="286"/>
      <c r="Q103" s="212"/>
    </row>
    <row r="104" spans="1:17" s="1" customFormat="1" ht="15" customHeight="1" x14ac:dyDescent="0.25">
      <c r="A104" s="26">
        <v>99</v>
      </c>
      <c r="B104" s="129" t="s">
        <v>34</v>
      </c>
      <c r="C104" s="129" t="s">
        <v>151</v>
      </c>
      <c r="D104" s="129">
        <v>55.17</v>
      </c>
      <c r="E104" s="487"/>
      <c r="F104" s="129" t="s">
        <v>34</v>
      </c>
      <c r="G104" s="129" t="s">
        <v>170</v>
      </c>
      <c r="H104" s="286">
        <v>53.93</v>
      </c>
      <c r="I104" s="212"/>
      <c r="J104" s="129" t="s">
        <v>38</v>
      </c>
      <c r="K104" s="129" t="s">
        <v>25</v>
      </c>
      <c r="L104" s="286">
        <v>58</v>
      </c>
      <c r="M104" s="212">
        <v>29</v>
      </c>
      <c r="N104" s="129"/>
      <c r="O104" s="129"/>
      <c r="P104" s="286"/>
      <c r="Q104" s="212"/>
    </row>
    <row r="105" spans="1:17" s="1" customFormat="1" ht="15" customHeight="1" thickBot="1" x14ac:dyDescent="0.3">
      <c r="A105" s="29">
        <v>100</v>
      </c>
      <c r="B105" s="130" t="s">
        <v>35</v>
      </c>
      <c r="C105" s="130" t="s">
        <v>171</v>
      </c>
      <c r="D105" s="130">
        <v>55.17</v>
      </c>
      <c r="E105" s="540"/>
      <c r="F105" s="130" t="s">
        <v>35</v>
      </c>
      <c r="G105" s="130" t="s">
        <v>171</v>
      </c>
      <c r="H105" s="287">
        <v>53.93</v>
      </c>
      <c r="I105" s="213"/>
      <c r="J105" s="130" t="s">
        <v>38</v>
      </c>
      <c r="K105" s="130" t="s">
        <v>138</v>
      </c>
      <c r="L105" s="287">
        <v>58</v>
      </c>
      <c r="M105" s="213">
        <v>27</v>
      </c>
      <c r="N105" s="130"/>
      <c r="O105" s="130"/>
      <c r="P105" s="287"/>
      <c r="Q105" s="213"/>
    </row>
    <row r="106" spans="1:17" s="1" customFormat="1" ht="15" customHeight="1" x14ac:dyDescent="0.25">
      <c r="A106" s="314">
        <v>101</v>
      </c>
      <c r="B106" s="207" t="s">
        <v>35</v>
      </c>
      <c r="C106" s="207" t="s">
        <v>172</v>
      </c>
      <c r="D106" s="207">
        <v>55.17</v>
      </c>
      <c r="E106" s="486"/>
      <c r="F106" s="207" t="s">
        <v>35</v>
      </c>
      <c r="G106" s="207" t="s">
        <v>176</v>
      </c>
      <c r="H106" s="285">
        <v>53.93</v>
      </c>
      <c r="I106" s="211"/>
      <c r="J106" s="314" t="s">
        <v>34</v>
      </c>
      <c r="K106" s="372" t="s">
        <v>40</v>
      </c>
      <c r="L106" s="285">
        <v>58</v>
      </c>
      <c r="M106" s="211">
        <v>24.3</v>
      </c>
      <c r="N106" s="314"/>
      <c r="O106" s="207"/>
      <c r="P106" s="285"/>
      <c r="Q106" s="211"/>
    </row>
    <row r="107" spans="1:17" s="1" customFormat="1" ht="15" customHeight="1" x14ac:dyDescent="0.25">
      <c r="A107" s="26">
        <v>102</v>
      </c>
      <c r="B107" s="129" t="s">
        <v>36</v>
      </c>
      <c r="C107" s="129" t="s">
        <v>168</v>
      </c>
      <c r="D107" s="129">
        <v>55.17</v>
      </c>
      <c r="E107" s="487"/>
      <c r="F107" s="129" t="s">
        <v>35</v>
      </c>
      <c r="G107" s="319" t="s">
        <v>172</v>
      </c>
      <c r="H107" s="320">
        <v>53.93</v>
      </c>
      <c r="I107" s="368"/>
      <c r="J107" s="26" t="s">
        <v>34</v>
      </c>
      <c r="K107" s="319" t="s">
        <v>164</v>
      </c>
      <c r="L107" s="286">
        <v>58</v>
      </c>
      <c r="M107" s="368"/>
      <c r="N107" s="26"/>
      <c r="O107" s="319"/>
      <c r="P107" s="320"/>
      <c r="Q107" s="368"/>
    </row>
    <row r="108" spans="1:17" s="1" customFormat="1" ht="15" customHeight="1" x14ac:dyDescent="0.25">
      <c r="A108" s="26">
        <v>103</v>
      </c>
      <c r="B108" s="129" t="s">
        <v>36</v>
      </c>
      <c r="C108" s="129" t="s">
        <v>143</v>
      </c>
      <c r="D108" s="129">
        <v>55.17</v>
      </c>
      <c r="E108" s="487"/>
      <c r="F108" s="129" t="s">
        <v>35</v>
      </c>
      <c r="G108" s="319" t="s">
        <v>173</v>
      </c>
      <c r="H108" s="320">
        <v>53.93</v>
      </c>
      <c r="I108" s="368"/>
      <c r="J108" s="26" t="s">
        <v>34</v>
      </c>
      <c r="K108" s="319" t="s">
        <v>151</v>
      </c>
      <c r="L108" s="286">
        <v>58</v>
      </c>
      <c r="M108" s="368"/>
      <c r="N108" s="26"/>
      <c r="O108" s="319"/>
      <c r="P108" s="320"/>
      <c r="Q108" s="368"/>
    </row>
    <row r="109" spans="1:17" s="1" customFormat="1" ht="15" customHeight="1" x14ac:dyDescent="0.25">
      <c r="A109" s="26">
        <v>104</v>
      </c>
      <c r="B109" s="129" t="s">
        <v>36</v>
      </c>
      <c r="C109" s="129" t="s">
        <v>167</v>
      </c>
      <c r="D109" s="129">
        <v>55.17</v>
      </c>
      <c r="E109" s="487"/>
      <c r="F109" s="129" t="s">
        <v>36</v>
      </c>
      <c r="G109" s="319" t="s">
        <v>168</v>
      </c>
      <c r="H109" s="320">
        <v>53.93</v>
      </c>
      <c r="I109" s="368"/>
      <c r="J109" s="26" t="s">
        <v>35</v>
      </c>
      <c r="K109" s="319" t="s">
        <v>165</v>
      </c>
      <c r="L109" s="286">
        <v>58</v>
      </c>
      <c r="M109" s="368"/>
      <c r="N109" s="26"/>
      <c r="O109" s="319"/>
      <c r="P109" s="320"/>
      <c r="Q109" s="368"/>
    </row>
    <row r="110" spans="1:17" s="1" customFormat="1" ht="15" customHeight="1" x14ac:dyDescent="0.25">
      <c r="A110" s="26">
        <v>105</v>
      </c>
      <c r="B110" s="129" t="s">
        <v>37</v>
      </c>
      <c r="C110" s="129" t="s">
        <v>129</v>
      </c>
      <c r="D110" s="129">
        <v>55.17</v>
      </c>
      <c r="E110" s="487"/>
      <c r="F110" s="129" t="s">
        <v>36</v>
      </c>
      <c r="G110" s="319" t="s">
        <v>143</v>
      </c>
      <c r="H110" s="320">
        <v>53.93</v>
      </c>
      <c r="I110" s="368"/>
      <c r="J110" s="26" t="s">
        <v>35</v>
      </c>
      <c r="K110" s="319" t="s">
        <v>153</v>
      </c>
      <c r="L110" s="286">
        <v>58</v>
      </c>
      <c r="M110" s="368"/>
      <c r="N110" s="26"/>
      <c r="O110" s="319"/>
      <c r="P110" s="320"/>
      <c r="Q110" s="368"/>
    </row>
    <row r="111" spans="1:17" s="1" customFormat="1" ht="15" customHeight="1" x14ac:dyDescent="0.25">
      <c r="A111" s="26">
        <v>106</v>
      </c>
      <c r="B111" s="129" t="s">
        <v>38</v>
      </c>
      <c r="C111" s="129" t="s">
        <v>161</v>
      </c>
      <c r="D111" s="129">
        <v>55.17</v>
      </c>
      <c r="E111" s="487"/>
      <c r="F111" s="129" t="s">
        <v>37</v>
      </c>
      <c r="G111" s="319" t="s">
        <v>174</v>
      </c>
      <c r="H111" s="320">
        <v>53.93</v>
      </c>
      <c r="I111" s="368"/>
      <c r="J111" s="26" t="s">
        <v>35</v>
      </c>
      <c r="K111" s="319" t="s">
        <v>166</v>
      </c>
      <c r="L111" s="286">
        <v>58</v>
      </c>
      <c r="M111" s="368"/>
      <c r="N111" s="26"/>
      <c r="O111" s="319"/>
      <c r="P111" s="320"/>
      <c r="Q111" s="368"/>
    </row>
    <row r="112" spans="1:17" s="1" customFormat="1" ht="15" customHeight="1" x14ac:dyDescent="0.25">
      <c r="A112" s="26">
        <v>107</v>
      </c>
      <c r="B112" s="129" t="s">
        <v>38</v>
      </c>
      <c r="C112" s="129" t="s">
        <v>24</v>
      </c>
      <c r="D112" s="129">
        <v>55.17</v>
      </c>
      <c r="E112" s="487"/>
      <c r="F112" s="129" t="s">
        <v>38</v>
      </c>
      <c r="G112" s="319" t="s">
        <v>138</v>
      </c>
      <c r="H112" s="320">
        <v>53.93</v>
      </c>
      <c r="I112" s="368"/>
      <c r="J112" s="26" t="s">
        <v>36</v>
      </c>
      <c r="K112" s="319" t="s">
        <v>168</v>
      </c>
      <c r="L112" s="286">
        <v>58</v>
      </c>
      <c r="M112" s="368"/>
      <c r="N112" s="26"/>
      <c r="O112" s="319"/>
      <c r="P112" s="320"/>
      <c r="Q112" s="368"/>
    </row>
    <row r="113" spans="1:17" s="1" customFormat="1" ht="15" customHeight="1" x14ac:dyDescent="0.25">
      <c r="A113" s="57">
        <v>108</v>
      </c>
      <c r="B113" s="132" t="s">
        <v>38</v>
      </c>
      <c r="C113" s="132" t="s">
        <v>159</v>
      </c>
      <c r="D113" s="132">
        <v>55.17</v>
      </c>
      <c r="E113" s="488"/>
      <c r="F113" s="132" t="s">
        <v>39</v>
      </c>
      <c r="G113" s="483" t="s">
        <v>32</v>
      </c>
      <c r="H113" s="484">
        <v>53.93</v>
      </c>
      <c r="I113" s="485"/>
      <c r="J113" s="57"/>
      <c r="K113" s="483"/>
      <c r="L113" s="289">
        <v>58</v>
      </c>
      <c r="M113" s="485"/>
      <c r="N113" s="57"/>
      <c r="O113" s="483"/>
      <c r="P113" s="484"/>
      <c r="Q113" s="485"/>
    </row>
    <row r="114" spans="1:17" s="1" customFormat="1" ht="15" customHeight="1" x14ac:dyDescent="0.25">
      <c r="A114" s="26">
        <v>109</v>
      </c>
      <c r="B114" s="319" t="s">
        <v>39</v>
      </c>
      <c r="C114" s="319" t="s">
        <v>60</v>
      </c>
      <c r="D114" s="319">
        <v>55.17</v>
      </c>
      <c r="E114" s="489"/>
      <c r="F114" s="129"/>
      <c r="G114" s="319"/>
      <c r="H114" s="320"/>
      <c r="I114" s="368"/>
      <c r="J114" s="26"/>
      <c r="K114" s="319"/>
      <c r="L114" s="320"/>
      <c r="M114" s="368"/>
      <c r="N114" s="26"/>
      <c r="O114" s="319"/>
      <c r="P114" s="320"/>
      <c r="Q114" s="368"/>
    </row>
    <row r="115" spans="1:17" s="1" customFormat="1" ht="15" customHeight="1" thickBot="1" x14ac:dyDescent="0.3">
      <c r="A115" s="29">
        <v>110</v>
      </c>
      <c r="B115" s="369" t="s">
        <v>39</v>
      </c>
      <c r="C115" s="369" t="s">
        <v>32</v>
      </c>
      <c r="D115" s="369">
        <v>55.17</v>
      </c>
      <c r="E115" s="490"/>
      <c r="F115" s="130"/>
      <c r="G115" s="369"/>
      <c r="H115" s="370"/>
      <c r="I115" s="371"/>
      <c r="J115" s="29"/>
      <c r="K115" s="369"/>
      <c r="L115" s="370"/>
      <c r="M115" s="371"/>
      <c r="N115" s="29"/>
      <c r="O115" s="369"/>
      <c r="P115" s="370"/>
      <c r="Q115" s="371"/>
    </row>
    <row r="116" spans="1:17" s="2" customFormat="1" ht="15" customHeight="1" x14ac:dyDescent="0.2">
      <c r="A116" s="51"/>
      <c r="B116" s="51"/>
      <c r="C116" s="480" t="s">
        <v>88</v>
      </c>
      <c r="D116" s="397"/>
      <c r="E116" s="481">
        <f>AVERAGE(E6:E113)</f>
        <v>53.718225351037859</v>
      </c>
      <c r="F116" s="51"/>
      <c r="G116" s="482"/>
      <c r="H116" s="51"/>
      <c r="I116" s="481">
        <f>AVERAGE(I6:I113)</f>
        <v>52.948963693819543</v>
      </c>
      <c r="J116" s="51"/>
      <c r="K116" s="482"/>
      <c r="L116" s="51"/>
      <c r="M116" s="481">
        <f>AVERAGE(M6:M113)</f>
        <v>56.195588861083934</v>
      </c>
      <c r="N116" s="51"/>
      <c r="O116" s="482"/>
      <c r="P116" s="51"/>
      <c r="Q116" s="481">
        <f>AVERAGE(Q6:Q106)</f>
        <v>53.221365918826727</v>
      </c>
    </row>
  </sheetData>
  <sortState ref="J117:K122">
    <sortCondition ref="J117"/>
  </sortState>
  <mergeCells count="5">
    <mergeCell ref="A4:A5"/>
    <mergeCell ref="N4:Q4"/>
    <mergeCell ref="F4:I4"/>
    <mergeCell ref="J4:M4"/>
    <mergeCell ref="B4:E4"/>
  </mergeCells>
  <conditionalFormatting sqref="Q6:Q115">
    <cfRule type="containsBlanks" dxfId="76" priority="7">
      <formula>LEN(TRIM(Q6))=0</formula>
    </cfRule>
    <cfRule type="cellIs" dxfId="75" priority="18" operator="lessThan">
      <formula>50</formula>
    </cfRule>
    <cfRule type="cellIs" dxfId="74" priority="19" operator="between">
      <formula>$Q$116</formula>
      <formula>50</formula>
    </cfRule>
    <cfRule type="cellIs" dxfId="73" priority="20" operator="between">
      <formula>74.99</formula>
      <formula>$Q$116</formula>
    </cfRule>
    <cfRule type="cellIs" dxfId="72" priority="21" operator="greaterThanOrEqual">
      <formula>75</formula>
    </cfRule>
  </conditionalFormatting>
  <conditionalFormatting sqref="I6:I115">
    <cfRule type="containsBlanks" dxfId="71" priority="8">
      <formula>LEN(TRIM(I6))=0</formula>
    </cfRule>
    <cfRule type="cellIs" dxfId="70" priority="14" operator="lessThan">
      <formula>50</formula>
    </cfRule>
    <cfRule type="cellIs" dxfId="69" priority="15" operator="between">
      <formula>$I$116</formula>
      <formula>50</formula>
    </cfRule>
    <cfRule type="cellIs" dxfId="68" priority="16" operator="between">
      <formula>74.99</formula>
      <formula>$I$116</formula>
    </cfRule>
    <cfRule type="cellIs" dxfId="67" priority="17" operator="greaterThanOrEqual">
      <formula>75</formula>
    </cfRule>
  </conditionalFormatting>
  <conditionalFormatting sqref="M6:M115">
    <cfRule type="containsBlanks" dxfId="66" priority="9">
      <formula>LEN(TRIM(M6))=0</formula>
    </cfRule>
    <cfRule type="cellIs" dxfId="65" priority="10" operator="lessThan">
      <formula>50</formula>
    </cfRule>
    <cfRule type="cellIs" dxfId="64" priority="11" operator="between">
      <formula>$M$116</formula>
      <formula>50</formula>
    </cfRule>
    <cfRule type="cellIs" dxfId="63" priority="12" operator="between">
      <formula>74.99</formula>
      <formula>$M$116</formula>
    </cfRule>
    <cfRule type="cellIs" dxfId="62" priority="13" operator="greaterThanOrEqual">
      <formula>75</formula>
    </cfRule>
  </conditionalFormatting>
  <conditionalFormatting sqref="E6:E115">
    <cfRule type="containsBlanks" dxfId="61" priority="1">
      <formula>LEN(TRIM(E6))=0</formula>
    </cfRule>
    <cfRule type="cellIs" dxfId="60" priority="2" stopIfTrue="1" operator="equal">
      <formula>$E$116</formula>
    </cfRule>
    <cfRule type="cellIs" dxfId="59" priority="3" stopIfTrue="1" operator="lessThan">
      <formula>50</formula>
    </cfRule>
    <cfRule type="cellIs" dxfId="58" priority="4" stopIfTrue="1" operator="between">
      <formula>50</formula>
      <formula>$E$116</formula>
    </cfRule>
    <cfRule type="cellIs" dxfId="57" priority="5" stopIfTrue="1" operator="between">
      <formula>74.99</formula>
      <formula>$E$116</formula>
    </cfRule>
    <cfRule type="cellIs" dxfId="56" priority="6" stopIfTrue="1" operator="greaterThanOrEqual">
      <formula>75</formula>
    </cfRule>
  </conditionalFormatting>
  <pageMargins left="0.23622047244094488" right="0" top="0" bottom="0" header="0.31496062992125984" footer="0.31496062992125984"/>
  <pageSetup paperSize="9" scale="5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7"/>
  <sheetViews>
    <sheetView zoomScale="90" zoomScaleNormal="90" workbookViewId="0">
      <pane xSplit="3" ySplit="5" topLeftCell="D6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18.7109375" style="13" customWidth="1"/>
    <col min="3" max="3" width="31.5703125" customWidth="1"/>
    <col min="4" max="16" width="7.7109375" style="183" customWidth="1"/>
    <col min="17" max="19" width="6.7109375" style="183" customWidth="1"/>
    <col min="20" max="20" width="8.7109375" style="35" customWidth="1"/>
    <col min="21" max="21" width="6.5703125" customWidth="1"/>
  </cols>
  <sheetData>
    <row r="1" spans="1:23" x14ac:dyDescent="0.25">
      <c r="V1" s="69"/>
      <c r="W1" s="46" t="s">
        <v>80</v>
      </c>
    </row>
    <row r="2" spans="1:23" ht="15.75" x14ac:dyDescent="0.25">
      <c r="B2" s="411" t="s">
        <v>77</v>
      </c>
      <c r="C2" s="411"/>
      <c r="D2" s="386"/>
      <c r="E2" s="386"/>
      <c r="F2" s="386"/>
      <c r="G2" s="310"/>
      <c r="H2" s="310"/>
      <c r="I2" s="310"/>
      <c r="J2" s="310"/>
      <c r="K2" s="310"/>
      <c r="L2" s="310"/>
      <c r="M2" s="209"/>
      <c r="N2" s="209"/>
      <c r="O2" s="209"/>
      <c r="P2" s="386"/>
      <c r="Q2" s="310"/>
      <c r="R2" s="310"/>
      <c r="V2" s="68"/>
      <c r="W2" s="46" t="s">
        <v>81</v>
      </c>
    </row>
    <row r="3" spans="1:23" ht="15.75" thickBot="1" x14ac:dyDescent="0.3">
      <c r="V3" s="263"/>
      <c r="W3" s="46" t="s">
        <v>82</v>
      </c>
    </row>
    <row r="4" spans="1:23" ht="15.75" customHeight="1" x14ac:dyDescent="0.25">
      <c r="A4" s="407" t="s">
        <v>62</v>
      </c>
      <c r="B4" s="414" t="s">
        <v>41</v>
      </c>
      <c r="C4" s="416" t="s">
        <v>0</v>
      </c>
      <c r="D4" s="418">
        <v>2024</v>
      </c>
      <c r="E4" s="419"/>
      <c r="F4" s="420"/>
      <c r="G4" s="418">
        <v>2023</v>
      </c>
      <c r="H4" s="419"/>
      <c r="I4" s="420"/>
      <c r="J4" s="418">
        <v>2022</v>
      </c>
      <c r="K4" s="419"/>
      <c r="L4" s="420"/>
      <c r="M4" s="418">
        <v>2021</v>
      </c>
      <c r="N4" s="419"/>
      <c r="O4" s="420"/>
      <c r="P4" s="421" t="s">
        <v>72</v>
      </c>
      <c r="Q4" s="422"/>
      <c r="R4" s="422"/>
      <c r="S4" s="423"/>
      <c r="T4" s="412" t="s">
        <v>74</v>
      </c>
      <c r="V4" s="67"/>
      <c r="W4" s="46" t="s">
        <v>83</v>
      </c>
    </row>
    <row r="5" spans="1:23" ht="30.75" customHeight="1" thickBot="1" x14ac:dyDescent="0.3">
      <c r="A5" s="408"/>
      <c r="B5" s="415"/>
      <c r="C5" s="417"/>
      <c r="D5" s="136" t="s">
        <v>71</v>
      </c>
      <c r="E5" s="135" t="s">
        <v>75</v>
      </c>
      <c r="F5" s="137" t="s">
        <v>73</v>
      </c>
      <c r="G5" s="136" t="s">
        <v>71</v>
      </c>
      <c r="H5" s="135" t="s">
        <v>75</v>
      </c>
      <c r="I5" s="137" t="s">
        <v>73</v>
      </c>
      <c r="J5" s="136" t="s">
        <v>71</v>
      </c>
      <c r="K5" s="135" t="s">
        <v>75</v>
      </c>
      <c r="L5" s="137" t="s">
        <v>73</v>
      </c>
      <c r="M5" s="136" t="s">
        <v>71</v>
      </c>
      <c r="N5" s="135" t="s">
        <v>75</v>
      </c>
      <c r="O5" s="137" t="s">
        <v>73</v>
      </c>
      <c r="P5" s="462">
        <v>2024</v>
      </c>
      <c r="Q5" s="442">
        <v>2023</v>
      </c>
      <c r="R5" s="330">
        <v>2022</v>
      </c>
      <c r="S5" s="137">
        <v>2021</v>
      </c>
      <c r="T5" s="413"/>
    </row>
    <row r="6" spans="1:23" s="1" customFormat="1" ht="15" customHeight="1" x14ac:dyDescent="0.25">
      <c r="A6" s="48">
        <v>1</v>
      </c>
      <c r="B6" s="36" t="s">
        <v>39</v>
      </c>
      <c r="C6" s="143" t="s">
        <v>59</v>
      </c>
      <c r="D6" s="251">
        <v>3</v>
      </c>
      <c r="E6" s="254">
        <v>64.666666666666671</v>
      </c>
      <c r="F6" s="273">
        <v>55.17</v>
      </c>
      <c r="G6" s="436">
        <v>4</v>
      </c>
      <c r="H6" s="254">
        <v>78.5</v>
      </c>
      <c r="I6" s="273">
        <v>53.93</v>
      </c>
      <c r="J6" s="251">
        <v>5</v>
      </c>
      <c r="K6" s="254">
        <v>79</v>
      </c>
      <c r="L6" s="273">
        <v>58</v>
      </c>
      <c r="M6" s="251">
        <v>4</v>
      </c>
      <c r="N6" s="254">
        <v>79.5</v>
      </c>
      <c r="O6" s="443">
        <v>54.04</v>
      </c>
      <c r="P6" s="521">
        <v>17</v>
      </c>
      <c r="Q6" s="454">
        <v>4</v>
      </c>
      <c r="R6" s="93">
        <v>1</v>
      </c>
      <c r="S6" s="324">
        <v>2</v>
      </c>
      <c r="T6" s="465">
        <f>SUM(P6:S6)</f>
        <v>24</v>
      </c>
    </row>
    <row r="7" spans="1:23" s="1" customFormat="1" ht="15" customHeight="1" x14ac:dyDescent="0.25">
      <c r="A7" s="114">
        <v>2</v>
      </c>
      <c r="B7" s="33" t="s">
        <v>39</v>
      </c>
      <c r="C7" s="14" t="s">
        <v>58</v>
      </c>
      <c r="D7" s="219">
        <v>7</v>
      </c>
      <c r="E7" s="222">
        <v>75</v>
      </c>
      <c r="F7" s="274">
        <v>55.17</v>
      </c>
      <c r="G7" s="352">
        <v>8</v>
      </c>
      <c r="H7" s="222">
        <v>60.6</v>
      </c>
      <c r="I7" s="274">
        <v>53.93</v>
      </c>
      <c r="J7" s="219">
        <v>14</v>
      </c>
      <c r="K7" s="222">
        <v>73.785714285714292</v>
      </c>
      <c r="L7" s="274">
        <v>58</v>
      </c>
      <c r="M7" s="219">
        <v>14</v>
      </c>
      <c r="N7" s="222">
        <v>78.785714285714292</v>
      </c>
      <c r="O7" s="445">
        <v>54.04</v>
      </c>
      <c r="P7" s="522">
        <v>2</v>
      </c>
      <c r="Q7" s="455">
        <v>27</v>
      </c>
      <c r="R7" s="90">
        <v>6</v>
      </c>
      <c r="S7" s="325">
        <v>3</v>
      </c>
      <c r="T7" s="38">
        <f>SUM(P7:S7)</f>
        <v>38</v>
      </c>
    </row>
    <row r="8" spans="1:23" s="1" customFormat="1" ht="15" customHeight="1" x14ac:dyDescent="0.25">
      <c r="A8" s="114">
        <v>3</v>
      </c>
      <c r="B8" s="33" t="s">
        <v>36</v>
      </c>
      <c r="C8" s="14" t="s">
        <v>114</v>
      </c>
      <c r="D8" s="219">
        <v>6</v>
      </c>
      <c r="E8" s="222">
        <v>70</v>
      </c>
      <c r="F8" s="274">
        <v>55.17</v>
      </c>
      <c r="G8" s="352">
        <v>13</v>
      </c>
      <c r="H8" s="222">
        <v>66</v>
      </c>
      <c r="I8" s="274">
        <v>53.93</v>
      </c>
      <c r="J8" s="219">
        <v>6</v>
      </c>
      <c r="K8" s="222">
        <v>62</v>
      </c>
      <c r="L8" s="274">
        <v>58</v>
      </c>
      <c r="M8" s="219">
        <v>9</v>
      </c>
      <c r="N8" s="222">
        <v>63</v>
      </c>
      <c r="O8" s="445">
        <v>54.04</v>
      </c>
      <c r="P8" s="522">
        <v>9</v>
      </c>
      <c r="Q8" s="455">
        <v>18</v>
      </c>
      <c r="R8" s="90">
        <v>29</v>
      </c>
      <c r="S8" s="325">
        <v>10</v>
      </c>
      <c r="T8" s="38">
        <f>SUM(P8:S8)</f>
        <v>66</v>
      </c>
    </row>
    <row r="9" spans="1:23" s="1" customFormat="1" ht="15" customHeight="1" x14ac:dyDescent="0.25">
      <c r="A9" s="114">
        <v>4</v>
      </c>
      <c r="B9" s="33" t="s">
        <v>36</v>
      </c>
      <c r="C9" s="14" t="s">
        <v>50</v>
      </c>
      <c r="D9" s="234">
        <v>20</v>
      </c>
      <c r="E9" s="256">
        <v>61.5</v>
      </c>
      <c r="F9" s="275">
        <v>55.17</v>
      </c>
      <c r="G9" s="378">
        <v>22</v>
      </c>
      <c r="H9" s="256">
        <v>66.3</v>
      </c>
      <c r="I9" s="275">
        <v>53.93</v>
      </c>
      <c r="J9" s="234">
        <v>17</v>
      </c>
      <c r="K9" s="256">
        <v>65.099999999999994</v>
      </c>
      <c r="L9" s="275">
        <v>58</v>
      </c>
      <c r="M9" s="234">
        <v>28</v>
      </c>
      <c r="N9" s="256">
        <v>64</v>
      </c>
      <c r="O9" s="444">
        <v>54.04</v>
      </c>
      <c r="P9" s="522">
        <v>22</v>
      </c>
      <c r="Q9" s="455">
        <v>17</v>
      </c>
      <c r="R9" s="90">
        <v>21</v>
      </c>
      <c r="S9" s="325">
        <v>6</v>
      </c>
      <c r="T9" s="38">
        <f>SUM(P9:S9)</f>
        <v>66</v>
      </c>
    </row>
    <row r="10" spans="1:23" s="1" customFormat="1" ht="15" customHeight="1" x14ac:dyDescent="0.25">
      <c r="A10" s="114">
        <v>5</v>
      </c>
      <c r="B10" s="33" t="s">
        <v>35</v>
      </c>
      <c r="C10" s="14" t="s">
        <v>11</v>
      </c>
      <c r="D10" s="219">
        <v>5</v>
      </c>
      <c r="E10" s="222">
        <v>61</v>
      </c>
      <c r="F10" s="274">
        <v>55.17</v>
      </c>
      <c r="G10" s="352">
        <v>2</v>
      </c>
      <c r="H10" s="222">
        <v>91</v>
      </c>
      <c r="I10" s="274">
        <v>53.93</v>
      </c>
      <c r="J10" s="219">
        <v>10</v>
      </c>
      <c r="K10" s="222">
        <v>65</v>
      </c>
      <c r="L10" s="274">
        <v>58</v>
      </c>
      <c r="M10" s="219">
        <v>6</v>
      </c>
      <c r="N10" s="222">
        <v>60.7</v>
      </c>
      <c r="O10" s="445">
        <v>54.04</v>
      </c>
      <c r="P10" s="522">
        <v>24</v>
      </c>
      <c r="Q10" s="455">
        <v>1</v>
      </c>
      <c r="R10" s="90">
        <v>22</v>
      </c>
      <c r="S10" s="325">
        <v>21</v>
      </c>
      <c r="T10" s="38">
        <f>SUM(P10:S10)</f>
        <v>68</v>
      </c>
    </row>
    <row r="11" spans="1:23" s="1" customFormat="1" ht="15" customHeight="1" x14ac:dyDescent="0.25">
      <c r="A11" s="114">
        <v>6</v>
      </c>
      <c r="B11" s="33" t="s">
        <v>33</v>
      </c>
      <c r="C11" s="249" t="s">
        <v>43</v>
      </c>
      <c r="D11" s="219">
        <v>5</v>
      </c>
      <c r="E11" s="222">
        <v>68.8</v>
      </c>
      <c r="F11" s="274">
        <v>55.17</v>
      </c>
      <c r="G11" s="352">
        <v>7</v>
      </c>
      <c r="H11" s="222">
        <v>63</v>
      </c>
      <c r="I11" s="274">
        <v>53.93</v>
      </c>
      <c r="J11" s="219">
        <v>6</v>
      </c>
      <c r="K11" s="222">
        <v>61.166666666666664</v>
      </c>
      <c r="L11" s="274">
        <v>58</v>
      </c>
      <c r="M11" s="219">
        <v>8</v>
      </c>
      <c r="N11" s="222">
        <v>63.875</v>
      </c>
      <c r="O11" s="445">
        <v>54.04</v>
      </c>
      <c r="P11" s="522">
        <v>12</v>
      </c>
      <c r="Q11" s="455">
        <v>21</v>
      </c>
      <c r="R11" s="90">
        <v>35</v>
      </c>
      <c r="S11" s="325">
        <v>7</v>
      </c>
      <c r="T11" s="38">
        <f>SUM(P11:S11)</f>
        <v>75</v>
      </c>
    </row>
    <row r="12" spans="1:23" s="1" customFormat="1" ht="15" customHeight="1" x14ac:dyDescent="0.25">
      <c r="A12" s="114">
        <v>7</v>
      </c>
      <c r="B12" s="33" t="s">
        <v>38</v>
      </c>
      <c r="C12" s="14" t="s">
        <v>65</v>
      </c>
      <c r="D12" s="219">
        <v>12</v>
      </c>
      <c r="E12" s="222">
        <v>64.8</v>
      </c>
      <c r="F12" s="274">
        <v>55.17</v>
      </c>
      <c r="G12" s="352">
        <v>6</v>
      </c>
      <c r="H12" s="222">
        <v>80.333333333333329</v>
      </c>
      <c r="I12" s="274">
        <v>53.93</v>
      </c>
      <c r="J12" s="219">
        <v>6</v>
      </c>
      <c r="K12" s="222">
        <v>59.2</v>
      </c>
      <c r="L12" s="274">
        <v>58</v>
      </c>
      <c r="M12" s="219">
        <v>10</v>
      </c>
      <c r="N12" s="222">
        <v>62</v>
      </c>
      <c r="O12" s="445">
        <v>54.04</v>
      </c>
      <c r="P12" s="522">
        <v>16</v>
      </c>
      <c r="Q12" s="455">
        <v>3</v>
      </c>
      <c r="R12" s="90">
        <v>46</v>
      </c>
      <c r="S12" s="325">
        <v>17</v>
      </c>
      <c r="T12" s="38">
        <f>SUM(P12:S12)</f>
        <v>82</v>
      </c>
    </row>
    <row r="13" spans="1:23" s="1" customFormat="1" ht="15" customHeight="1" x14ac:dyDescent="0.25">
      <c r="A13" s="114">
        <v>8</v>
      </c>
      <c r="B13" s="33" t="s">
        <v>37</v>
      </c>
      <c r="C13" s="334" t="s">
        <v>154</v>
      </c>
      <c r="D13" s="219">
        <v>10</v>
      </c>
      <c r="E13" s="222">
        <v>59</v>
      </c>
      <c r="F13" s="274">
        <v>55.17</v>
      </c>
      <c r="G13" s="352">
        <v>8</v>
      </c>
      <c r="H13" s="222">
        <v>55.8</v>
      </c>
      <c r="I13" s="274">
        <v>53.93</v>
      </c>
      <c r="J13" s="219">
        <v>6</v>
      </c>
      <c r="K13" s="222">
        <v>78.8</v>
      </c>
      <c r="L13" s="274">
        <v>58</v>
      </c>
      <c r="M13" s="219">
        <v>8</v>
      </c>
      <c r="N13" s="222">
        <v>62.6</v>
      </c>
      <c r="O13" s="445">
        <v>54.04</v>
      </c>
      <c r="P13" s="522">
        <v>29</v>
      </c>
      <c r="Q13" s="455">
        <v>39</v>
      </c>
      <c r="R13" s="90">
        <v>2</v>
      </c>
      <c r="S13" s="325">
        <v>12</v>
      </c>
      <c r="T13" s="38">
        <f>SUM(P13:S13)</f>
        <v>82</v>
      </c>
    </row>
    <row r="14" spans="1:23" s="1" customFormat="1" ht="15" customHeight="1" x14ac:dyDescent="0.25">
      <c r="A14" s="114">
        <v>9</v>
      </c>
      <c r="B14" s="33" t="s">
        <v>35</v>
      </c>
      <c r="C14" s="14" t="s">
        <v>46</v>
      </c>
      <c r="D14" s="219">
        <v>10</v>
      </c>
      <c r="E14" s="222">
        <v>59.4</v>
      </c>
      <c r="F14" s="274">
        <v>55.17</v>
      </c>
      <c r="G14" s="352">
        <v>12</v>
      </c>
      <c r="H14" s="222">
        <v>56.7</v>
      </c>
      <c r="I14" s="274">
        <v>53.93</v>
      </c>
      <c r="J14" s="219">
        <v>13</v>
      </c>
      <c r="K14" s="222">
        <v>69.2</v>
      </c>
      <c r="L14" s="274">
        <v>58</v>
      </c>
      <c r="M14" s="219">
        <v>14</v>
      </c>
      <c r="N14" s="222">
        <v>63.7</v>
      </c>
      <c r="O14" s="445">
        <v>54.04</v>
      </c>
      <c r="P14" s="523">
        <v>27</v>
      </c>
      <c r="Q14" s="456">
        <v>38</v>
      </c>
      <c r="R14" s="91">
        <v>11</v>
      </c>
      <c r="S14" s="326">
        <v>9</v>
      </c>
      <c r="T14" s="38">
        <f>SUM(P14:S14)</f>
        <v>85</v>
      </c>
    </row>
    <row r="15" spans="1:23" s="1" customFormat="1" ht="15" customHeight="1" thickBot="1" x14ac:dyDescent="0.3">
      <c r="A15" s="141">
        <v>10</v>
      </c>
      <c r="B15" s="34" t="s">
        <v>37</v>
      </c>
      <c r="C15" s="333" t="s">
        <v>64</v>
      </c>
      <c r="D15" s="240">
        <v>8</v>
      </c>
      <c r="E15" s="258">
        <v>53.9</v>
      </c>
      <c r="F15" s="277">
        <v>55.17</v>
      </c>
      <c r="G15" s="437">
        <v>4</v>
      </c>
      <c r="H15" s="258">
        <v>73</v>
      </c>
      <c r="I15" s="277">
        <v>53.93</v>
      </c>
      <c r="J15" s="240">
        <v>3</v>
      </c>
      <c r="K15" s="258">
        <v>70.7</v>
      </c>
      <c r="L15" s="277">
        <v>58</v>
      </c>
      <c r="M15" s="240">
        <v>13</v>
      </c>
      <c r="N15" s="258">
        <v>61.4</v>
      </c>
      <c r="O15" s="446">
        <v>54.04</v>
      </c>
      <c r="P15" s="527">
        <v>48</v>
      </c>
      <c r="Q15" s="457">
        <v>10</v>
      </c>
      <c r="R15" s="94">
        <v>9</v>
      </c>
      <c r="S15" s="327">
        <v>18</v>
      </c>
      <c r="T15" s="39">
        <f>SUM(P15:S15)</f>
        <v>85</v>
      </c>
    </row>
    <row r="16" spans="1:23" s="1" customFormat="1" ht="15" customHeight="1" x14ac:dyDescent="0.25">
      <c r="A16" s="114">
        <v>11</v>
      </c>
      <c r="B16" s="59" t="s">
        <v>34</v>
      </c>
      <c r="C16" s="142" t="s">
        <v>3</v>
      </c>
      <c r="D16" s="253">
        <v>8</v>
      </c>
      <c r="E16" s="262">
        <v>68.599999999999994</v>
      </c>
      <c r="F16" s="278">
        <v>55.17</v>
      </c>
      <c r="G16" s="440">
        <v>18</v>
      </c>
      <c r="H16" s="262">
        <v>52.1</v>
      </c>
      <c r="I16" s="278">
        <v>53.93</v>
      </c>
      <c r="J16" s="253">
        <v>12</v>
      </c>
      <c r="K16" s="262">
        <v>65.400000000000006</v>
      </c>
      <c r="L16" s="278">
        <v>58</v>
      </c>
      <c r="M16" s="253">
        <v>22</v>
      </c>
      <c r="N16" s="262">
        <v>57.9</v>
      </c>
      <c r="O16" s="448">
        <v>54.04</v>
      </c>
      <c r="P16" s="524">
        <v>13</v>
      </c>
      <c r="Q16" s="455">
        <v>49</v>
      </c>
      <c r="R16" s="90">
        <v>20</v>
      </c>
      <c r="S16" s="325">
        <v>26</v>
      </c>
      <c r="T16" s="40">
        <f>SUM(P16:S16)</f>
        <v>108</v>
      </c>
    </row>
    <row r="17" spans="1:20" s="1" customFormat="1" ht="15" customHeight="1" x14ac:dyDescent="0.25">
      <c r="A17" s="114">
        <v>12</v>
      </c>
      <c r="B17" s="59" t="s">
        <v>39</v>
      </c>
      <c r="C17" s="139" t="s">
        <v>112</v>
      </c>
      <c r="D17" s="234">
        <v>7</v>
      </c>
      <c r="E17" s="256">
        <v>56.571428571428569</v>
      </c>
      <c r="F17" s="275">
        <v>55.17</v>
      </c>
      <c r="G17" s="378">
        <v>10</v>
      </c>
      <c r="H17" s="256">
        <v>53.4</v>
      </c>
      <c r="I17" s="275">
        <v>53.93</v>
      </c>
      <c r="J17" s="234">
        <v>16</v>
      </c>
      <c r="K17" s="256">
        <v>66.875</v>
      </c>
      <c r="L17" s="275">
        <v>58</v>
      </c>
      <c r="M17" s="234">
        <v>10</v>
      </c>
      <c r="N17" s="256">
        <v>62.7</v>
      </c>
      <c r="O17" s="444">
        <v>54.04</v>
      </c>
      <c r="P17" s="522">
        <v>39</v>
      </c>
      <c r="Q17" s="455">
        <v>46</v>
      </c>
      <c r="R17" s="90">
        <v>18</v>
      </c>
      <c r="S17" s="325">
        <v>11</v>
      </c>
      <c r="T17" s="40">
        <f>SUM(P17:S17)</f>
        <v>114</v>
      </c>
    </row>
    <row r="18" spans="1:20" s="1" customFormat="1" ht="15" customHeight="1" x14ac:dyDescent="0.25">
      <c r="A18" s="114">
        <v>13</v>
      </c>
      <c r="B18" s="33" t="s">
        <v>38</v>
      </c>
      <c r="C18" s="14" t="s">
        <v>130</v>
      </c>
      <c r="D18" s="219">
        <v>2</v>
      </c>
      <c r="E18" s="222">
        <v>72</v>
      </c>
      <c r="F18" s="274">
        <v>55.17</v>
      </c>
      <c r="G18" s="352">
        <v>6</v>
      </c>
      <c r="H18" s="222">
        <v>55.8</v>
      </c>
      <c r="I18" s="274">
        <v>53.93</v>
      </c>
      <c r="J18" s="219">
        <v>4</v>
      </c>
      <c r="K18" s="222">
        <v>50</v>
      </c>
      <c r="L18" s="274">
        <v>58</v>
      </c>
      <c r="M18" s="219">
        <v>3</v>
      </c>
      <c r="N18" s="222">
        <v>70</v>
      </c>
      <c r="O18" s="445">
        <v>54.04</v>
      </c>
      <c r="P18" s="523">
        <v>5</v>
      </c>
      <c r="Q18" s="456">
        <v>40</v>
      </c>
      <c r="R18" s="91">
        <v>75</v>
      </c>
      <c r="S18" s="326">
        <v>4</v>
      </c>
      <c r="T18" s="38">
        <f>SUM(P18:S18)</f>
        <v>124</v>
      </c>
    </row>
    <row r="19" spans="1:20" s="1" customFormat="1" ht="15" customHeight="1" x14ac:dyDescent="0.25">
      <c r="A19" s="114">
        <v>14</v>
      </c>
      <c r="B19" s="33" t="s">
        <v>38</v>
      </c>
      <c r="C19" s="249" t="s">
        <v>104</v>
      </c>
      <c r="D19" s="219">
        <v>14</v>
      </c>
      <c r="E19" s="222">
        <v>58</v>
      </c>
      <c r="F19" s="274">
        <v>55.17</v>
      </c>
      <c r="G19" s="352">
        <v>11</v>
      </c>
      <c r="H19" s="222">
        <v>75.090909090909093</v>
      </c>
      <c r="I19" s="274">
        <v>53.93</v>
      </c>
      <c r="J19" s="219">
        <v>20</v>
      </c>
      <c r="K19" s="222">
        <v>64</v>
      </c>
      <c r="L19" s="274">
        <v>58</v>
      </c>
      <c r="M19" s="219">
        <v>17</v>
      </c>
      <c r="N19" s="222">
        <v>51</v>
      </c>
      <c r="O19" s="445">
        <v>54.04</v>
      </c>
      <c r="P19" s="523">
        <v>33</v>
      </c>
      <c r="Q19" s="456">
        <v>7</v>
      </c>
      <c r="R19" s="91">
        <v>24</v>
      </c>
      <c r="S19" s="326">
        <v>60</v>
      </c>
      <c r="T19" s="38">
        <f>SUM(P19:S19)</f>
        <v>124</v>
      </c>
    </row>
    <row r="20" spans="1:20" s="1" customFormat="1" ht="15" customHeight="1" x14ac:dyDescent="0.25">
      <c r="A20" s="114">
        <v>15</v>
      </c>
      <c r="B20" s="33" t="s">
        <v>34</v>
      </c>
      <c r="C20" s="134" t="s">
        <v>5</v>
      </c>
      <c r="D20" s="228">
        <v>7</v>
      </c>
      <c r="E20" s="257">
        <v>55</v>
      </c>
      <c r="F20" s="279">
        <v>55.17</v>
      </c>
      <c r="G20" s="377">
        <v>4</v>
      </c>
      <c r="H20" s="257">
        <v>57</v>
      </c>
      <c r="I20" s="279">
        <v>53.93</v>
      </c>
      <c r="J20" s="228">
        <v>10</v>
      </c>
      <c r="K20" s="257">
        <v>65.900000000000006</v>
      </c>
      <c r="L20" s="279">
        <v>58</v>
      </c>
      <c r="M20" s="228">
        <v>9</v>
      </c>
      <c r="N20" s="257">
        <v>58.3</v>
      </c>
      <c r="O20" s="447">
        <v>54.04</v>
      </c>
      <c r="P20" s="524">
        <v>44</v>
      </c>
      <c r="Q20" s="455">
        <v>36</v>
      </c>
      <c r="R20" s="90">
        <v>19</v>
      </c>
      <c r="S20" s="325">
        <v>25</v>
      </c>
      <c r="T20" s="38">
        <f>SUM(P20:S20)</f>
        <v>124</v>
      </c>
    </row>
    <row r="21" spans="1:20" s="1" customFormat="1" ht="15" customHeight="1" x14ac:dyDescent="0.25">
      <c r="A21" s="114">
        <v>16</v>
      </c>
      <c r="B21" s="33" t="s">
        <v>33</v>
      </c>
      <c r="C21" s="14" t="s">
        <v>115</v>
      </c>
      <c r="D21" s="219">
        <v>9</v>
      </c>
      <c r="E21" s="222">
        <v>58.777777777777779</v>
      </c>
      <c r="F21" s="274">
        <v>55.17</v>
      </c>
      <c r="G21" s="352">
        <v>8</v>
      </c>
      <c r="H21" s="222">
        <v>58</v>
      </c>
      <c r="I21" s="274">
        <v>53.93</v>
      </c>
      <c r="J21" s="219">
        <v>9</v>
      </c>
      <c r="K21" s="222">
        <v>67.111111111111114</v>
      </c>
      <c r="L21" s="274">
        <v>58</v>
      </c>
      <c r="M21" s="219">
        <v>14</v>
      </c>
      <c r="N21" s="222">
        <v>52.8</v>
      </c>
      <c r="O21" s="445">
        <v>54.04</v>
      </c>
      <c r="P21" s="523">
        <v>30</v>
      </c>
      <c r="Q21" s="456">
        <v>32</v>
      </c>
      <c r="R21" s="91">
        <v>17</v>
      </c>
      <c r="S21" s="326">
        <v>49</v>
      </c>
      <c r="T21" s="38">
        <f>SUM(P21:S21)</f>
        <v>128</v>
      </c>
    </row>
    <row r="22" spans="1:20" s="1" customFormat="1" ht="15" customHeight="1" x14ac:dyDescent="0.25">
      <c r="A22" s="114">
        <v>17</v>
      </c>
      <c r="B22" s="33" t="s">
        <v>34</v>
      </c>
      <c r="C22" s="14" t="s">
        <v>8</v>
      </c>
      <c r="D22" s="219">
        <v>12</v>
      </c>
      <c r="E22" s="222">
        <v>61</v>
      </c>
      <c r="F22" s="274">
        <v>55.17</v>
      </c>
      <c r="G22" s="352">
        <v>7</v>
      </c>
      <c r="H22" s="222">
        <v>53.1</v>
      </c>
      <c r="I22" s="274">
        <v>53.93</v>
      </c>
      <c r="J22" s="219">
        <v>16</v>
      </c>
      <c r="K22" s="222">
        <v>62.3</v>
      </c>
      <c r="L22" s="274">
        <v>58</v>
      </c>
      <c r="M22" s="219">
        <v>10</v>
      </c>
      <c r="N22" s="222">
        <v>57.2</v>
      </c>
      <c r="O22" s="445">
        <v>54.04</v>
      </c>
      <c r="P22" s="522">
        <v>23</v>
      </c>
      <c r="Q22" s="455">
        <v>47</v>
      </c>
      <c r="R22" s="90">
        <v>28</v>
      </c>
      <c r="S22" s="325">
        <v>31</v>
      </c>
      <c r="T22" s="38">
        <f>SUM(P22:S22)</f>
        <v>129</v>
      </c>
    </row>
    <row r="23" spans="1:20" s="1" customFormat="1" ht="15" customHeight="1" x14ac:dyDescent="0.25">
      <c r="A23" s="114">
        <v>18</v>
      </c>
      <c r="B23" s="33" t="s">
        <v>36</v>
      </c>
      <c r="C23" s="14" t="s">
        <v>123</v>
      </c>
      <c r="D23" s="219">
        <v>9</v>
      </c>
      <c r="E23" s="222">
        <v>71.599999999999994</v>
      </c>
      <c r="F23" s="274">
        <v>55.17</v>
      </c>
      <c r="G23" s="352">
        <v>13</v>
      </c>
      <c r="H23" s="222">
        <v>68.2</v>
      </c>
      <c r="I23" s="274">
        <v>53.93</v>
      </c>
      <c r="J23" s="219">
        <v>11</v>
      </c>
      <c r="K23" s="222">
        <v>48</v>
      </c>
      <c r="L23" s="274">
        <v>58</v>
      </c>
      <c r="M23" s="219">
        <v>14</v>
      </c>
      <c r="N23" s="222">
        <v>56.3</v>
      </c>
      <c r="O23" s="445">
        <v>54.04</v>
      </c>
      <c r="P23" s="522">
        <v>6</v>
      </c>
      <c r="Q23" s="455">
        <v>15</v>
      </c>
      <c r="R23" s="90">
        <v>77</v>
      </c>
      <c r="S23" s="325">
        <v>35</v>
      </c>
      <c r="T23" s="38">
        <f>SUM(P23:S23)</f>
        <v>133</v>
      </c>
    </row>
    <row r="24" spans="1:20" s="1" customFormat="1" ht="15" customHeight="1" x14ac:dyDescent="0.25">
      <c r="A24" s="114">
        <v>19</v>
      </c>
      <c r="B24" s="33" t="s">
        <v>36</v>
      </c>
      <c r="C24" s="14" t="s">
        <v>16</v>
      </c>
      <c r="D24" s="219">
        <v>5</v>
      </c>
      <c r="E24" s="222">
        <v>57.6</v>
      </c>
      <c r="F24" s="274">
        <v>55.17</v>
      </c>
      <c r="G24" s="352">
        <v>2</v>
      </c>
      <c r="H24" s="222">
        <v>73</v>
      </c>
      <c r="I24" s="274">
        <v>53.93</v>
      </c>
      <c r="J24" s="219">
        <v>5</v>
      </c>
      <c r="K24" s="222">
        <v>69.8</v>
      </c>
      <c r="L24" s="274">
        <v>58</v>
      </c>
      <c r="M24" s="219">
        <v>2</v>
      </c>
      <c r="N24" s="222">
        <v>45</v>
      </c>
      <c r="O24" s="445">
        <v>54.04</v>
      </c>
      <c r="P24" s="522">
        <v>36</v>
      </c>
      <c r="Q24" s="455">
        <v>9</v>
      </c>
      <c r="R24" s="90">
        <v>10</v>
      </c>
      <c r="S24" s="325">
        <v>79</v>
      </c>
      <c r="T24" s="38">
        <f>SUM(P24:S24)</f>
        <v>134</v>
      </c>
    </row>
    <row r="25" spans="1:20" s="1" customFormat="1" ht="15" customHeight="1" thickBot="1" x14ac:dyDescent="0.3">
      <c r="A25" s="141">
        <v>20</v>
      </c>
      <c r="B25" s="34" t="s">
        <v>35</v>
      </c>
      <c r="C25" s="16" t="s">
        <v>13</v>
      </c>
      <c r="D25" s="240">
        <v>3</v>
      </c>
      <c r="E25" s="258">
        <v>56.3</v>
      </c>
      <c r="F25" s="277">
        <v>55.17</v>
      </c>
      <c r="G25" s="437">
        <v>4</v>
      </c>
      <c r="H25" s="258">
        <v>70.5</v>
      </c>
      <c r="I25" s="277">
        <v>53.93</v>
      </c>
      <c r="J25" s="240">
        <v>2</v>
      </c>
      <c r="K25" s="258">
        <v>68</v>
      </c>
      <c r="L25" s="277">
        <v>58</v>
      </c>
      <c r="M25" s="240">
        <v>8</v>
      </c>
      <c r="N25" s="258">
        <v>48.1</v>
      </c>
      <c r="O25" s="446">
        <v>54.04</v>
      </c>
      <c r="P25" s="528">
        <v>40</v>
      </c>
      <c r="Q25" s="458">
        <v>12</v>
      </c>
      <c r="R25" s="331">
        <v>13</v>
      </c>
      <c r="S25" s="328">
        <v>69</v>
      </c>
      <c r="T25" s="39">
        <f>SUM(P25:S25)</f>
        <v>134</v>
      </c>
    </row>
    <row r="26" spans="1:20" s="1" customFormat="1" ht="15" customHeight="1" x14ac:dyDescent="0.25">
      <c r="A26" s="48">
        <v>21</v>
      </c>
      <c r="B26" s="36" t="s">
        <v>33</v>
      </c>
      <c r="C26" s="15" t="s">
        <v>45</v>
      </c>
      <c r="D26" s="239">
        <v>2</v>
      </c>
      <c r="E26" s="260">
        <v>71</v>
      </c>
      <c r="F26" s="280">
        <v>55.17</v>
      </c>
      <c r="G26" s="351">
        <v>4</v>
      </c>
      <c r="H26" s="260">
        <v>62</v>
      </c>
      <c r="I26" s="280">
        <v>53.93</v>
      </c>
      <c r="J26" s="239">
        <v>4</v>
      </c>
      <c r="K26" s="260">
        <v>54.25</v>
      </c>
      <c r="L26" s="280">
        <v>58</v>
      </c>
      <c r="M26" s="239">
        <v>5</v>
      </c>
      <c r="N26" s="260">
        <v>54.8</v>
      </c>
      <c r="O26" s="449">
        <v>54.04</v>
      </c>
      <c r="P26" s="522">
        <v>7</v>
      </c>
      <c r="Q26" s="455">
        <v>24</v>
      </c>
      <c r="R26" s="90">
        <v>64</v>
      </c>
      <c r="S26" s="325">
        <v>40</v>
      </c>
      <c r="T26" s="40">
        <f>SUM(P26:S26)</f>
        <v>135</v>
      </c>
    </row>
    <row r="27" spans="1:20" s="1" customFormat="1" ht="15" customHeight="1" x14ac:dyDescent="0.25">
      <c r="A27" s="114">
        <v>22</v>
      </c>
      <c r="B27" s="33" t="s">
        <v>36</v>
      </c>
      <c r="C27" s="218" t="s">
        <v>18</v>
      </c>
      <c r="D27" s="252">
        <v>3</v>
      </c>
      <c r="E27" s="255">
        <v>46.7</v>
      </c>
      <c r="F27" s="276">
        <v>55.17</v>
      </c>
      <c r="G27" s="439">
        <v>7</v>
      </c>
      <c r="H27" s="255">
        <v>67.900000000000006</v>
      </c>
      <c r="I27" s="276">
        <v>53.93</v>
      </c>
      <c r="J27" s="252">
        <v>7</v>
      </c>
      <c r="K27" s="255">
        <v>71.3</v>
      </c>
      <c r="L27" s="276">
        <v>58</v>
      </c>
      <c r="M27" s="252">
        <v>3</v>
      </c>
      <c r="N27" s="255">
        <v>53</v>
      </c>
      <c r="O27" s="464">
        <v>54.04</v>
      </c>
      <c r="P27" s="529">
        <v>71</v>
      </c>
      <c r="Q27" s="455">
        <v>16</v>
      </c>
      <c r="R27" s="90">
        <v>7</v>
      </c>
      <c r="S27" s="325">
        <v>47</v>
      </c>
      <c r="T27" s="38">
        <f>SUM(P27:S27)</f>
        <v>141</v>
      </c>
    </row>
    <row r="28" spans="1:20" s="1" customFormat="1" ht="15" customHeight="1" x14ac:dyDescent="0.25">
      <c r="A28" s="114">
        <v>23</v>
      </c>
      <c r="B28" s="33" t="s">
        <v>39</v>
      </c>
      <c r="C28" s="513" t="s">
        <v>178</v>
      </c>
      <c r="D28" s="219">
        <v>6</v>
      </c>
      <c r="E28" s="222">
        <v>66.833333333333329</v>
      </c>
      <c r="F28" s="274">
        <v>55.17</v>
      </c>
      <c r="G28" s="352">
        <v>10</v>
      </c>
      <c r="H28" s="222">
        <v>59.4</v>
      </c>
      <c r="I28" s="274">
        <v>53.93</v>
      </c>
      <c r="J28" s="219">
        <v>9</v>
      </c>
      <c r="K28" s="222">
        <v>45.4</v>
      </c>
      <c r="L28" s="274">
        <v>58</v>
      </c>
      <c r="M28" s="219">
        <v>10</v>
      </c>
      <c r="N28" s="222">
        <v>62.3</v>
      </c>
      <c r="O28" s="445">
        <v>54.04</v>
      </c>
      <c r="P28" s="522">
        <v>14</v>
      </c>
      <c r="Q28" s="455">
        <v>31</v>
      </c>
      <c r="R28" s="90">
        <v>82</v>
      </c>
      <c r="S28" s="325">
        <v>15</v>
      </c>
      <c r="T28" s="38">
        <f>SUM(P28:S28)</f>
        <v>142</v>
      </c>
    </row>
    <row r="29" spans="1:20" s="1" customFormat="1" ht="15" customHeight="1" x14ac:dyDescent="0.25">
      <c r="A29" s="114">
        <v>24</v>
      </c>
      <c r="B29" s="33" t="s">
        <v>36</v>
      </c>
      <c r="C29" s="249" t="s">
        <v>15</v>
      </c>
      <c r="D29" s="234">
        <v>7</v>
      </c>
      <c r="E29" s="256">
        <v>59</v>
      </c>
      <c r="F29" s="275">
        <v>55.17</v>
      </c>
      <c r="G29" s="378">
        <v>7</v>
      </c>
      <c r="H29" s="256">
        <v>73.400000000000006</v>
      </c>
      <c r="I29" s="275">
        <v>53.93</v>
      </c>
      <c r="J29" s="234">
        <v>9</v>
      </c>
      <c r="K29" s="256">
        <v>57.3</v>
      </c>
      <c r="L29" s="275">
        <v>58</v>
      </c>
      <c r="M29" s="234">
        <v>1</v>
      </c>
      <c r="N29" s="256">
        <v>52</v>
      </c>
      <c r="O29" s="444">
        <v>54.04</v>
      </c>
      <c r="P29" s="522">
        <v>28</v>
      </c>
      <c r="Q29" s="455">
        <v>8</v>
      </c>
      <c r="R29" s="90">
        <v>53</v>
      </c>
      <c r="S29" s="325">
        <v>53</v>
      </c>
      <c r="T29" s="38">
        <f>SUM(P29:S29)</f>
        <v>142</v>
      </c>
    </row>
    <row r="30" spans="1:20" s="1" customFormat="1" ht="15" customHeight="1" x14ac:dyDescent="0.25">
      <c r="A30" s="114">
        <v>25</v>
      </c>
      <c r="B30" s="33" t="s">
        <v>37</v>
      </c>
      <c r="C30" s="249" t="s">
        <v>63</v>
      </c>
      <c r="D30" s="219">
        <v>3</v>
      </c>
      <c r="E30" s="222">
        <v>55.3</v>
      </c>
      <c r="F30" s="274">
        <v>55.17</v>
      </c>
      <c r="G30" s="352">
        <v>6</v>
      </c>
      <c r="H30" s="222">
        <v>76</v>
      </c>
      <c r="I30" s="274">
        <v>53.93</v>
      </c>
      <c r="J30" s="219">
        <v>3</v>
      </c>
      <c r="K30" s="222">
        <v>47</v>
      </c>
      <c r="L30" s="274">
        <v>58</v>
      </c>
      <c r="M30" s="219">
        <v>9</v>
      </c>
      <c r="N30" s="222">
        <v>62.4</v>
      </c>
      <c r="O30" s="445">
        <v>54.04</v>
      </c>
      <c r="P30" s="522">
        <v>42</v>
      </c>
      <c r="Q30" s="455">
        <v>6</v>
      </c>
      <c r="R30" s="90">
        <v>81</v>
      </c>
      <c r="S30" s="325">
        <v>14</v>
      </c>
      <c r="T30" s="38">
        <f>SUM(P30:S30)</f>
        <v>143</v>
      </c>
    </row>
    <row r="31" spans="1:20" s="1" customFormat="1" ht="15" customHeight="1" x14ac:dyDescent="0.25">
      <c r="A31" s="114">
        <v>26</v>
      </c>
      <c r="B31" s="33" t="s">
        <v>35</v>
      </c>
      <c r="C31" s="14" t="s">
        <v>12</v>
      </c>
      <c r="D31" s="219">
        <v>7</v>
      </c>
      <c r="E31" s="222">
        <v>66.099999999999994</v>
      </c>
      <c r="F31" s="274">
        <v>55.17</v>
      </c>
      <c r="G31" s="352">
        <v>14</v>
      </c>
      <c r="H31" s="222">
        <v>47.4</v>
      </c>
      <c r="I31" s="274">
        <v>53.93</v>
      </c>
      <c r="J31" s="219">
        <v>13</v>
      </c>
      <c r="K31" s="222">
        <v>59.7</v>
      </c>
      <c r="L31" s="274">
        <v>58</v>
      </c>
      <c r="M31" s="219">
        <v>8</v>
      </c>
      <c r="N31" s="222">
        <v>57.4</v>
      </c>
      <c r="O31" s="445">
        <v>54.04</v>
      </c>
      <c r="P31" s="522">
        <v>15</v>
      </c>
      <c r="Q31" s="455">
        <v>64</v>
      </c>
      <c r="R31" s="90">
        <v>43</v>
      </c>
      <c r="S31" s="325">
        <v>29</v>
      </c>
      <c r="T31" s="38">
        <f>SUM(P31:S31)</f>
        <v>151</v>
      </c>
    </row>
    <row r="32" spans="1:20" s="1" customFormat="1" ht="15" customHeight="1" x14ac:dyDescent="0.25">
      <c r="A32" s="114">
        <v>27</v>
      </c>
      <c r="B32" s="33" t="s">
        <v>38</v>
      </c>
      <c r="C32" s="139" t="s">
        <v>30</v>
      </c>
      <c r="D32" s="234">
        <v>21</v>
      </c>
      <c r="E32" s="256">
        <v>60.5</v>
      </c>
      <c r="F32" s="275">
        <v>55.17</v>
      </c>
      <c r="G32" s="378">
        <v>20</v>
      </c>
      <c r="H32" s="256">
        <v>49.6</v>
      </c>
      <c r="I32" s="275">
        <v>53.93</v>
      </c>
      <c r="J32" s="234">
        <v>24</v>
      </c>
      <c r="K32" s="256">
        <v>62</v>
      </c>
      <c r="L32" s="275">
        <v>58</v>
      </c>
      <c r="M32" s="234">
        <v>13</v>
      </c>
      <c r="N32" s="256">
        <v>55</v>
      </c>
      <c r="O32" s="444">
        <v>54.04</v>
      </c>
      <c r="P32" s="522">
        <v>26</v>
      </c>
      <c r="Q32" s="455">
        <v>56</v>
      </c>
      <c r="R32" s="90">
        <v>31</v>
      </c>
      <c r="S32" s="325">
        <v>39</v>
      </c>
      <c r="T32" s="38">
        <f>SUM(P32:S32)</f>
        <v>152</v>
      </c>
    </row>
    <row r="33" spans="1:20" s="1" customFormat="1" ht="15" customHeight="1" x14ac:dyDescent="0.25">
      <c r="A33" s="114">
        <v>28</v>
      </c>
      <c r="B33" s="33" t="s">
        <v>37</v>
      </c>
      <c r="C33" s="14" t="s">
        <v>54</v>
      </c>
      <c r="D33" s="219">
        <v>3</v>
      </c>
      <c r="E33" s="222">
        <v>54</v>
      </c>
      <c r="F33" s="274">
        <v>55.17</v>
      </c>
      <c r="G33" s="352">
        <v>11</v>
      </c>
      <c r="H33" s="222">
        <v>58</v>
      </c>
      <c r="I33" s="274">
        <v>53.93</v>
      </c>
      <c r="J33" s="219">
        <v>6</v>
      </c>
      <c r="K33" s="222">
        <v>71</v>
      </c>
      <c r="L33" s="274">
        <v>58</v>
      </c>
      <c r="M33" s="219">
        <v>6</v>
      </c>
      <c r="N33" s="222">
        <v>50</v>
      </c>
      <c r="O33" s="445">
        <v>54.04</v>
      </c>
      <c r="P33" s="522">
        <v>47</v>
      </c>
      <c r="Q33" s="455">
        <v>33</v>
      </c>
      <c r="R33" s="90">
        <v>8</v>
      </c>
      <c r="S33" s="325">
        <v>65</v>
      </c>
      <c r="T33" s="38">
        <f>SUM(P33:S33)</f>
        <v>153</v>
      </c>
    </row>
    <row r="34" spans="1:20" s="1" customFormat="1" ht="15" customHeight="1" x14ac:dyDescent="0.25">
      <c r="A34" s="114">
        <v>29</v>
      </c>
      <c r="B34" s="33" t="s">
        <v>35</v>
      </c>
      <c r="C34" s="14" t="s">
        <v>101</v>
      </c>
      <c r="D34" s="219">
        <v>6</v>
      </c>
      <c r="E34" s="222">
        <v>63</v>
      </c>
      <c r="F34" s="274">
        <v>55.17</v>
      </c>
      <c r="G34" s="352">
        <v>5</v>
      </c>
      <c r="H34" s="222">
        <v>70</v>
      </c>
      <c r="I34" s="274">
        <v>53.93</v>
      </c>
      <c r="J34" s="219">
        <v>4</v>
      </c>
      <c r="K34" s="222">
        <v>54.8</v>
      </c>
      <c r="L34" s="274">
        <v>58</v>
      </c>
      <c r="M34" s="219">
        <v>7</v>
      </c>
      <c r="N34" s="222">
        <v>50.4</v>
      </c>
      <c r="O34" s="445">
        <v>54.04</v>
      </c>
      <c r="P34" s="522">
        <v>19</v>
      </c>
      <c r="Q34" s="455">
        <v>13</v>
      </c>
      <c r="R34" s="90">
        <v>63</v>
      </c>
      <c r="S34" s="325">
        <v>63</v>
      </c>
      <c r="T34" s="38">
        <f>SUM(P34:S34)</f>
        <v>158</v>
      </c>
    </row>
    <row r="35" spans="1:20" s="1" customFormat="1" ht="15" customHeight="1" thickBot="1" x14ac:dyDescent="0.3">
      <c r="A35" s="141">
        <v>30</v>
      </c>
      <c r="B35" s="34" t="s">
        <v>38</v>
      </c>
      <c r="C35" s="16" t="s">
        <v>131</v>
      </c>
      <c r="D35" s="240">
        <v>9</v>
      </c>
      <c r="E35" s="258">
        <v>55.2</v>
      </c>
      <c r="F35" s="277">
        <v>55.17</v>
      </c>
      <c r="G35" s="437">
        <v>10</v>
      </c>
      <c r="H35" s="258">
        <v>59.7</v>
      </c>
      <c r="I35" s="277">
        <v>53.93</v>
      </c>
      <c r="J35" s="240">
        <v>7</v>
      </c>
      <c r="K35" s="258">
        <v>60.4</v>
      </c>
      <c r="L35" s="277">
        <v>58</v>
      </c>
      <c r="M35" s="240">
        <v>17</v>
      </c>
      <c r="N35" s="258">
        <v>53.5</v>
      </c>
      <c r="O35" s="446">
        <v>54.04</v>
      </c>
      <c r="P35" s="527">
        <v>43</v>
      </c>
      <c r="Q35" s="457">
        <v>30</v>
      </c>
      <c r="R35" s="94">
        <v>40</v>
      </c>
      <c r="S35" s="327">
        <v>46</v>
      </c>
      <c r="T35" s="39">
        <f>SUM(P35:S35)</f>
        <v>159</v>
      </c>
    </row>
    <row r="36" spans="1:20" s="1" customFormat="1" ht="15" customHeight="1" x14ac:dyDescent="0.25">
      <c r="A36" s="48">
        <v>31</v>
      </c>
      <c r="B36" s="36" t="s">
        <v>38</v>
      </c>
      <c r="C36" s="15" t="s">
        <v>111</v>
      </c>
      <c r="D36" s="239">
        <v>8</v>
      </c>
      <c r="E36" s="260">
        <v>64.599999999999994</v>
      </c>
      <c r="F36" s="280">
        <v>55.17</v>
      </c>
      <c r="G36" s="351">
        <v>17</v>
      </c>
      <c r="H36" s="260">
        <v>61</v>
      </c>
      <c r="I36" s="280">
        <v>53.93</v>
      </c>
      <c r="J36" s="239">
        <v>11</v>
      </c>
      <c r="K36" s="260">
        <v>59</v>
      </c>
      <c r="L36" s="280">
        <v>58</v>
      </c>
      <c r="M36" s="239">
        <v>13</v>
      </c>
      <c r="N36" s="260">
        <v>48.1</v>
      </c>
      <c r="O36" s="449">
        <v>54.04</v>
      </c>
      <c r="P36" s="522">
        <v>18</v>
      </c>
      <c r="Q36" s="455">
        <v>26</v>
      </c>
      <c r="R36" s="90">
        <v>48</v>
      </c>
      <c r="S36" s="323">
        <v>70</v>
      </c>
      <c r="T36" s="40">
        <f>SUM(P36:S36)</f>
        <v>162</v>
      </c>
    </row>
    <row r="37" spans="1:20" s="1" customFormat="1" ht="15" customHeight="1" x14ac:dyDescent="0.25">
      <c r="A37" s="114">
        <v>32</v>
      </c>
      <c r="B37" s="33" t="s">
        <v>34</v>
      </c>
      <c r="C37" s="334" t="s">
        <v>152</v>
      </c>
      <c r="D37" s="228">
        <v>1</v>
      </c>
      <c r="E37" s="257">
        <v>53</v>
      </c>
      <c r="F37" s="279">
        <v>55.17</v>
      </c>
      <c r="G37" s="377">
        <v>2</v>
      </c>
      <c r="H37" s="257">
        <v>51</v>
      </c>
      <c r="I37" s="279">
        <v>53.93</v>
      </c>
      <c r="J37" s="228">
        <v>2</v>
      </c>
      <c r="K37" s="257">
        <v>69</v>
      </c>
      <c r="L37" s="279">
        <v>58</v>
      </c>
      <c r="M37" s="228">
        <v>6</v>
      </c>
      <c r="N37" s="257">
        <v>52.8</v>
      </c>
      <c r="O37" s="447">
        <v>54.04</v>
      </c>
      <c r="P37" s="524">
        <v>53</v>
      </c>
      <c r="Q37" s="455">
        <v>52</v>
      </c>
      <c r="R37" s="90">
        <v>12</v>
      </c>
      <c r="S37" s="325">
        <v>48</v>
      </c>
      <c r="T37" s="38">
        <f>SUM(P37:S37)</f>
        <v>165</v>
      </c>
    </row>
    <row r="38" spans="1:20" s="1" customFormat="1" ht="15" customHeight="1" x14ac:dyDescent="0.25">
      <c r="A38" s="114">
        <v>33</v>
      </c>
      <c r="B38" s="33" t="s">
        <v>38</v>
      </c>
      <c r="C38" s="334" t="s">
        <v>163</v>
      </c>
      <c r="D38" s="219">
        <v>7</v>
      </c>
      <c r="E38" s="222">
        <v>69.7</v>
      </c>
      <c r="F38" s="274">
        <v>55.17</v>
      </c>
      <c r="G38" s="352">
        <v>24</v>
      </c>
      <c r="H38" s="222">
        <v>49.45</v>
      </c>
      <c r="I38" s="274">
        <v>53.93</v>
      </c>
      <c r="J38" s="219">
        <v>2</v>
      </c>
      <c r="K38" s="222">
        <v>78</v>
      </c>
      <c r="L38" s="274">
        <v>58</v>
      </c>
      <c r="M38" s="219"/>
      <c r="N38" s="222"/>
      <c r="O38" s="445">
        <v>54.04</v>
      </c>
      <c r="P38" s="522">
        <v>11</v>
      </c>
      <c r="Q38" s="455">
        <v>57</v>
      </c>
      <c r="R38" s="90">
        <v>3</v>
      </c>
      <c r="S38" s="325">
        <v>95</v>
      </c>
      <c r="T38" s="38">
        <f>SUM(P38:S38)</f>
        <v>166</v>
      </c>
    </row>
    <row r="39" spans="1:20" s="1" customFormat="1" ht="15" customHeight="1" x14ac:dyDescent="0.25">
      <c r="A39" s="114">
        <v>34</v>
      </c>
      <c r="B39" s="33" t="s">
        <v>38</v>
      </c>
      <c r="C39" s="139" t="s">
        <v>105</v>
      </c>
      <c r="D39" s="234">
        <v>28</v>
      </c>
      <c r="E39" s="256">
        <v>53.6</v>
      </c>
      <c r="F39" s="504">
        <v>55.17</v>
      </c>
      <c r="G39" s="378">
        <v>24</v>
      </c>
      <c r="H39" s="256">
        <v>46.478260869565219</v>
      </c>
      <c r="I39" s="504">
        <v>53.93</v>
      </c>
      <c r="J39" s="234">
        <v>27</v>
      </c>
      <c r="K39" s="256">
        <v>62</v>
      </c>
      <c r="L39" s="504">
        <v>58</v>
      </c>
      <c r="M39" s="234">
        <v>21</v>
      </c>
      <c r="N39" s="256">
        <v>60</v>
      </c>
      <c r="O39" s="511">
        <v>54.04</v>
      </c>
      <c r="P39" s="532">
        <v>50</v>
      </c>
      <c r="Q39" s="455">
        <v>67</v>
      </c>
      <c r="R39" s="90">
        <v>30</v>
      </c>
      <c r="S39" s="325">
        <v>22</v>
      </c>
      <c r="T39" s="38">
        <f>SUM(P39:S39)</f>
        <v>169</v>
      </c>
    </row>
    <row r="40" spans="1:20" s="1" customFormat="1" ht="15" customHeight="1" x14ac:dyDescent="0.25">
      <c r="A40" s="114">
        <v>35</v>
      </c>
      <c r="B40" s="33" t="s">
        <v>38</v>
      </c>
      <c r="C40" s="139" t="s">
        <v>134</v>
      </c>
      <c r="D40" s="234">
        <v>5</v>
      </c>
      <c r="E40" s="256">
        <v>62.6</v>
      </c>
      <c r="F40" s="275">
        <v>55.17</v>
      </c>
      <c r="G40" s="378">
        <v>8</v>
      </c>
      <c r="H40" s="256">
        <v>49</v>
      </c>
      <c r="I40" s="275">
        <v>53.93</v>
      </c>
      <c r="J40" s="234">
        <v>10</v>
      </c>
      <c r="K40" s="256">
        <v>64.099999999999994</v>
      </c>
      <c r="L40" s="275">
        <v>58</v>
      </c>
      <c r="M40" s="234">
        <v>13</v>
      </c>
      <c r="N40" s="256">
        <v>48.7</v>
      </c>
      <c r="O40" s="444">
        <v>54.04</v>
      </c>
      <c r="P40" s="522">
        <v>21</v>
      </c>
      <c r="Q40" s="455">
        <v>59</v>
      </c>
      <c r="R40" s="90">
        <v>23</v>
      </c>
      <c r="S40" s="325">
        <v>68</v>
      </c>
      <c r="T40" s="38">
        <f>SUM(P40:S40)</f>
        <v>171</v>
      </c>
    </row>
    <row r="41" spans="1:20" s="1" customFormat="1" ht="15" customHeight="1" x14ac:dyDescent="0.25">
      <c r="A41" s="114">
        <v>36</v>
      </c>
      <c r="B41" s="33" t="s">
        <v>34</v>
      </c>
      <c r="C41" s="14" t="s">
        <v>4</v>
      </c>
      <c r="D41" s="234">
        <v>7</v>
      </c>
      <c r="E41" s="256">
        <v>52</v>
      </c>
      <c r="F41" s="275">
        <v>55.17</v>
      </c>
      <c r="G41" s="378">
        <v>12</v>
      </c>
      <c r="H41" s="256">
        <v>57</v>
      </c>
      <c r="I41" s="275">
        <v>53.93</v>
      </c>
      <c r="J41" s="234">
        <v>4</v>
      </c>
      <c r="K41" s="256">
        <v>53</v>
      </c>
      <c r="L41" s="275">
        <v>58</v>
      </c>
      <c r="M41" s="234">
        <v>9</v>
      </c>
      <c r="N41" s="256">
        <v>63.8</v>
      </c>
      <c r="O41" s="444">
        <v>54.04</v>
      </c>
      <c r="P41" s="522">
        <v>60</v>
      </c>
      <c r="Q41" s="455">
        <v>37</v>
      </c>
      <c r="R41" s="90">
        <v>67</v>
      </c>
      <c r="S41" s="325">
        <v>8</v>
      </c>
      <c r="T41" s="38">
        <f>SUM(P41:S41)</f>
        <v>172</v>
      </c>
    </row>
    <row r="42" spans="1:20" s="1" customFormat="1" ht="15" customHeight="1" x14ac:dyDescent="0.25">
      <c r="A42" s="114">
        <v>37</v>
      </c>
      <c r="B42" s="33" t="s">
        <v>33</v>
      </c>
      <c r="C42" s="513" t="s">
        <v>187</v>
      </c>
      <c r="D42" s="219">
        <v>6</v>
      </c>
      <c r="E42" s="222">
        <v>52.666666666666664</v>
      </c>
      <c r="F42" s="274">
        <v>55.17</v>
      </c>
      <c r="G42" s="352">
        <v>6</v>
      </c>
      <c r="H42" s="222">
        <v>80.5</v>
      </c>
      <c r="I42" s="274">
        <v>53.93</v>
      </c>
      <c r="J42" s="219">
        <v>8</v>
      </c>
      <c r="K42" s="222">
        <v>57.75</v>
      </c>
      <c r="L42" s="274">
        <v>58</v>
      </c>
      <c r="M42" s="219">
        <v>3</v>
      </c>
      <c r="N42" s="222">
        <v>50</v>
      </c>
      <c r="O42" s="445">
        <v>54.04</v>
      </c>
      <c r="P42" s="522">
        <v>56</v>
      </c>
      <c r="Q42" s="455">
        <v>2</v>
      </c>
      <c r="R42" s="90">
        <v>51</v>
      </c>
      <c r="S42" s="325">
        <v>64</v>
      </c>
      <c r="T42" s="38">
        <f>SUM(P42:S42)</f>
        <v>173</v>
      </c>
    </row>
    <row r="43" spans="1:20" s="1" customFormat="1" ht="15" customHeight="1" x14ac:dyDescent="0.25">
      <c r="A43" s="114">
        <v>38</v>
      </c>
      <c r="B43" s="33" t="s">
        <v>38</v>
      </c>
      <c r="C43" s="14" t="s">
        <v>102</v>
      </c>
      <c r="D43" s="219">
        <v>13</v>
      </c>
      <c r="E43" s="222">
        <v>53.9</v>
      </c>
      <c r="F43" s="274">
        <v>55.17</v>
      </c>
      <c r="G43" s="352">
        <v>21</v>
      </c>
      <c r="H43" s="222">
        <v>47.61904761904762</v>
      </c>
      <c r="I43" s="274">
        <v>53.93</v>
      </c>
      <c r="J43" s="219">
        <v>6</v>
      </c>
      <c r="K43" s="222">
        <v>62.5</v>
      </c>
      <c r="L43" s="274">
        <v>58</v>
      </c>
      <c r="M43" s="219">
        <v>20</v>
      </c>
      <c r="N43" s="222">
        <v>55.6</v>
      </c>
      <c r="O43" s="445">
        <v>54.04</v>
      </c>
      <c r="P43" s="522">
        <v>49</v>
      </c>
      <c r="Q43" s="455">
        <v>62</v>
      </c>
      <c r="R43" s="90">
        <v>26</v>
      </c>
      <c r="S43" s="325">
        <v>38</v>
      </c>
      <c r="T43" s="38">
        <f>SUM(P43:S43)</f>
        <v>175</v>
      </c>
    </row>
    <row r="44" spans="1:20" s="1" customFormat="1" ht="15" customHeight="1" x14ac:dyDescent="0.25">
      <c r="A44" s="114">
        <v>39</v>
      </c>
      <c r="B44" s="33" t="s">
        <v>38</v>
      </c>
      <c r="C44" s="14" t="s">
        <v>132</v>
      </c>
      <c r="D44" s="219">
        <v>9</v>
      </c>
      <c r="E44" s="222">
        <v>53.1</v>
      </c>
      <c r="F44" s="274">
        <v>55.17</v>
      </c>
      <c r="G44" s="352">
        <v>16</v>
      </c>
      <c r="H44" s="222">
        <v>57.75</v>
      </c>
      <c r="I44" s="274">
        <v>53.93</v>
      </c>
      <c r="J44" s="219">
        <v>16</v>
      </c>
      <c r="K44" s="222">
        <v>52</v>
      </c>
      <c r="L44" s="274">
        <v>58</v>
      </c>
      <c r="M44" s="219">
        <v>12</v>
      </c>
      <c r="N44" s="222">
        <v>61</v>
      </c>
      <c r="O44" s="445">
        <v>54.04</v>
      </c>
      <c r="P44" s="522">
        <v>52</v>
      </c>
      <c r="Q44" s="455">
        <v>34</v>
      </c>
      <c r="R44" s="90">
        <v>70</v>
      </c>
      <c r="S44" s="325">
        <v>20</v>
      </c>
      <c r="T44" s="38">
        <f>SUM(P44:S44)</f>
        <v>176</v>
      </c>
    </row>
    <row r="45" spans="1:20" s="1" customFormat="1" ht="15" customHeight="1" thickBot="1" x14ac:dyDescent="0.3">
      <c r="A45" s="141">
        <v>40</v>
      </c>
      <c r="B45" s="34" t="s">
        <v>38</v>
      </c>
      <c r="C45" s="542" t="s">
        <v>184</v>
      </c>
      <c r="D45" s="240">
        <v>1</v>
      </c>
      <c r="E45" s="258">
        <v>40</v>
      </c>
      <c r="F45" s="277">
        <v>55.17</v>
      </c>
      <c r="G45" s="437">
        <v>5</v>
      </c>
      <c r="H45" s="258">
        <v>64.8</v>
      </c>
      <c r="I45" s="277">
        <v>53.93</v>
      </c>
      <c r="J45" s="240">
        <v>6</v>
      </c>
      <c r="K45" s="258">
        <v>67.8</v>
      </c>
      <c r="L45" s="277">
        <v>58</v>
      </c>
      <c r="M45" s="240">
        <v>5</v>
      </c>
      <c r="N45" s="258">
        <v>51.6</v>
      </c>
      <c r="O45" s="446">
        <v>54.04</v>
      </c>
      <c r="P45" s="527">
        <v>84</v>
      </c>
      <c r="Q45" s="457">
        <v>19</v>
      </c>
      <c r="R45" s="94">
        <v>15</v>
      </c>
      <c r="S45" s="327">
        <v>58</v>
      </c>
      <c r="T45" s="39">
        <f>SUM(P45:S45)</f>
        <v>176</v>
      </c>
    </row>
    <row r="46" spans="1:20" s="1" customFormat="1" ht="15" customHeight="1" x14ac:dyDescent="0.25">
      <c r="A46" s="48">
        <v>41</v>
      </c>
      <c r="B46" s="36" t="s">
        <v>39</v>
      </c>
      <c r="C46" s="15" t="s">
        <v>110</v>
      </c>
      <c r="D46" s="239">
        <v>13</v>
      </c>
      <c r="E46" s="260">
        <v>58.46153846153846</v>
      </c>
      <c r="F46" s="280">
        <v>55.17</v>
      </c>
      <c r="G46" s="351">
        <v>20</v>
      </c>
      <c r="H46" s="260">
        <v>55.4</v>
      </c>
      <c r="I46" s="280">
        <v>53.93</v>
      </c>
      <c r="J46" s="239">
        <v>10</v>
      </c>
      <c r="K46" s="260">
        <v>53.1</v>
      </c>
      <c r="L46" s="280">
        <v>58</v>
      </c>
      <c r="M46" s="239">
        <v>19</v>
      </c>
      <c r="N46" s="260">
        <v>52.05263157894737</v>
      </c>
      <c r="O46" s="449">
        <v>54.04</v>
      </c>
      <c r="P46" s="521">
        <v>31</v>
      </c>
      <c r="Q46" s="454">
        <v>41</v>
      </c>
      <c r="R46" s="93">
        <v>66</v>
      </c>
      <c r="S46" s="322">
        <v>52</v>
      </c>
      <c r="T46" s="37">
        <f>SUM(P46:S46)</f>
        <v>190</v>
      </c>
    </row>
    <row r="47" spans="1:20" s="1" customFormat="1" ht="15" customHeight="1" x14ac:dyDescent="0.25">
      <c r="A47" s="114">
        <v>42</v>
      </c>
      <c r="B47" s="33" t="s">
        <v>38</v>
      </c>
      <c r="C47" s="513" t="s">
        <v>185</v>
      </c>
      <c r="D47" s="219">
        <v>2</v>
      </c>
      <c r="E47" s="222">
        <v>50</v>
      </c>
      <c r="F47" s="274">
        <v>55.17</v>
      </c>
      <c r="G47" s="352">
        <v>4</v>
      </c>
      <c r="H47" s="222">
        <v>54.5</v>
      </c>
      <c r="I47" s="274">
        <v>53.93</v>
      </c>
      <c r="J47" s="219">
        <v>1</v>
      </c>
      <c r="K47" s="222">
        <v>75</v>
      </c>
      <c r="L47" s="274">
        <v>58</v>
      </c>
      <c r="M47" s="219">
        <v>8</v>
      </c>
      <c r="N47" s="222">
        <v>45.4</v>
      </c>
      <c r="O47" s="445">
        <v>54.04</v>
      </c>
      <c r="P47" s="522">
        <v>66</v>
      </c>
      <c r="Q47" s="455">
        <v>43</v>
      </c>
      <c r="R47" s="90">
        <v>5</v>
      </c>
      <c r="S47" s="325">
        <v>76</v>
      </c>
      <c r="T47" s="38">
        <f>SUM(P47:S47)</f>
        <v>190</v>
      </c>
    </row>
    <row r="48" spans="1:20" s="1" customFormat="1" ht="15" customHeight="1" x14ac:dyDescent="0.25">
      <c r="A48" s="114">
        <v>43</v>
      </c>
      <c r="B48" s="33" t="s">
        <v>36</v>
      </c>
      <c r="C48" s="134" t="s">
        <v>53</v>
      </c>
      <c r="D48" s="228">
        <v>2</v>
      </c>
      <c r="E48" s="257">
        <v>38.5</v>
      </c>
      <c r="F48" s="279">
        <v>55.17</v>
      </c>
      <c r="G48" s="377">
        <v>1</v>
      </c>
      <c r="H48" s="257">
        <v>42</v>
      </c>
      <c r="I48" s="279">
        <v>53.93</v>
      </c>
      <c r="J48" s="228">
        <v>5</v>
      </c>
      <c r="K48" s="257">
        <v>68</v>
      </c>
      <c r="L48" s="279">
        <v>58</v>
      </c>
      <c r="M48" s="228">
        <v>11</v>
      </c>
      <c r="N48" s="257">
        <v>62.6</v>
      </c>
      <c r="O48" s="447">
        <v>54.04</v>
      </c>
      <c r="P48" s="524">
        <v>87</v>
      </c>
      <c r="Q48" s="455">
        <v>77</v>
      </c>
      <c r="R48" s="90">
        <v>14</v>
      </c>
      <c r="S48" s="325">
        <v>13</v>
      </c>
      <c r="T48" s="38">
        <f>SUM(P48:S48)</f>
        <v>191</v>
      </c>
    </row>
    <row r="49" spans="1:20" s="1" customFormat="1" ht="15" customHeight="1" x14ac:dyDescent="0.25">
      <c r="A49" s="114">
        <v>44</v>
      </c>
      <c r="B49" s="33" t="s">
        <v>38</v>
      </c>
      <c r="C49" s="513" t="s">
        <v>183</v>
      </c>
      <c r="D49" s="219">
        <v>7</v>
      </c>
      <c r="E49" s="222">
        <v>50.4</v>
      </c>
      <c r="F49" s="274">
        <v>55.17</v>
      </c>
      <c r="G49" s="352">
        <v>4</v>
      </c>
      <c r="H49" s="222">
        <v>50.5</v>
      </c>
      <c r="I49" s="274">
        <v>53.93</v>
      </c>
      <c r="J49" s="219">
        <v>5</v>
      </c>
      <c r="K49" s="222">
        <v>59.4</v>
      </c>
      <c r="L49" s="274">
        <v>58</v>
      </c>
      <c r="M49" s="219">
        <v>4</v>
      </c>
      <c r="N49" s="222">
        <v>57.3</v>
      </c>
      <c r="O49" s="445">
        <v>54.04</v>
      </c>
      <c r="P49" s="522">
        <v>65</v>
      </c>
      <c r="Q49" s="455">
        <v>53</v>
      </c>
      <c r="R49" s="90">
        <v>44</v>
      </c>
      <c r="S49" s="325">
        <v>30</v>
      </c>
      <c r="T49" s="38">
        <f>SUM(P49:S49)</f>
        <v>192</v>
      </c>
    </row>
    <row r="50" spans="1:20" s="1" customFormat="1" ht="15" customHeight="1" x14ac:dyDescent="0.25">
      <c r="A50" s="114">
        <v>45</v>
      </c>
      <c r="B50" s="33" t="s">
        <v>38</v>
      </c>
      <c r="C50" s="249" t="s">
        <v>139</v>
      </c>
      <c r="D50" s="219">
        <v>4</v>
      </c>
      <c r="E50" s="222">
        <v>53</v>
      </c>
      <c r="F50" s="274">
        <v>55.17</v>
      </c>
      <c r="G50" s="352">
        <v>9</v>
      </c>
      <c r="H50" s="222">
        <v>54.111111111111114</v>
      </c>
      <c r="I50" s="274">
        <v>53.93</v>
      </c>
      <c r="J50" s="219">
        <v>14</v>
      </c>
      <c r="K50" s="222">
        <v>57.2</v>
      </c>
      <c r="L50" s="274">
        <v>58</v>
      </c>
      <c r="M50" s="219">
        <v>8</v>
      </c>
      <c r="N50" s="222">
        <v>54.1</v>
      </c>
      <c r="O50" s="445">
        <v>54.04</v>
      </c>
      <c r="P50" s="522">
        <v>54</v>
      </c>
      <c r="Q50" s="455">
        <v>44</v>
      </c>
      <c r="R50" s="90">
        <v>54</v>
      </c>
      <c r="S50" s="325">
        <v>41</v>
      </c>
      <c r="T50" s="38">
        <f>SUM(P50:S50)</f>
        <v>193</v>
      </c>
    </row>
    <row r="51" spans="1:20" s="1" customFormat="1" ht="15" customHeight="1" x14ac:dyDescent="0.25">
      <c r="A51" s="114">
        <v>46</v>
      </c>
      <c r="B51" s="33" t="s">
        <v>39</v>
      </c>
      <c r="C51" s="249" t="s">
        <v>31</v>
      </c>
      <c r="D51" s="219">
        <v>3</v>
      </c>
      <c r="E51" s="222">
        <v>63</v>
      </c>
      <c r="F51" s="274">
        <v>55.17</v>
      </c>
      <c r="G51" s="352">
        <v>1</v>
      </c>
      <c r="H51" s="222">
        <v>70</v>
      </c>
      <c r="I51" s="274">
        <v>53.93</v>
      </c>
      <c r="J51" s="219">
        <v>3</v>
      </c>
      <c r="K51" s="222">
        <v>35.333333333333336</v>
      </c>
      <c r="L51" s="274">
        <v>58</v>
      </c>
      <c r="M51" s="219">
        <v>2</v>
      </c>
      <c r="N51" s="222">
        <v>49.5</v>
      </c>
      <c r="O51" s="445">
        <v>54.04</v>
      </c>
      <c r="P51" s="522">
        <v>20</v>
      </c>
      <c r="Q51" s="455">
        <v>14</v>
      </c>
      <c r="R51" s="90">
        <v>97</v>
      </c>
      <c r="S51" s="325">
        <v>67</v>
      </c>
      <c r="T51" s="38">
        <f>SUM(P51:S51)</f>
        <v>198</v>
      </c>
    </row>
    <row r="52" spans="1:20" s="1" customFormat="1" ht="15" customHeight="1" x14ac:dyDescent="0.25">
      <c r="A52" s="114">
        <v>47</v>
      </c>
      <c r="B52" s="33" t="s">
        <v>37</v>
      </c>
      <c r="C52" s="344" t="s">
        <v>156</v>
      </c>
      <c r="D52" s="234">
        <v>1</v>
      </c>
      <c r="E52" s="256">
        <v>70</v>
      </c>
      <c r="F52" s="275">
        <v>55.17</v>
      </c>
      <c r="G52" s="378">
        <v>6</v>
      </c>
      <c r="H52" s="256">
        <v>47.5</v>
      </c>
      <c r="I52" s="275">
        <v>53.93</v>
      </c>
      <c r="J52" s="234">
        <v>8</v>
      </c>
      <c r="K52" s="256">
        <v>42.5</v>
      </c>
      <c r="L52" s="275">
        <v>58</v>
      </c>
      <c r="M52" s="234">
        <v>5</v>
      </c>
      <c r="N52" s="256">
        <v>55.6</v>
      </c>
      <c r="O52" s="444">
        <v>54.04</v>
      </c>
      <c r="P52" s="522">
        <v>10</v>
      </c>
      <c r="Q52" s="455">
        <v>63</v>
      </c>
      <c r="R52" s="90">
        <v>89</v>
      </c>
      <c r="S52" s="325">
        <v>37</v>
      </c>
      <c r="T52" s="38">
        <f>SUM(P52:S52)</f>
        <v>199</v>
      </c>
    </row>
    <row r="53" spans="1:20" s="1" customFormat="1" ht="15" customHeight="1" x14ac:dyDescent="0.25">
      <c r="A53" s="114">
        <v>48</v>
      </c>
      <c r="B53" s="33" t="s">
        <v>38</v>
      </c>
      <c r="C53" s="134" t="s">
        <v>103</v>
      </c>
      <c r="D53" s="228">
        <v>10</v>
      </c>
      <c r="E53" s="257">
        <v>61</v>
      </c>
      <c r="F53" s="279">
        <v>55.17</v>
      </c>
      <c r="G53" s="377">
        <v>19</v>
      </c>
      <c r="H53" s="257">
        <v>48</v>
      </c>
      <c r="I53" s="279">
        <v>53.93</v>
      </c>
      <c r="J53" s="228">
        <v>11</v>
      </c>
      <c r="K53" s="257">
        <v>57</v>
      </c>
      <c r="L53" s="279">
        <v>58</v>
      </c>
      <c r="M53" s="228">
        <v>14</v>
      </c>
      <c r="N53" s="257">
        <v>51.6</v>
      </c>
      <c r="O53" s="447">
        <v>54.04</v>
      </c>
      <c r="P53" s="524">
        <v>25</v>
      </c>
      <c r="Q53" s="455">
        <v>61</v>
      </c>
      <c r="R53" s="90">
        <v>56</v>
      </c>
      <c r="S53" s="325">
        <v>57</v>
      </c>
      <c r="T53" s="38">
        <f>SUM(P53:S53)</f>
        <v>199</v>
      </c>
    </row>
    <row r="54" spans="1:20" s="1" customFormat="1" ht="15" customHeight="1" x14ac:dyDescent="0.25">
      <c r="A54" s="114">
        <v>49</v>
      </c>
      <c r="B54" s="33" t="s">
        <v>33</v>
      </c>
      <c r="C54" s="14" t="s">
        <v>44</v>
      </c>
      <c r="D54" s="219">
        <v>5</v>
      </c>
      <c r="E54" s="222">
        <v>43</v>
      </c>
      <c r="F54" s="274">
        <v>55.17</v>
      </c>
      <c r="G54" s="352">
        <v>7</v>
      </c>
      <c r="H54" s="222">
        <v>61.4</v>
      </c>
      <c r="I54" s="274">
        <v>53.93</v>
      </c>
      <c r="J54" s="219">
        <v>13</v>
      </c>
      <c r="K54" s="222">
        <v>57.46153846153846</v>
      </c>
      <c r="L54" s="274">
        <v>58</v>
      </c>
      <c r="M54" s="219">
        <v>11</v>
      </c>
      <c r="N54" s="222">
        <v>53.727272727272727</v>
      </c>
      <c r="O54" s="445">
        <v>54.04</v>
      </c>
      <c r="P54" s="522">
        <v>78</v>
      </c>
      <c r="Q54" s="455">
        <v>25</v>
      </c>
      <c r="R54" s="90">
        <v>52</v>
      </c>
      <c r="S54" s="325">
        <v>44</v>
      </c>
      <c r="T54" s="38">
        <f>SUM(P54:S54)</f>
        <v>199</v>
      </c>
    </row>
    <row r="55" spans="1:20" s="1" customFormat="1" ht="15" customHeight="1" thickBot="1" x14ac:dyDescent="0.3">
      <c r="A55" s="141">
        <v>50</v>
      </c>
      <c r="B55" s="34" t="s">
        <v>35</v>
      </c>
      <c r="C55" s="16" t="s">
        <v>47</v>
      </c>
      <c r="D55" s="240">
        <v>9</v>
      </c>
      <c r="E55" s="258">
        <v>52.8</v>
      </c>
      <c r="F55" s="277">
        <v>55.17</v>
      </c>
      <c r="G55" s="437">
        <v>6</v>
      </c>
      <c r="H55" s="258">
        <v>40.799999999999997</v>
      </c>
      <c r="I55" s="277">
        <v>53.93</v>
      </c>
      <c r="J55" s="240">
        <v>11</v>
      </c>
      <c r="K55" s="258">
        <v>55.7</v>
      </c>
      <c r="L55" s="277">
        <v>58</v>
      </c>
      <c r="M55" s="240">
        <v>6</v>
      </c>
      <c r="N55" s="258">
        <v>64.7</v>
      </c>
      <c r="O55" s="446">
        <v>54.04</v>
      </c>
      <c r="P55" s="528">
        <v>55</v>
      </c>
      <c r="Q55" s="458">
        <v>79</v>
      </c>
      <c r="R55" s="331">
        <v>62</v>
      </c>
      <c r="S55" s="328">
        <v>5</v>
      </c>
      <c r="T55" s="39">
        <f>SUM(P55:S55)</f>
        <v>201</v>
      </c>
    </row>
    <row r="56" spans="1:20" s="1" customFormat="1" ht="15" customHeight="1" x14ac:dyDescent="0.25">
      <c r="A56" s="48">
        <v>51</v>
      </c>
      <c r="B56" s="36" t="s">
        <v>38</v>
      </c>
      <c r="C56" s="493" t="s">
        <v>140</v>
      </c>
      <c r="D56" s="230">
        <v>8</v>
      </c>
      <c r="E56" s="259">
        <v>52.3</v>
      </c>
      <c r="F56" s="281">
        <v>55.17</v>
      </c>
      <c r="G56" s="438">
        <v>9</v>
      </c>
      <c r="H56" s="259">
        <v>45.888888888888886</v>
      </c>
      <c r="I56" s="281">
        <v>53.93</v>
      </c>
      <c r="J56" s="230">
        <v>12</v>
      </c>
      <c r="K56" s="259">
        <v>60.4</v>
      </c>
      <c r="L56" s="281">
        <v>58</v>
      </c>
      <c r="M56" s="230">
        <v>7</v>
      </c>
      <c r="N56" s="259">
        <v>56.3</v>
      </c>
      <c r="O56" s="463">
        <v>54.04</v>
      </c>
      <c r="P56" s="524">
        <v>58</v>
      </c>
      <c r="Q56" s="455">
        <v>68</v>
      </c>
      <c r="R56" s="90">
        <v>41</v>
      </c>
      <c r="S56" s="323">
        <v>34</v>
      </c>
      <c r="T56" s="40">
        <f>SUM(P56:S56)</f>
        <v>201</v>
      </c>
    </row>
    <row r="57" spans="1:20" s="1" customFormat="1" ht="15" customHeight="1" x14ac:dyDescent="0.25">
      <c r="A57" s="114">
        <v>52</v>
      </c>
      <c r="B57" s="33" t="s">
        <v>37</v>
      </c>
      <c r="C57" s="134" t="s">
        <v>126</v>
      </c>
      <c r="D57" s="228">
        <v>5</v>
      </c>
      <c r="E57" s="257">
        <v>52.2</v>
      </c>
      <c r="F57" s="279">
        <v>55.17</v>
      </c>
      <c r="G57" s="377">
        <v>12</v>
      </c>
      <c r="H57" s="257">
        <v>57.3</v>
      </c>
      <c r="I57" s="279">
        <v>53.93</v>
      </c>
      <c r="J57" s="228">
        <v>11</v>
      </c>
      <c r="K57" s="257">
        <v>63.3</v>
      </c>
      <c r="L57" s="279">
        <v>58</v>
      </c>
      <c r="M57" s="228">
        <v>11</v>
      </c>
      <c r="N57" s="257">
        <v>39.700000000000003</v>
      </c>
      <c r="O57" s="447">
        <v>54.04</v>
      </c>
      <c r="P57" s="524">
        <v>59</v>
      </c>
      <c r="Q57" s="455">
        <v>35</v>
      </c>
      <c r="R57" s="90">
        <v>25</v>
      </c>
      <c r="S57" s="325">
        <v>85</v>
      </c>
      <c r="T57" s="38">
        <f>SUM(P57:S57)</f>
        <v>204</v>
      </c>
    </row>
    <row r="58" spans="1:20" s="1" customFormat="1" ht="15" customHeight="1" x14ac:dyDescent="0.25">
      <c r="A58" s="114">
        <v>53</v>
      </c>
      <c r="B58" s="33" t="s">
        <v>37</v>
      </c>
      <c r="C58" s="249" t="s">
        <v>127</v>
      </c>
      <c r="D58" s="219">
        <v>6</v>
      </c>
      <c r="E58" s="222">
        <v>46.8</v>
      </c>
      <c r="F58" s="274">
        <v>55.17</v>
      </c>
      <c r="G58" s="352">
        <v>5</v>
      </c>
      <c r="H58" s="222">
        <v>64</v>
      </c>
      <c r="I58" s="274">
        <v>53.93</v>
      </c>
      <c r="J58" s="219">
        <v>5</v>
      </c>
      <c r="K58" s="222">
        <v>61</v>
      </c>
      <c r="L58" s="274">
        <v>58</v>
      </c>
      <c r="M58" s="219">
        <v>3</v>
      </c>
      <c r="N58" s="222">
        <v>42</v>
      </c>
      <c r="O58" s="445">
        <v>54.04</v>
      </c>
      <c r="P58" s="522">
        <v>70</v>
      </c>
      <c r="Q58" s="455">
        <v>20</v>
      </c>
      <c r="R58" s="90">
        <v>37</v>
      </c>
      <c r="S58" s="325">
        <v>80</v>
      </c>
      <c r="T58" s="38">
        <f>SUM(P58:S58)</f>
        <v>207</v>
      </c>
    </row>
    <row r="59" spans="1:20" s="1" customFormat="1" ht="15" customHeight="1" x14ac:dyDescent="0.25">
      <c r="A59" s="114">
        <v>54</v>
      </c>
      <c r="B59" s="33" t="s">
        <v>38</v>
      </c>
      <c r="C59" s="334" t="s">
        <v>157</v>
      </c>
      <c r="D59" s="219">
        <v>16</v>
      </c>
      <c r="E59" s="222">
        <v>43.25</v>
      </c>
      <c r="F59" s="274">
        <v>55.17</v>
      </c>
      <c r="G59" s="352">
        <v>12</v>
      </c>
      <c r="H59" s="222">
        <v>48.5</v>
      </c>
      <c r="I59" s="274">
        <v>53.93</v>
      </c>
      <c r="J59" s="219">
        <v>10</v>
      </c>
      <c r="K59" s="222">
        <v>59</v>
      </c>
      <c r="L59" s="274">
        <v>58</v>
      </c>
      <c r="M59" s="219">
        <v>7</v>
      </c>
      <c r="N59" s="222">
        <v>59</v>
      </c>
      <c r="O59" s="445">
        <v>54.04</v>
      </c>
      <c r="P59" s="522">
        <v>77</v>
      </c>
      <c r="Q59" s="455">
        <v>60</v>
      </c>
      <c r="R59" s="90">
        <v>47</v>
      </c>
      <c r="S59" s="325">
        <v>24</v>
      </c>
      <c r="T59" s="38">
        <f>SUM(P59:S59)</f>
        <v>208</v>
      </c>
    </row>
    <row r="60" spans="1:20" s="1" customFormat="1" ht="15" customHeight="1" x14ac:dyDescent="0.25">
      <c r="A60" s="114">
        <v>55</v>
      </c>
      <c r="B60" s="33" t="s">
        <v>36</v>
      </c>
      <c r="C60" s="14" t="s">
        <v>124</v>
      </c>
      <c r="D60" s="219">
        <v>5</v>
      </c>
      <c r="E60" s="222">
        <v>54.8</v>
      </c>
      <c r="F60" s="274">
        <v>55.17</v>
      </c>
      <c r="G60" s="352">
        <v>4</v>
      </c>
      <c r="H60" s="222">
        <v>60</v>
      </c>
      <c r="I60" s="274">
        <v>53.93</v>
      </c>
      <c r="J60" s="219">
        <v>1</v>
      </c>
      <c r="K60" s="222">
        <v>43</v>
      </c>
      <c r="L60" s="274">
        <v>58</v>
      </c>
      <c r="M60" s="219">
        <v>6</v>
      </c>
      <c r="N60" s="222">
        <v>52.2</v>
      </c>
      <c r="O60" s="445">
        <v>54.04</v>
      </c>
      <c r="P60" s="522">
        <v>45</v>
      </c>
      <c r="Q60" s="455">
        <v>28</v>
      </c>
      <c r="R60" s="90">
        <v>86</v>
      </c>
      <c r="S60" s="325">
        <v>50</v>
      </c>
      <c r="T60" s="38">
        <f>SUM(P60:S60)</f>
        <v>209</v>
      </c>
    </row>
    <row r="61" spans="1:20" s="1" customFormat="1" ht="15" customHeight="1" x14ac:dyDescent="0.25">
      <c r="A61" s="114">
        <v>56</v>
      </c>
      <c r="B61" s="33" t="s">
        <v>35</v>
      </c>
      <c r="C61" s="24" t="s">
        <v>120</v>
      </c>
      <c r="D61" s="220">
        <v>6</v>
      </c>
      <c r="E61" s="223">
        <v>57</v>
      </c>
      <c r="F61" s="282">
        <v>55.17</v>
      </c>
      <c r="G61" s="353">
        <v>3</v>
      </c>
      <c r="H61" s="223">
        <v>72.7</v>
      </c>
      <c r="I61" s="282">
        <v>53.93</v>
      </c>
      <c r="J61" s="220">
        <v>5</v>
      </c>
      <c r="K61" s="223">
        <v>47.8</v>
      </c>
      <c r="L61" s="282">
        <v>58</v>
      </c>
      <c r="M61" s="220">
        <v>5</v>
      </c>
      <c r="N61" s="223">
        <v>38</v>
      </c>
      <c r="O61" s="452">
        <v>54.04</v>
      </c>
      <c r="P61" s="525">
        <v>37</v>
      </c>
      <c r="Q61" s="455">
        <v>11</v>
      </c>
      <c r="R61" s="90">
        <v>79</v>
      </c>
      <c r="S61" s="325">
        <v>90</v>
      </c>
      <c r="T61" s="38">
        <f>SUM(P61:S61)</f>
        <v>217</v>
      </c>
    </row>
    <row r="62" spans="1:20" s="1" customFormat="1" ht="15" customHeight="1" x14ac:dyDescent="0.25">
      <c r="A62" s="114">
        <v>57</v>
      </c>
      <c r="B62" s="33" t="s">
        <v>36</v>
      </c>
      <c r="C62" s="14" t="s">
        <v>52</v>
      </c>
      <c r="D62" s="219">
        <v>9</v>
      </c>
      <c r="E62" s="222">
        <v>50.9</v>
      </c>
      <c r="F62" s="274">
        <v>55.17</v>
      </c>
      <c r="G62" s="352">
        <v>16</v>
      </c>
      <c r="H62" s="222">
        <v>62.6</v>
      </c>
      <c r="I62" s="274">
        <v>53.93</v>
      </c>
      <c r="J62" s="219">
        <v>14</v>
      </c>
      <c r="K62" s="222">
        <v>52.7</v>
      </c>
      <c r="L62" s="274">
        <v>58</v>
      </c>
      <c r="M62" s="219">
        <v>12</v>
      </c>
      <c r="N62" s="222">
        <v>50.5</v>
      </c>
      <c r="O62" s="445">
        <v>54.04</v>
      </c>
      <c r="P62" s="522">
        <v>64</v>
      </c>
      <c r="Q62" s="455">
        <v>23</v>
      </c>
      <c r="R62" s="90">
        <v>68</v>
      </c>
      <c r="S62" s="325">
        <v>62</v>
      </c>
      <c r="T62" s="38">
        <f>SUM(P62:S62)</f>
        <v>217</v>
      </c>
    </row>
    <row r="63" spans="1:20" s="1" customFormat="1" ht="15" customHeight="1" x14ac:dyDescent="0.25">
      <c r="A63" s="114">
        <v>58</v>
      </c>
      <c r="B63" s="33" t="s">
        <v>36</v>
      </c>
      <c r="C63" s="513" t="s">
        <v>180</v>
      </c>
      <c r="D63" s="219">
        <v>10</v>
      </c>
      <c r="E63" s="222">
        <v>52.6</v>
      </c>
      <c r="F63" s="274">
        <v>55.17</v>
      </c>
      <c r="G63" s="352">
        <v>8</v>
      </c>
      <c r="H63" s="222">
        <v>52.3</v>
      </c>
      <c r="I63" s="274">
        <v>53.93</v>
      </c>
      <c r="J63" s="219">
        <v>16</v>
      </c>
      <c r="K63" s="222">
        <v>61.1</v>
      </c>
      <c r="L63" s="274">
        <v>58</v>
      </c>
      <c r="M63" s="219">
        <v>9</v>
      </c>
      <c r="N63" s="222">
        <v>45.3</v>
      </c>
      <c r="O63" s="445">
        <v>54.04</v>
      </c>
      <c r="P63" s="522">
        <v>57</v>
      </c>
      <c r="Q63" s="455">
        <v>48</v>
      </c>
      <c r="R63" s="90">
        <v>36</v>
      </c>
      <c r="S63" s="325">
        <v>77</v>
      </c>
      <c r="T63" s="38">
        <f>SUM(P63:S63)</f>
        <v>218</v>
      </c>
    </row>
    <row r="64" spans="1:20" s="1" customFormat="1" ht="15" customHeight="1" x14ac:dyDescent="0.25">
      <c r="A64" s="114">
        <v>59</v>
      </c>
      <c r="B64" s="33" t="s">
        <v>35</v>
      </c>
      <c r="C64" s="250" t="s">
        <v>121</v>
      </c>
      <c r="D64" s="234">
        <v>5</v>
      </c>
      <c r="E64" s="256">
        <v>57.8</v>
      </c>
      <c r="F64" s="275">
        <v>55.17</v>
      </c>
      <c r="G64" s="378">
        <v>7</v>
      </c>
      <c r="H64" s="256">
        <v>37.6</v>
      </c>
      <c r="I64" s="275">
        <v>53.93</v>
      </c>
      <c r="J64" s="234">
        <v>4</v>
      </c>
      <c r="K64" s="256">
        <v>50.5</v>
      </c>
      <c r="L64" s="275">
        <v>58</v>
      </c>
      <c r="M64" s="234">
        <v>6</v>
      </c>
      <c r="N64" s="256">
        <v>57.5</v>
      </c>
      <c r="O64" s="444">
        <v>54.04</v>
      </c>
      <c r="P64" s="522">
        <v>35</v>
      </c>
      <c r="Q64" s="455">
        <v>84</v>
      </c>
      <c r="R64" s="90">
        <v>72</v>
      </c>
      <c r="S64" s="325">
        <v>28</v>
      </c>
      <c r="T64" s="38">
        <f>SUM(P64:S64)</f>
        <v>219</v>
      </c>
    </row>
    <row r="65" spans="1:20" s="1" customFormat="1" ht="15" customHeight="1" thickBot="1" x14ac:dyDescent="0.3">
      <c r="A65" s="141">
        <v>60</v>
      </c>
      <c r="B65" s="34" t="s">
        <v>37</v>
      </c>
      <c r="C65" s="343" t="s">
        <v>148</v>
      </c>
      <c r="D65" s="240">
        <v>15</v>
      </c>
      <c r="E65" s="258">
        <v>57</v>
      </c>
      <c r="F65" s="277">
        <v>55.17</v>
      </c>
      <c r="G65" s="437">
        <v>11</v>
      </c>
      <c r="H65" s="258">
        <v>59.9</v>
      </c>
      <c r="I65" s="277">
        <v>53.93</v>
      </c>
      <c r="J65" s="240">
        <v>15</v>
      </c>
      <c r="K65" s="258">
        <v>56.7</v>
      </c>
      <c r="L65" s="277">
        <v>58</v>
      </c>
      <c r="M65" s="240"/>
      <c r="N65" s="258"/>
      <c r="O65" s="446">
        <v>54.04</v>
      </c>
      <c r="P65" s="530">
        <v>38</v>
      </c>
      <c r="Q65" s="389">
        <v>29</v>
      </c>
      <c r="R65" s="332">
        <v>57</v>
      </c>
      <c r="S65" s="329">
        <v>95</v>
      </c>
      <c r="T65" s="41">
        <f>SUM(P65:S65)</f>
        <v>219</v>
      </c>
    </row>
    <row r="66" spans="1:20" s="1" customFormat="1" ht="15" customHeight="1" x14ac:dyDescent="0.25">
      <c r="A66" s="48">
        <v>61</v>
      </c>
      <c r="B66" s="36" t="s">
        <v>38</v>
      </c>
      <c r="C66" s="15" t="s">
        <v>133</v>
      </c>
      <c r="D66" s="239">
        <v>7</v>
      </c>
      <c r="E66" s="260">
        <v>48.3</v>
      </c>
      <c r="F66" s="280">
        <v>55.17</v>
      </c>
      <c r="G66" s="351">
        <v>4</v>
      </c>
      <c r="H66" s="260">
        <v>41.5</v>
      </c>
      <c r="I66" s="280">
        <v>53.93</v>
      </c>
      <c r="J66" s="239">
        <v>7</v>
      </c>
      <c r="K66" s="260">
        <v>62.4</v>
      </c>
      <c r="L66" s="280">
        <v>58</v>
      </c>
      <c r="M66" s="239">
        <v>6</v>
      </c>
      <c r="N66" s="260">
        <v>52.2</v>
      </c>
      <c r="O66" s="449">
        <v>54.04</v>
      </c>
      <c r="P66" s="521">
        <v>68</v>
      </c>
      <c r="Q66" s="454">
        <v>78</v>
      </c>
      <c r="R66" s="93">
        <v>27</v>
      </c>
      <c r="S66" s="322">
        <v>51</v>
      </c>
      <c r="T66" s="37">
        <f>SUM(P66:S66)</f>
        <v>224</v>
      </c>
    </row>
    <row r="67" spans="1:20" s="1" customFormat="1" ht="15" customHeight="1" x14ac:dyDescent="0.25">
      <c r="A67" s="114">
        <v>62</v>
      </c>
      <c r="B67" s="59" t="s">
        <v>35</v>
      </c>
      <c r="C67" s="139" t="s">
        <v>49</v>
      </c>
      <c r="D67" s="234">
        <v>3</v>
      </c>
      <c r="E67" s="256">
        <v>46</v>
      </c>
      <c r="F67" s="275">
        <v>55.17</v>
      </c>
      <c r="G67" s="378">
        <v>11</v>
      </c>
      <c r="H67" s="256">
        <v>46.5</v>
      </c>
      <c r="I67" s="275">
        <v>53.93</v>
      </c>
      <c r="J67" s="234">
        <v>3</v>
      </c>
      <c r="K67" s="256">
        <v>75.3</v>
      </c>
      <c r="L67" s="275">
        <v>58</v>
      </c>
      <c r="M67" s="234">
        <v>4</v>
      </c>
      <c r="N67" s="256">
        <v>41.8</v>
      </c>
      <c r="O67" s="444">
        <v>54.04</v>
      </c>
      <c r="P67" s="522">
        <v>73</v>
      </c>
      <c r="Q67" s="455">
        <v>66</v>
      </c>
      <c r="R67" s="90">
        <v>4</v>
      </c>
      <c r="S67" s="325">
        <v>82</v>
      </c>
      <c r="T67" s="40">
        <f>SUM(P67:S67)</f>
        <v>225</v>
      </c>
    </row>
    <row r="68" spans="1:20" s="1" customFormat="1" ht="15" customHeight="1" x14ac:dyDescent="0.25">
      <c r="A68" s="114">
        <v>63</v>
      </c>
      <c r="B68" s="33" t="s">
        <v>34</v>
      </c>
      <c r="C68" s="14" t="s">
        <v>6</v>
      </c>
      <c r="D68" s="219">
        <v>6</v>
      </c>
      <c r="E68" s="222">
        <v>57.8</v>
      </c>
      <c r="F68" s="274">
        <v>55.17</v>
      </c>
      <c r="G68" s="352">
        <v>9</v>
      </c>
      <c r="H68" s="222">
        <v>43.4</v>
      </c>
      <c r="I68" s="274">
        <v>53.93</v>
      </c>
      <c r="J68" s="219">
        <v>4</v>
      </c>
      <c r="K68" s="222">
        <v>42</v>
      </c>
      <c r="L68" s="274">
        <v>58</v>
      </c>
      <c r="M68" s="219">
        <v>2</v>
      </c>
      <c r="N68" s="222">
        <v>56.5</v>
      </c>
      <c r="O68" s="445">
        <v>54.04</v>
      </c>
      <c r="P68" s="522">
        <v>34</v>
      </c>
      <c r="Q68" s="455">
        <v>72</v>
      </c>
      <c r="R68" s="90">
        <v>90</v>
      </c>
      <c r="S68" s="325">
        <v>33</v>
      </c>
      <c r="T68" s="38">
        <f>SUM(P68:S68)</f>
        <v>229</v>
      </c>
    </row>
    <row r="69" spans="1:20" s="1" customFormat="1" ht="15" customHeight="1" x14ac:dyDescent="0.25">
      <c r="A69" s="114">
        <v>64</v>
      </c>
      <c r="B69" s="33" t="s">
        <v>36</v>
      </c>
      <c r="C69" s="134" t="s">
        <v>51</v>
      </c>
      <c r="D69" s="228">
        <v>1</v>
      </c>
      <c r="E69" s="257">
        <v>89</v>
      </c>
      <c r="F69" s="279">
        <v>55.17</v>
      </c>
      <c r="G69" s="377">
        <v>2</v>
      </c>
      <c r="H69" s="257">
        <v>40</v>
      </c>
      <c r="I69" s="279">
        <v>53.93</v>
      </c>
      <c r="J69" s="228">
        <v>4</v>
      </c>
      <c r="K69" s="257">
        <v>57</v>
      </c>
      <c r="L69" s="279">
        <v>58</v>
      </c>
      <c r="M69" s="228"/>
      <c r="N69" s="257"/>
      <c r="O69" s="447">
        <v>54.04</v>
      </c>
      <c r="P69" s="524">
        <v>1</v>
      </c>
      <c r="Q69" s="455">
        <v>81</v>
      </c>
      <c r="R69" s="90">
        <v>55</v>
      </c>
      <c r="S69" s="325">
        <v>95</v>
      </c>
      <c r="T69" s="38">
        <f>SUM(P69:S69)</f>
        <v>232</v>
      </c>
    </row>
    <row r="70" spans="1:20" s="1" customFormat="1" ht="15" customHeight="1" x14ac:dyDescent="0.25">
      <c r="A70" s="114">
        <v>65</v>
      </c>
      <c r="B70" s="33" t="s">
        <v>36</v>
      </c>
      <c r="C70" s="14" t="s">
        <v>125</v>
      </c>
      <c r="D70" s="219">
        <v>4</v>
      </c>
      <c r="E70" s="222">
        <v>54</v>
      </c>
      <c r="F70" s="274">
        <v>55.17</v>
      </c>
      <c r="G70" s="352">
        <v>6</v>
      </c>
      <c r="H70" s="222">
        <v>42</v>
      </c>
      <c r="I70" s="274">
        <v>53.93</v>
      </c>
      <c r="J70" s="219">
        <v>5</v>
      </c>
      <c r="K70" s="222">
        <v>56</v>
      </c>
      <c r="L70" s="274">
        <v>58</v>
      </c>
      <c r="M70" s="219">
        <v>7</v>
      </c>
      <c r="N70" s="222">
        <v>52</v>
      </c>
      <c r="O70" s="445">
        <v>54.04</v>
      </c>
      <c r="P70" s="522">
        <v>46</v>
      </c>
      <c r="Q70" s="455">
        <v>76</v>
      </c>
      <c r="R70" s="90">
        <v>59</v>
      </c>
      <c r="S70" s="325">
        <v>55</v>
      </c>
      <c r="T70" s="38">
        <f>SUM(P70:S70)</f>
        <v>236</v>
      </c>
    </row>
    <row r="71" spans="1:20" s="1" customFormat="1" ht="15" customHeight="1" x14ac:dyDescent="0.25">
      <c r="A71" s="114">
        <v>66</v>
      </c>
      <c r="B71" s="33" t="s">
        <v>37</v>
      </c>
      <c r="C71" s="218" t="s">
        <v>129</v>
      </c>
      <c r="D71" s="252"/>
      <c r="E71" s="255"/>
      <c r="F71" s="276">
        <v>55.17</v>
      </c>
      <c r="G71" s="439">
        <v>3</v>
      </c>
      <c r="H71" s="255">
        <v>63</v>
      </c>
      <c r="I71" s="276">
        <v>53.93</v>
      </c>
      <c r="J71" s="252">
        <v>7</v>
      </c>
      <c r="K71" s="255">
        <v>45</v>
      </c>
      <c r="L71" s="276">
        <v>58</v>
      </c>
      <c r="M71" s="252">
        <v>8</v>
      </c>
      <c r="N71" s="255">
        <v>56</v>
      </c>
      <c r="O71" s="464">
        <v>54.04</v>
      </c>
      <c r="P71" s="529">
        <v>97</v>
      </c>
      <c r="Q71" s="455">
        <v>22</v>
      </c>
      <c r="R71" s="90">
        <v>84</v>
      </c>
      <c r="S71" s="325">
        <v>36</v>
      </c>
      <c r="T71" s="38">
        <f>SUM(P71:S71)</f>
        <v>239</v>
      </c>
    </row>
    <row r="72" spans="1:20" s="1" customFormat="1" ht="15" customHeight="1" x14ac:dyDescent="0.25">
      <c r="A72" s="114">
        <v>67</v>
      </c>
      <c r="B72" s="33" t="s">
        <v>33</v>
      </c>
      <c r="C72" s="139" t="s">
        <v>116</v>
      </c>
      <c r="D72" s="234">
        <v>10</v>
      </c>
      <c r="E72" s="256">
        <v>55.3</v>
      </c>
      <c r="F72" s="275">
        <v>55.17</v>
      </c>
      <c r="G72" s="378">
        <v>7</v>
      </c>
      <c r="H72" s="256">
        <v>39</v>
      </c>
      <c r="I72" s="275">
        <v>53.93</v>
      </c>
      <c r="J72" s="234">
        <v>6</v>
      </c>
      <c r="K72" s="256">
        <v>61.5</v>
      </c>
      <c r="L72" s="275">
        <v>58</v>
      </c>
      <c r="M72" s="234">
        <v>6</v>
      </c>
      <c r="N72" s="256">
        <v>38.333333333333336</v>
      </c>
      <c r="O72" s="444">
        <v>54.04</v>
      </c>
      <c r="P72" s="522">
        <v>41</v>
      </c>
      <c r="Q72" s="455">
        <v>83</v>
      </c>
      <c r="R72" s="90">
        <v>33</v>
      </c>
      <c r="S72" s="325">
        <v>89</v>
      </c>
      <c r="T72" s="38">
        <f>SUM(P72:S72)</f>
        <v>246</v>
      </c>
    </row>
    <row r="73" spans="1:20" s="1" customFormat="1" ht="15" customHeight="1" x14ac:dyDescent="0.25">
      <c r="A73" s="114">
        <v>68</v>
      </c>
      <c r="B73" s="33" t="s">
        <v>37</v>
      </c>
      <c r="C73" s="334" t="s">
        <v>155</v>
      </c>
      <c r="D73" s="219">
        <v>2</v>
      </c>
      <c r="E73" s="222">
        <v>43</v>
      </c>
      <c r="F73" s="274">
        <v>55.17</v>
      </c>
      <c r="G73" s="352">
        <v>4</v>
      </c>
      <c r="H73" s="222">
        <v>51.5</v>
      </c>
      <c r="I73" s="274">
        <v>53.93</v>
      </c>
      <c r="J73" s="219">
        <v>5</v>
      </c>
      <c r="K73" s="222">
        <v>60.8</v>
      </c>
      <c r="L73" s="274">
        <v>58</v>
      </c>
      <c r="M73" s="219">
        <v>6</v>
      </c>
      <c r="N73" s="222">
        <v>42</v>
      </c>
      <c r="O73" s="445">
        <v>54.04</v>
      </c>
      <c r="P73" s="522">
        <v>79</v>
      </c>
      <c r="Q73" s="455">
        <v>50</v>
      </c>
      <c r="R73" s="90">
        <v>39</v>
      </c>
      <c r="S73" s="325">
        <v>81</v>
      </c>
      <c r="T73" s="38">
        <f>SUM(P73:S73)</f>
        <v>249</v>
      </c>
    </row>
    <row r="74" spans="1:20" s="1" customFormat="1" ht="15" customHeight="1" x14ac:dyDescent="0.25">
      <c r="A74" s="114">
        <v>69</v>
      </c>
      <c r="B74" s="33" t="s">
        <v>33</v>
      </c>
      <c r="C74" s="14" t="s">
        <v>113</v>
      </c>
      <c r="D74" s="234">
        <v>3</v>
      </c>
      <c r="E74" s="256">
        <v>36.333333333333336</v>
      </c>
      <c r="F74" s="275">
        <v>55.17</v>
      </c>
      <c r="G74" s="378">
        <v>7</v>
      </c>
      <c r="H74" s="256">
        <v>55.1</v>
      </c>
      <c r="I74" s="275">
        <v>53.93</v>
      </c>
      <c r="J74" s="234">
        <v>6</v>
      </c>
      <c r="K74" s="256">
        <v>61.833333333333336</v>
      </c>
      <c r="L74" s="275">
        <v>58</v>
      </c>
      <c r="M74" s="234">
        <v>9</v>
      </c>
      <c r="N74" s="256">
        <v>39.444444444444443</v>
      </c>
      <c r="O74" s="444">
        <v>54.04</v>
      </c>
      <c r="P74" s="522">
        <v>91</v>
      </c>
      <c r="Q74" s="455">
        <v>42</v>
      </c>
      <c r="R74" s="90">
        <v>32</v>
      </c>
      <c r="S74" s="325">
        <v>86</v>
      </c>
      <c r="T74" s="38">
        <f>SUM(P74:S74)</f>
        <v>251</v>
      </c>
    </row>
    <row r="75" spans="1:20" s="1" customFormat="1" ht="15" customHeight="1" thickBot="1" x14ac:dyDescent="0.3">
      <c r="A75" s="141">
        <v>70</v>
      </c>
      <c r="B75" s="34" t="s">
        <v>37</v>
      </c>
      <c r="C75" s="16" t="s">
        <v>55</v>
      </c>
      <c r="D75" s="240">
        <v>3</v>
      </c>
      <c r="E75" s="258">
        <v>48</v>
      </c>
      <c r="F75" s="277">
        <v>55.17</v>
      </c>
      <c r="G75" s="437">
        <v>12</v>
      </c>
      <c r="H75" s="258">
        <v>50</v>
      </c>
      <c r="I75" s="277">
        <v>53.93</v>
      </c>
      <c r="J75" s="240">
        <v>18</v>
      </c>
      <c r="K75" s="258">
        <v>45</v>
      </c>
      <c r="L75" s="277">
        <v>58</v>
      </c>
      <c r="M75" s="240">
        <v>14</v>
      </c>
      <c r="N75" s="258">
        <v>53.6</v>
      </c>
      <c r="O75" s="446">
        <v>54.04</v>
      </c>
      <c r="P75" s="528">
        <v>69</v>
      </c>
      <c r="Q75" s="458">
        <v>55</v>
      </c>
      <c r="R75" s="331">
        <v>83</v>
      </c>
      <c r="S75" s="328">
        <v>45</v>
      </c>
      <c r="T75" s="39">
        <f>SUM(P75:S75)</f>
        <v>252</v>
      </c>
    </row>
    <row r="76" spans="1:20" s="1" customFormat="1" ht="15" customHeight="1" x14ac:dyDescent="0.25">
      <c r="A76" s="48">
        <v>71</v>
      </c>
      <c r="B76" s="36" t="s">
        <v>36</v>
      </c>
      <c r="C76" s="514" t="s">
        <v>179</v>
      </c>
      <c r="D76" s="230">
        <v>4</v>
      </c>
      <c r="E76" s="259">
        <v>41.8</v>
      </c>
      <c r="F76" s="281">
        <v>55.17</v>
      </c>
      <c r="G76" s="438">
        <v>2</v>
      </c>
      <c r="H76" s="259">
        <v>47</v>
      </c>
      <c r="I76" s="281">
        <v>53.93</v>
      </c>
      <c r="J76" s="230">
        <v>2</v>
      </c>
      <c r="K76" s="259">
        <v>61.5</v>
      </c>
      <c r="L76" s="281">
        <v>58</v>
      </c>
      <c r="M76" s="230">
        <v>3</v>
      </c>
      <c r="N76" s="259">
        <v>46</v>
      </c>
      <c r="O76" s="463">
        <v>54.04</v>
      </c>
      <c r="P76" s="524">
        <v>81</v>
      </c>
      <c r="Q76" s="455">
        <v>65</v>
      </c>
      <c r="R76" s="90">
        <v>34</v>
      </c>
      <c r="S76" s="323">
        <v>75</v>
      </c>
      <c r="T76" s="40">
        <f>SUM(P76:S76)</f>
        <v>255</v>
      </c>
    </row>
    <row r="77" spans="1:20" s="1" customFormat="1" ht="15" customHeight="1" x14ac:dyDescent="0.25">
      <c r="A77" s="114">
        <v>72</v>
      </c>
      <c r="B77" s="59" t="s">
        <v>38</v>
      </c>
      <c r="C77" s="344" t="s">
        <v>162</v>
      </c>
      <c r="D77" s="234">
        <v>5</v>
      </c>
      <c r="E77" s="256">
        <v>51</v>
      </c>
      <c r="F77" s="275">
        <v>55.17</v>
      </c>
      <c r="G77" s="378">
        <v>12</v>
      </c>
      <c r="H77" s="256">
        <v>50.5</v>
      </c>
      <c r="I77" s="275">
        <v>53.93</v>
      </c>
      <c r="J77" s="234">
        <v>6</v>
      </c>
      <c r="K77" s="256">
        <v>59.3</v>
      </c>
      <c r="L77" s="275">
        <v>58</v>
      </c>
      <c r="M77" s="234">
        <v>7</v>
      </c>
      <c r="N77" s="256">
        <v>21.29</v>
      </c>
      <c r="O77" s="444">
        <v>54.04</v>
      </c>
      <c r="P77" s="522">
        <v>63</v>
      </c>
      <c r="Q77" s="455">
        <v>54</v>
      </c>
      <c r="R77" s="90">
        <v>45</v>
      </c>
      <c r="S77" s="325">
        <v>94</v>
      </c>
      <c r="T77" s="40">
        <f>SUM(P77:S77)</f>
        <v>256</v>
      </c>
    </row>
    <row r="78" spans="1:20" s="1" customFormat="1" ht="15" customHeight="1" x14ac:dyDescent="0.25">
      <c r="A78" s="114">
        <v>73</v>
      </c>
      <c r="B78" s="33" t="s">
        <v>33</v>
      </c>
      <c r="C78" s="14" t="s">
        <v>99</v>
      </c>
      <c r="D78" s="219">
        <v>6</v>
      </c>
      <c r="E78" s="222">
        <v>38</v>
      </c>
      <c r="F78" s="274">
        <v>55.17</v>
      </c>
      <c r="G78" s="352"/>
      <c r="H78" s="222"/>
      <c r="I78" s="274">
        <v>53.93</v>
      </c>
      <c r="J78" s="219">
        <v>4</v>
      </c>
      <c r="K78" s="222">
        <v>50.21</v>
      </c>
      <c r="L78" s="274">
        <v>58</v>
      </c>
      <c r="M78" s="219">
        <v>1</v>
      </c>
      <c r="N78" s="222">
        <v>100</v>
      </c>
      <c r="O78" s="445">
        <v>54.04</v>
      </c>
      <c r="P78" s="522">
        <v>88</v>
      </c>
      <c r="Q78" s="455">
        <v>96</v>
      </c>
      <c r="R78" s="90">
        <v>73</v>
      </c>
      <c r="S78" s="325">
        <v>1</v>
      </c>
      <c r="T78" s="38">
        <f>SUM(P78:S78)</f>
        <v>258</v>
      </c>
    </row>
    <row r="79" spans="1:20" s="1" customFormat="1" ht="15" customHeight="1" x14ac:dyDescent="0.25">
      <c r="A79" s="114">
        <v>74</v>
      </c>
      <c r="B79" s="33" t="s">
        <v>35</v>
      </c>
      <c r="C79" s="334" t="s">
        <v>173</v>
      </c>
      <c r="D79" s="219">
        <v>1</v>
      </c>
      <c r="E79" s="222">
        <v>34</v>
      </c>
      <c r="F79" s="274">
        <v>55.17</v>
      </c>
      <c r="G79" s="352"/>
      <c r="H79" s="222"/>
      <c r="I79" s="274">
        <v>53.93</v>
      </c>
      <c r="J79" s="219">
        <v>3</v>
      </c>
      <c r="K79" s="222">
        <v>67.7</v>
      </c>
      <c r="L79" s="274">
        <v>58</v>
      </c>
      <c r="M79" s="219">
        <v>3</v>
      </c>
      <c r="N79" s="222">
        <v>52</v>
      </c>
      <c r="O79" s="445">
        <v>54.04</v>
      </c>
      <c r="P79" s="522">
        <v>92</v>
      </c>
      <c r="Q79" s="455">
        <v>96</v>
      </c>
      <c r="R79" s="90">
        <v>16</v>
      </c>
      <c r="S79" s="325">
        <v>54</v>
      </c>
      <c r="T79" s="38">
        <f>SUM(P79:S79)</f>
        <v>258</v>
      </c>
    </row>
    <row r="80" spans="1:20" s="1" customFormat="1" ht="15" customHeight="1" x14ac:dyDescent="0.25">
      <c r="A80" s="114">
        <v>75</v>
      </c>
      <c r="B80" s="33" t="s">
        <v>38</v>
      </c>
      <c r="C80" s="334" t="s">
        <v>158</v>
      </c>
      <c r="D80" s="219">
        <v>2</v>
      </c>
      <c r="E80" s="222">
        <v>40</v>
      </c>
      <c r="F80" s="274">
        <v>55.17</v>
      </c>
      <c r="G80" s="352">
        <v>6</v>
      </c>
      <c r="H80" s="222">
        <v>51.333333333333336</v>
      </c>
      <c r="I80" s="274">
        <v>53.93</v>
      </c>
      <c r="J80" s="219">
        <v>6</v>
      </c>
      <c r="K80" s="222">
        <v>56</v>
      </c>
      <c r="L80" s="274">
        <v>58</v>
      </c>
      <c r="M80" s="219">
        <v>18</v>
      </c>
      <c r="N80" s="222">
        <v>48</v>
      </c>
      <c r="O80" s="445">
        <v>54.04</v>
      </c>
      <c r="P80" s="522">
        <v>83</v>
      </c>
      <c r="Q80" s="455">
        <v>51</v>
      </c>
      <c r="R80" s="90">
        <v>60</v>
      </c>
      <c r="S80" s="325">
        <v>71</v>
      </c>
      <c r="T80" s="38">
        <f>SUM(P80:S80)</f>
        <v>265</v>
      </c>
    </row>
    <row r="81" spans="1:20" s="1" customFormat="1" ht="15" customHeight="1" x14ac:dyDescent="0.25">
      <c r="A81" s="114">
        <v>76</v>
      </c>
      <c r="B81" s="33" t="s">
        <v>38</v>
      </c>
      <c r="C81" s="513" t="s">
        <v>186</v>
      </c>
      <c r="D81" s="219">
        <v>6</v>
      </c>
      <c r="E81" s="222">
        <v>39.299999999999997</v>
      </c>
      <c r="F81" s="274">
        <v>55.17</v>
      </c>
      <c r="G81" s="352">
        <v>6</v>
      </c>
      <c r="H81" s="222">
        <v>45.333333333333336</v>
      </c>
      <c r="I81" s="274">
        <v>53.93</v>
      </c>
      <c r="J81" s="219">
        <v>5</v>
      </c>
      <c r="K81" s="222">
        <v>48</v>
      </c>
      <c r="L81" s="274">
        <v>58</v>
      </c>
      <c r="M81" s="219">
        <v>6</v>
      </c>
      <c r="N81" s="222">
        <v>57</v>
      </c>
      <c r="O81" s="445">
        <v>54.04</v>
      </c>
      <c r="P81" s="522">
        <v>86</v>
      </c>
      <c r="Q81" s="455">
        <v>69</v>
      </c>
      <c r="R81" s="90">
        <v>78</v>
      </c>
      <c r="S81" s="325">
        <v>32</v>
      </c>
      <c r="T81" s="38">
        <f>SUM(P81:S81)</f>
        <v>265</v>
      </c>
    </row>
    <row r="82" spans="1:20" s="1" customFormat="1" ht="15" customHeight="1" x14ac:dyDescent="0.25">
      <c r="A82" s="114">
        <v>77</v>
      </c>
      <c r="B82" s="33" t="s">
        <v>34</v>
      </c>
      <c r="C82" s="14" t="s">
        <v>119</v>
      </c>
      <c r="D82" s="219">
        <v>10</v>
      </c>
      <c r="E82" s="222">
        <v>46.2</v>
      </c>
      <c r="F82" s="274">
        <v>55.17</v>
      </c>
      <c r="G82" s="352">
        <v>11</v>
      </c>
      <c r="H82" s="222">
        <v>36.5</v>
      </c>
      <c r="I82" s="274">
        <v>53.93</v>
      </c>
      <c r="J82" s="219">
        <v>5</v>
      </c>
      <c r="K82" s="222">
        <v>58.8</v>
      </c>
      <c r="L82" s="274">
        <v>58</v>
      </c>
      <c r="M82" s="219">
        <v>6</v>
      </c>
      <c r="N82" s="222">
        <v>50.8</v>
      </c>
      <c r="O82" s="445">
        <v>54.04</v>
      </c>
      <c r="P82" s="522">
        <v>72</v>
      </c>
      <c r="Q82" s="455">
        <v>85</v>
      </c>
      <c r="R82" s="90">
        <v>49</v>
      </c>
      <c r="S82" s="325">
        <v>61</v>
      </c>
      <c r="T82" s="38">
        <f>SUM(P82:S82)</f>
        <v>267</v>
      </c>
    </row>
    <row r="83" spans="1:20" s="1" customFormat="1" ht="15" customHeight="1" x14ac:dyDescent="0.25">
      <c r="A83" s="114">
        <v>78</v>
      </c>
      <c r="B83" s="33" t="s">
        <v>37</v>
      </c>
      <c r="C83" s="14" t="s">
        <v>128</v>
      </c>
      <c r="D83" s="234">
        <v>2</v>
      </c>
      <c r="E83" s="256">
        <v>51</v>
      </c>
      <c r="F83" s="275">
        <v>55.17</v>
      </c>
      <c r="G83" s="378">
        <v>6</v>
      </c>
      <c r="H83" s="256">
        <v>42.6</v>
      </c>
      <c r="I83" s="275">
        <v>53.93</v>
      </c>
      <c r="J83" s="234">
        <v>4</v>
      </c>
      <c r="K83" s="256">
        <v>56.5</v>
      </c>
      <c r="L83" s="275">
        <v>58</v>
      </c>
      <c r="M83" s="234">
        <v>7</v>
      </c>
      <c r="N83" s="256">
        <v>46.9</v>
      </c>
      <c r="O83" s="444">
        <v>54.04</v>
      </c>
      <c r="P83" s="522">
        <v>62</v>
      </c>
      <c r="Q83" s="455">
        <v>75</v>
      </c>
      <c r="R83" s="90">
        <v>58</v>
      </c>
      <c r="S83" s="325">
        <v>73</v>
      </c>
      <c r="T83" s="38">
        <f>SUM(P83:S83)</f>
        <v>268</v>
      </c>
    </row>
    <row r="84" spans="1:20" s="1" customFormat="1" ht="15" customHeight="1" x14ac:dyDescent="0.25">
      <c r="A84" s="114">
        <v>79</v>
      </c>
      <c r="B84" s="33" t="s">
        <v>38</v>
      </c>
      <c r="C84" s="14" t="s">
        <v>138</v>
      </c>
      <c r="D84" s="219">
        <v>5</v>
      </c>
      <c r="E84" s="222">
        <v>70.8</v>
      </c>
      <c r="F84" s="274">
        <v>55.17</v>
      </c>
      <c r="G84" s="352"/>
      <c r="H84" s="222"/>
      <c r="I84" s="274">
        <v>53.93</v>
      </c>
      <c r="J84" s="219">
        <v>2</v>
      </c>
      <c r="K84" s="222">
        <v>27</v>
      </c>
      <c r="L84" s="274">
        <v>58</v>
      </c>
      <c r="M84" s="219">
        <v>7</v>
      </c>
      <c r="N84" s="222">
        <v>49.8</v>
      </c>
      <c r="O84" s="445">
        <v>54.04</v>
      </c>
      <c r="P84" s="522">
        <v>8</v>
      </c>
      <c r="Q84" s="455">
        <v>96</v>
      </c>
      <c r="R84" s="90">
        <v>100</v>
      </c>
      <c r="S84" s="325">
        <v>66</v>
      </c>
      <c r="T84" s="38">
        <f>SUM(P84:S84)</f>
        <v>270</v>
      </c>
    </row>
    <row r="85" spans="1:20" s="1" customFormat="1" ht="15" customHeight="1" thickBot="1" x14ac:dyDescent="0.3">
      <c r="A85" s="141">
        <v>80</v>
      </c>
      <c r="B85" s="34" t="s">
        <v>38</v>
      </c>
      <c r="C85" s="133" t="s">
        <v>137</v>
      </c>
      <c r="D85" s="231">
        <v>5</v>
      </c>
      <c r="E85" s="261">
        <v>37.4</v>
      </c>
      <c r="F85" s="502">
        <v>55.17</v>
      </c>
      <c r="G85" s="507">
        <v>2</v>
      </c>
      <c r="H85" s="261">
        <v>29.5</v>
      </c>
      <c r="I85" s="502">
        <v>53.93</v>
      </c>
      <c r="J85" s="231">
        <v>9</v>
      </c>
      <c r="K85" s="261">
        <v>50.1</v>
      </c>
      <c r="L85" s="502">
        <v>58</v>
      </c>
      <c r="M85" s="231">
        <v>4</v>
      </c>
      <c r="N85" s="261">
        <v>61</v>
      </c>
      <c r="O85" s="510">
        <v>54.04</v>
      </c>
      <c r="P85" s="531">
        <v>90</v>
      </c>
      <c r="Q85" s="389">
        <v>90</v>
      </c>
      <c r="R85" s="332">
        <v>74</v>
      </c>
      <c r="S85" s="329">
        <v>19</v>
      </c>
      <c r="T85" s="41">
        <f>SUM(P85:S85)</f>
        <v>273</v>
      </c>
    </row>
    <row r="86" spans="1:20" s="1" customFormat="1" ht="15" customHeight="1" x14ac:dyDescent="0.25">
      <c r="A86" s="48">
        <v>81</v>
      </c>
      <c r="B86" s="36" t="s">
        <v>34</v>
      </c>
      <c r="C86" s="492" t="s">
        <v>169</v>
      </c>
      <c r="D86" s="239">
        <v>8</v>
      </c>
      <c r="E86" s="260">
        <v>37.799999999999997</v>
      </c>
      <c r="F86" s="280">
        <v>55.17</v>
      </c>
      <c r="G86" s="351"/>
      <c r="H86" s="260"/>
      <c r="I86" s="280">
        <v>53.93</v>
      </c>
      <c r="J86" s="239">
        <v>4</v>
      </c>
      <c r="K86" s="260">
        <v>57.8</v>
      </c>
      <c r="L86" s="280">
        <v>58</v>
      </c>
      <c r="M86" s="239">
        <v>9</v>
      </c>
      <c r="N86" s="260">
        <v>54.1</v>
      </c>
      <c r="O86" s="449">
        <v>54.04</v>
      </c>
      <c r="P86" s="521">
        <v>89</v>
      </c>
      <c r="Q86" s="454">
        <v>96</v>
      </c>
      <c r="R86" s="93">
        <v>50</v>
      </c>
      <c r="S86" s="322">
        <v>42</v>
      </c>
      <c r="T86" s="37">
        <f>SUM(P86:S86)</f>
        <v>277</v>
      </c>
    </row>
    <row r="87" spans="1:20" s="1" customFormat="1" ht="15" customHeight="1" x14ac:dyDescent="0.25">
      <c r="A87" s="114">
        <v>82</v>
      </c>
      <c r="B87" s="59" t="s">
        <v>38</v>
      </c>
      <c r="C87" s="344" t="s">
        <v>160</v>
      </c>
      <c r="D87" s="253">
        <v>6</v>
      </c>
      <c r="E87" s="262">
        <v>58.3</v>
      </c>
      <c r="F87" s="278">
        <v>55.17</v>
      </c>
      <c r="G87" s="440">
        <v>4</v>
      </c>
      <c r="H87" s="262">
        <v>25.5</v>
      </c>
      <c r="I87" s="278">
        <v>53.93</v>
      </c>
      <c r="J87" s="253">
        <v>4</v>
      </c>
      <c r="K87" s="262">
        <v>56</v>
      </c>
      <c r="L87" s="278">
        <v>58</v>
      </c>
      <c r="M87" s="253">
        <v>6</v>
      </c>
      <c r="N87" s="262">
        <v>33.799999999999997</v>
      </c>
      <c r="O87" s="448">
        <v>54.04</v>
      </c>
      <c r="P87" s="524">
        <v>32</v>
      </c>
      <c r="Q87" s="455">
        <v>92</v>
      </c>
      <c r="R87" s="90">
        <v>61</v>
      </c>
      <c r="S87" s="325">
        <v>93</v>
      </c>
      <c r="T87" s="40">
        <f>SUM(P87:S87)</f>
        <v>278</v>
      </c>
    </row>
    <row r="88" spans="1:20" s="1" customFormat="1" ht="15" customHeight="1" x14ac:dyDescent="0.25">
      <c r="A88" s="114">
        <v>83</v>
      </c>
      <c r="B88" s="33" t="s">
        <v>38</v>
      </c>
      <c r="C88" s="139" t="s">
        <v>24</v>
      </c>
      <c r="D88" s="234"/>
      <c r="E88" s="256"/>
      <c r="F88" s="275">
        <v>55.17</v>
      </c>
      <c r="G88" s="378">
        <v>1</v>
      </c>
      <c r="H88" s="256">
        <v>78</v>
      </c>
      <c r="I88" s="275">
        <v>53.93</v>
      </c>
      <c r="J88" s="234">
        <v>2</v>
      </c>
      <c r="K88" s="256">
        <v>40.5</v>
      </c>
      <c r="L88" s="275">
        <v>58</v>
      </c>
      <c r="M88" s="234">
        <v>2</v>
      </c>
      <c r="N88" s="256">
        <v>40</v>
      </c>
      <c r="O88" s="444">
        <v>54.04</v>
      </c>
      <c r="P88" s="522">
        <v>97</v>
      </c>
      <c r="Q88" s="455">
        <v>5</v>
      </c>
      <c r="R88" s="90">
        <v>92</v>
      </c>
      <c r="S88" s="325">
        <v>84</v>
      </c>
      <c r="T88" s="38">
        <f>SUM(P88:S88)</f>
        <v>278</v>
      </c>
    </row>
    <row r="89" spans="1:20" s="1" customFormat="1" ht="15" customHeight="1" x14ac:dyDescent="0.25">
      <c r="A89" s="114">
        <v>84</v>
      </c>
      <c r="B89" s="33" t="s">
        <v>38</v>
      </c>
      <c r="C89" s="14" t="s">
        <v>136</v>
      </c>
      <c r="D89" s="219">
        <v>2</v>
      </c>
      <c r="E89" s="222">
        <v>43.5</v>
      </c>
      <c r="F89" s="274">
        <v>55.17</v>
      </c>
      <c r="G89" s="352">
        <v>1</v>
      </c>
      <c r="H89" s="222">
        <v>4</v>
      </c>
      <c r="I89" s="274">
        <v>53.93</v>
      </c>
      <c r="J89" s="219">
        <v>4</v>
      </c>
      <c r="K89" s="222">
        <v>37.299999999999997</v>
      </c>
      <c r="L89" s="274">
        <v>58</v>
      </c>
      <c r="M89" s="219">
        <v>1</v>
      </c>
      <c r="N89" s="222">
        <v>62</v>
      </c>
      <c r="O89" s="445">
        <v>54.04</v>
      </c>
      <c r="P89" s="522">
        <v>76</v>
      </c>
      <c r="Q89" s="455">
        <v>95</v>
      </c>
      <c r="R89" s="90">
        <v>95</v>
      </c>
      <c r="S89" s="325">
        <v>16</v>
      </c>
      <c r="T89" s="38">
        <f>SUM(P89:S89)</f>
        <v>282</v>
      </c>
    </row>
    <row r="90" spans="1:20" s="1" customFormat="1" ht="15" customHeight="1" x14ac:dyDescent="0.25">
      <c r="A90" s="114">
        <v>85</v>
      </c>
      <c r="B90" s="33" t="s">
        <v>36</v>
      </c>
      <c r="C90" s="249" t="s">
        <v>145</v>
      </c>
      <c r="D90" s="219">
        <v>3</v>
      </c>
      <c r="E90" s="222">
        <v>51</v>
      </c>
      <c r="F90" s="274">
        <v>55.17</v>
      </c>
      <c r="G90" s="352">
        <v>7</v>
      </c>
      <c r="H90" s="222">
        <v>35.6</v>
      </c>
      <c r="I90" s="274">
        <v>53.93</v>
      </c>
      <c r="J90" s="219">
        <v>4</v>
      </c>
      <c r="K90" s="222">
        <v>60</v>
      </c>
      <c r="L90" s="274">
        <v>58</v>
      </c>
      <c r="M90" s="219"/>
      <c r="N90" s="222"/>
      <c r="O90" s="445">
        <v>54.04</v>
      </c>
      <c r="P90" s="522">
        <v>61</v>
      </c>
      <c r="Q90" s="455">
        <v>86</v>
      </c>
      <c r="R90" s="90">
        <v>42</v>
      </c>
      <c r="S90" s="325">
        <v>95</v>
      </c>
      <c r="T90" s="38">
        <f>SUM(P90:S90)</f>
        <v>284</v>
      </c>
    </row>
    <row r="91" spans="1:20" s="1" customFormat="1" ht="15" customHeight="1" x14ac:dyDescent="0.25">
      <c r="A91" s="114">
        <v>86</v>
      </c>
      <c r="B91" s="33" t="s">
        <v>37</v>
      </c>
      <c r="C91" s="334" t="s">
        <v>174</v>
      </c>
      <c r="D91" s="219">
        <v>3</v>
      </c>
      <c r="E91" s="222">
        <v>72.7</v>
      </c>
      <c r="F91" s="274">
        <v>55.17</v>
      </c>
      <c r="G91" s="352"/>
      <c r="H91" s="222"/>
      <c r="I91" s="274">
        <v>53.93</v>
      </c>
      <c r="J91" s="219">
        <v>1</v>
      </c>
      <c r="K91" s="222">
        <v>36</v>
      </c>
      <c r="L91" s="274">
        <v>58</v>
      </c>
      <c r="M91" s="219"/>
      <c r="N91" s="222"/>
      <c r="O91" s="445">
        <v>54.04</v>
      </c>
      <c r="P91" s="522">
        <v>4</v>
      </c>
      <c r="Q91" s="455">
        <v>96</v>
      </c>
      <c r="R91" s="90">
        <v>96</v>
      </c>
      <c r="S91" s="325">
        <v>95</v>
      </c>
      <c r="T91" s="38">
        <f>SUM(P91:S91)</f>
        <v>291</v>
      </c>
    </row>
    <row r="92" spans="1:20" s="1" customFormat="1" ht="15" customHeight="1" x14ac:dyDescent="0.25">
      <c r="A92" s="114">
        <v>87</v>
      </c>
      <c r="B92" s="33" t="s">
        <v>35</v>
      </c>
      <c r="C92" s="14" t="s">
        <v>48</v>
      </c>
      <c r="D92" s="219">
        <v>3</v>
      </c>
      <c r="E92" s="222">
        <v>53.3</v>
      </c>
      <c r="F92" s="274">
        <v>55.17</v>
      </c>
      <c r="G92" s="352">
        <v>6</v>
      </c>
      <c r="H92" s="222">
        <v>40.4</v>
      </c>
      <c r="I92" s="274">
        <v>53.93</v>
      </c>
      <c r="J92" s="219">
        <v>1</v>
      </c>
      <c r="K92" s="222">
        <v>52</v>
      </c>
      <c r="L92" s="274">
        <v>58</v>
      </c>
      <c r="M92" s="219">
        <v>11</v>
      </c>
      <c r="N92" s="222">
        <v>34.799999999999997</v>
      </c>
      <c r="O92" s="445">
        <v>54.04</v>
      </c>
      <c r="P92" s="522">
        <v>51</v>
      </c>
      <c r="Q92" s="455">
        <v>80</v>
      </c>
      <c r="R92" s="90">
        <v>69</v>
      </c>
      <c r="S92" s="325">
        <v>92</v>
      </c>
      <c r="T92" s="38">
        <f>SUM(P92:S92)</f>
        <v>292</v>
      </c>
    </row>
    <row r="93" spans="1:20" s="1" customFormat="1" ht="15" customHeight="1" x14ac:dyDescent="0.25">
      <c r="A93" s="114">
        <v>88</v>
      </c>
      <c r="B93" s="33" t="s">
        <v>36</v>
      </c>
      <c r="C93" s="336" t="s">
        <v>182</v>
      </c>
      <c r="D93" s="338">
        <v>3</v>
      </c>
      <c r="E93" s="340">
        <v>74.3</v>
      </c>
      <c r="F93" s="321">
        <v>55.17</v>
      </c>
      <c r="G93" s="354"/>
      <c r="H93" s="340"/>
      <c r="I93" s="321">
        <v>53.93</v>
      </c>
      <c r="J93" s="338"/>
      <c r="K93" s="340"/>
      <c r="L93" s="321">
        <v>58</v>
      </c>
      <c r="M93" s="338"/>
      <c r="N93" s="340"/>
      <c r="O93" s="450">
        <v>54.04</v>
      </c>
      <c r="P93" s="525">
        <v>3</v>
      </c>
      <c r="Q93" s="455">
        <v>96</v>
      </c>
      <c r="R93" s="90">
        <v>102</v>
      </c>
      <c r="S93" s="325">
        <v>95</v>
      </c>
      <c r="T93" s="38">
        <f>SUM(P93:S93)</f>
        <v>296</v>
      </c>
    </row>
    <row r="94" spans="1:20" s="1" customFormat="1" ht="15" customHeight="1" x14ac:dyDescent="0.25">
      <c r="A94" s="114">
        <v>89</v>
      </c>
      <c r="B94" s="33" t="s">
        <v>35</v>
      </c>
      <c r="C94" s="14" t="s">
        <v>122</v>
      </c>
      <c r="D94" s="219">
        <v>3</v>
      </c>
      <c r="E94" s="222">
        <v>39.299999999999997</v>
      </c>
      <c r="F94" s="274">
        <v>55.17</v>
      </c>
      <c r="G94" s="352">
        <v>3</v>
      </c>
      <c r="H94" s="222">
        <v>43</v>
      </c>
      <c r="I94" s="274">
        <v>53.93</v>
      </c>
      <c r="J94" s="219">
        <v>6</v>
      </c>
      <c r="K94" s="222">
        <v>50.8</v>
      </c>
      <c r="L94" s="274">
        <v>58</v>
      </c>
      <c r="M94" s="219">
        <v>10</v>
      </c>
      <c r="N94" s="222">
        <v>45.3</v>
      </c>
      <c r="O94" s="445">
        <v>54.04</v>
      </c>
      <c r="P94" s="522">
        <v>85</v>
      </c>
      <c r="Q94" s="455">
        <v>73</v>
      </c>
      <c r="R94" s="90">
        <v>71</v>
      </c>
      <c r="S94" s="325">
        <v>78</v>
      </c>
      <c r="T94" s="38">
        <f>SUM(P94:S94)</f>
        <v>307</v>
      </c>
    </row>
    <row r="95" spans="1:20" s="1" customFormat="1" ht="15" customHeight="1" thickBot="1" x14ac:dyDescent="0.3">
      <c r="A95" s="141">
        <v>90</v>
      </c>
      <c r="B95" s="34" t="s">
        <v>36</v>
      </c>
      <c r="C95" s="335" t="s">
        <v>168</v>
      </c>
      <c r="D95" s="337"/>
      <c r="E95" s="339"/>
      <c r="F95" s="341">
        <v>55.17</v>
      </c>
      <c r="G95" s="441"/>
      <c r="H95" s="339"/>
      <c r="I95" s="341">
        <v>53.93</v>
      </c>
      <c r="J95" s="337"/>
      <c r="K95" s="339"/>
      <c r="L95" s="341">
        <v>58</v>
      </c>
      <c r="M95" s="337">
        <v>4</v>
      </c>
      <c r="N95" s="339">
        <v>59</v>
      </c>
      <c r="O95" s="453">
        <v>54.04</v>
      </c>
      <c r="P95" s="526">
        <v>97</v>
      </c>
      <c r="Q95" s="458">
        <v>96</v>
      </c>
      <c r="R95" s="331">
        <v>102</v>
      </c>
      <c r="S95" s="328">
        <v>23</v>
      </c>
      <c r="T95" s="39">
        <f>SUM(P95:S95)</f>
        <v>318</v>
      </c>
    </row>
    <row r="96" spans="1:20" s="1" customFormat="1" ht="15" customHeight="1" x14ac:dyDescent="0.25">
      <c r="A96" s="48">
        <v>91</v>
      </c>
      <c r="B96" s="36" t="s">
        <v>35</v>
      </c>
      <c r="C96" s="494" t="s">
        <v>153</v>
      </c>
      <c r="D96" s="496">
        <v>1</v>
      </c>
      <c r="E96" s="498">
        <v>42</v>
      </c>
      <c r="F96" s="500">
        <v>55.17</v>
      </c>
      <c r="G96" s="505">
        <v>2</v>
      </c>
      <c r="H96" s="498">
        <v>39.5</v>
      </c>
      <c r="I96" s="500">
        <v>53.93</v>
      </c>
      <c r="J96" s="496"/>
      <c r="K96" s="498"/>
      <c r="L96" s="500">
        <v>58</v>
      </c>
      <c r="M96" s="496">
        <v>5</v>
      </c>
      <c r="N96" s="498">
        <v>51.6</v>
      </c>
      <c r="O96" s="509">
        <v>54.04</v>
      </c>
      <c r="P96" s="525">
        <v>80</v>
      </c>
      <c r="Q96" s="455">
        <v>82</v>
      </c>
      <c r="R96" s="90">
        <v>102</v>
      </c>
      <c r="S96" s="323">
        <v>56</v>
      </c>
      <c r="T96" s="40">
        <f>SUM(P96:S96)</f>
        <v>320</v>
      </c>
    </row>
    <row r="97" spans="1:20" s="1" customFormat="1" ht="15" customHeight="1" x14ac:dyDescent="0.25">
      <c r="A97" s="114">
        <v>92</v>
      </c>
      <c r="B97" s="59" t="s">
        <v>35</v>
      </c>
      <c r="C97" s="516" t="s">
        <v>172</v>
      </c>
      <c r="D97" s="338"/>
      <c r="E97" s="340"/>
      <c r="F97" s="321">
        <v>55.17</v>
      </c>
      <c r="G97" s="354"/>
      <c r="H97" s="340"/>
      <c r="I97" s="321">
        <v>53.93</v>
      </c>
      <c r="J97" s="338"/>
      <c r="K97" s="340"/>
      <c r="L97" s="321">
        <v>58</v>
      </c>
      <c r="M97" s="338">
        <v>2</v>
      </c>
      <c r="N97" s="340">
        <v>57.5</v>
      </c>
      <c r="O97" s="450">
        <v>54.04</v>
      </c>
      <c r="P97" s="525">
        <v>97</v>
      </c>
      <c r="Q97" s="455">
        <v>96</v>
      </c>
      <c r="R97" s="90">
        <v>102</v>
      </c>
      <c r="S97" s="325">
        <v>27</v>
      </c>
      <c r="T97" s="40">
        <f>SUM(P97:S97)</f>
        <v>322</v>
      </c>
    </row>
    <row r="98" spans="1:20" s="1" customFormat="1" ht="15" customHeight="1" x14ac:dyDescent="0.25">
      <c r="A98" s="114">
        <v>93</v>
      </c>
      <c r="B98" s="33" t="s">
        <v>36</v>
      </c>
      <c r="C98" s="358" t="s">
        <v>17</v>
      </c>
      <c r="D98" s="219">
        <v>2</v>
      </c>
      <c r="E98" s="222">
        <v>32.5</v>
      </c>
      <c r="F98" s="274">
        <v>55.17</v>
      </c>
      <c r="G98" s="352">
        <v>2</v>
      </c>
      <c r="H98" s="222">
        <v>54</v>
      </c>
      <c r="I98" s="274">
        <v>53.93</v>
      </c>
      <c r="J98" s="219">
        <v>2</v>
      </c>
      <c r="K98" s="222">
        <v>41.5</v>
      </c>
      <c r="L98" s="274">
        <v>58</v>
      </c>
      <c r="M98" s="219"/>
      <c r="N98" s="222"/>
      <c r="O98" s="445">
        <v>54.04</v>
      </c>
      <c r="P98" s="522">
        <v>93</v>
      </c>
      <c r="Q98" s="455">
        <v>45</v>
      </c>
      <c r="R98" s="90">
        <v>91</v>
      </c>
      <c r="S98" s="325">
        <v>95</v>
      </c>
      <c r="T98" s="38">
        <f>SUM(P98:S98)</f>
        <v>324</v>
      </c>
    </row>
    <row r="99" spans="1:20" s="1" customFormat="1" ht="15" customHeight="1" x14ac:dyDescent="0.25">
      <c r="A99" s="114">
        <v>94</v>
      </c>
      <c r="B99" s="33" t="s">
        <v>39</v>
      </c>
      <c r="C99" s="361" t="s">
        <v>32</v>
      </c>
      <c r="D99" s="219"/>
      <c r="E99" s="222"/>
      <c r="F99" s="274">
        <v>55.17</v>
      </c>
      <c r="G99" s="352"/>
      <c r="H99" s="222"/>
      <c r="I99" s="274">
        <v>53.93</v>
      </c>
      <c r="J99" s="219">
        <v>3</v>
      </c>
      <c r="K99" s="222">
        <v>61</v>
      </c>
      <c r="L99" s="274">
        <v>58</v>
      </c>
      <c r="M99" s="219"/>
      <c r="N99" s="222"/>
      <c r="O99" s="445">
        <v>54.04</v>
      </c>
      <c r="P99" s="522">
        <v>97</v>
      </c>
      <c r="Q99" s="455">
        <v>96</v>
      </c>
      <c r="R99" s="90">
        <v>38</v>
      </c>
      <c r="S99" s="325">
        <v>95</v>
      </c>
      <c r="T99" s="38">
        <f>SUM(P99:S99)</f>
        <v>326</v>
      </c>
    </row>
    <row r="100" spans="1:20" s="1" customFormat="1" ht="15" customHeight="1" x14ac:dyDescent="0.25">
      <c r="A100" s="114">
        <v>95</v>
      </c>
      <c r="B100" s="33" t="s">
        <v>39</v>
      </c>
      <c r="C100" s="358" t="s">
        <v>60</v>
      </c>
      <c r="D100" s="219"/>
      <c r="E100" s="222"/>
      <c r="F100" s="274">
        <v>55.17</v>
      </c>
      <c r="G100" s="352">
        <v>3</v>
      </c>
      <c r="H100" s="222">
        <v>25.33</v>
      </c>
      <c r="I100" s="274">
        <v>53.93</v>
      </c>
      <c r="J100" s="219">
        <v>9</v>
      </c>
      <c r="K100" s="222">
        <v>38.777777777777779</v>
      </c>
      <c r="L100" s="274">
        <v>58</v>
      </c>
      <c r="M100" s="219">
        <v>1</v>
      </c>
      <c r="N100" s="222">
        <v>54</v>
      </c>
      <c r="O100" s="445">
        <v>54.04</v>
      </c>
      <c r="P100" s="522">
        <v>97</v>
      </c>
      <c r="Q100" s="455">
        <v>93</v>
      </c>
      <c r="R100" s="90">
        <v>94</v>
      </c>
      <c r="S100" s="325">
        <v>43</v>
      </c>
      <c r="T100" s="38">
        <f>SUM(P100:S100)</f>
        <v>327</v>
      </c>
    </row>
    <row r="101" spans="1:20" s="1" customFormat="1" ht="15" customHeight="1" x14ac:dyDescent="0.25">
      <c r="A101" s="114">
        <v>96</v>
      </c>
      <c r="B101" s="33" t="s">
        <v>34</v>
      </c>
      <c r="C101" s="359" t="s">
        <v>151</v>
      </c>
      <c r="D101" s="220"/>
      <c r="E101" s="223"/>
      <c r="F101" s="282">
        <v>55.17</v>
      </c>
      <c r="G101" s="353">
        <v>1</v>
      </c>
      <c r="H101" s="223">
        <v>49</v>
      </c>
      <c r="I101" s="282">
        <v>53.93</v>
      </c>
      <c r="J101" s="220"/>
      <c r="K101" s="223"/>
      <c r="L101" s="282">
        <v>58</v>
      </c>
      <c r="M101" s="220">
        <v>3</v>
      </c>
      <c r="N101" s="223">
        <v>46.7</v>
      </c>
      <c r="O101" s="452">
        <v>54.04</v>
      </c>
      <c r="P101" s="525">
        <v>97</v>
      </c>
      <c r="Q101" s="455">
        <v>58</v>
      </c>
      <c r="R101" s="90">
        <v>102</v>
      </c>
      <c r="S101" s="325">
        <v>74</v>
      </c>
      <c r="T101" s="38">
        <f>SUM(P101:S101)</f>
        <v>331</v>
      </c>
    </row>
    <row r="102" spans="1:20" s="1" customFormat="1" ht="15" customHeight="1" x14ac:dyDescent="0.25">
      <c r="A102" s="114">
        <v>97</v>
      </c>
      <c r="B102" s="33" t="s">
        <v>38</v>
      </c>
      <c r="C102" s="361" t="s">
        <v>135</v>
      </c>
      <c r="D102" s="219">
        <v>2</v>
      </c>
      <c r="E102" s="222">
        <v>25</v>
      </c>
      <c r="F102" s="274">
        <v>55.17</v>
      </c>
      <c r="G102" s="352">
        <v>9</v>
      </c>
      <c r="H102" s="222">
        <v>43.666666666666664</v>
      </c>
      <c r="I102" s="274">
        <v>53.93</v>
      </c>
      <c r="J102" s="219">
        <v>7</v>
      </c>
      <c r="K102" s="222">
        <v>48.5</v>
      </c>
      <c r="L102" s="274">
        <v>58</v>
      </c>
      <c r="M102" s="219">
        <v>3</v>
      </c>
      <c r="N102" s="222">
        <v>35.299999999999997</v>
      </c>
      <c r="O102" s="445">
        <v>54.04</v>
      </c>
      <c r="P102" s="522">
        <v>95</v>
      </c>
      <c r="Q102" s="455">
        <v>70</v>
      </c>
      <c r="R102" s="90">
        <v>76</v>
      </c>
      <c r="S102" s="325">
        <v>91</v>
      </c>
      <c r="T102" s="38">
        <f>SUM(P102:S102)</f>
        <v>332</v>
      </c>
    </row>
    <row r="103" spans="1:20" s="1" customFormat="1" ht="15" customHeight="1" x14ac:dyDescent="0.25">
      <c r="A103" s="114">
        <v>98</v>
      </c>
      <c r="B103" s="33" t="s">
        <v>34</v>
      </c>
      <c r="C103" s="358" t="s">
        <v>118</v>
      </c>
      <c r="D103" s="219">
        <v>4</v>
      </c>
      <c r="E103" s="222">
        <v>41.3</v>
      </c>
      <c r="F103" s="274">
        <v>55.17</v>
      </c>
      <c r="G103" s="352">
        <v>4</v>
      </c>
      <c r="H103" s="222">
        <v>43.5</v>
      </c>
      <c r="I103" s="274">
        <v>53.93</v>
      </c>
      <c r="J103" s="219">
        <v>2</v>
      </c>
      <c r="K103" s="222">
        <v>35</v>
      </c>
      <c r="L103" s="274">
        <v>58</v>
      </c>
      <c r="M103" s="219">
        <v>14</v>
      </c>
      <c r="N103" s="222">
        <v>40.6</v>
      </c>
      <c r="O103" s="445">
        <v>54.04</v>
      </c>
      <c r="P103" s="522">
        <v>82</v>
      </c>
      <c r="Q103" s="455">
        <v>71</v>
      </c>
      <c r="R103" s="90">
        <v>98</v>
      </c>
      <c r="S103" s="325">
        <v>83</v>
      </c>
      <c r="T103" s="38">
        <f>SUM(P103:S103)</f>
        <v>334</v>
      </c>
    </row>
    <row r="104" spans="1:20" s="1" customFormat="1" ht="15" customHeight="1" x14ac:dyDescent="0.25">
      <c r="A104" s="114">
        <v>99</v>
      </c>
      <c r="B104" s="59" t="s">
        <v>35</v>
      </c>
      <c r="C104" s="357" t="s">
        <v>176</v>
      </c>
      <c r="D104" s="234">
        <v>5</v>
      </c>
      <c r="E104" s="256">
        <v>49</v>
      </c>
      <c r="F104" s="275">
        <v>55.17</v>
      </c>
      <c r="G104" s="378"/>
      <c r="H104" s="256"/>
      <c r="I104" s="275">
        <v>53.93</v>
      </c>
      <c r="J104" s="234">
        <v>5</v>
      </c>
      <c r="K104" s="256">
        <v>43</v>
      </c>
      <c r="L104" s="275">
        <v>58</v>
      </c>
      <c r="M104" s="234"/>
      <c r="N104" s="256"/>
      <c r="O104" s="444">
        <v>54.04</v>
      </c>
      <c r="P104" s="522">
        <v>67</v>
      </c>
      <c r="Q104" s="455">
        <v>96</v>
      </c>
      <c r="R104" s="90">
        <v>85</v>
      </c>
      <c r="S104" s="325">
        <v>95</v>
      </c>
      <c r="T104" s="40">
        <f>SUM(P104:S104)</f>
        <v>343</v>
      </c>
    </row>
    <row r="105" spans="1:20" s="1" customFormat="1" ht="15" customHeight="1" thickBot="1" x14ac:dyDescent="0.3">
      <c r="A105" s="345">
        <v>100</v>
      </c>
      <c r="B105" s="346" t="s">
        <v>37</v>
      </c>
      <c r="C105" s="512" t="s">
        <v>20</v>
      </c>
      <c r="D105" s="382">
        <v>3</v>
      </c>
      <c r="E105" s="379">
        <v>44.7</v>
      </c>
      <c r="F105" s="380">
        <v>55.17</v>
      </c>
      <c r="G105" s="375">
        <v>1</v>
      </c>
      <c r="H105" s="379">
        <v>28</v>
      </c>
      <c r="I105" s="380">
        <v>53.93</v>
      </c>
      <c r="J105" s="382">
        <v>8</v>
      </c>
      <c r="K105" s="379">
        <v>42.6</v>
      </c>
      <c r="L105" s="380">
        <v>58</v>
      </c>
      <c r="M105" s="382"/>
      <c r="N105" s="379"/>
      <c r="O105" s="451">
        <v>54.04</v>
      </c>
      <c r="P105" s="533">
        <v>75</v>
      </c>
      <c r="Q105" s="459">
        <v>91</v>
      </c>
      <c r="R105" s="92">
        <v>87</v>
      </c>
      <c r="S105" s="347">
        <v>95</v>
      </c>
      <c r="T105" s="41">
        <f>SUM(P105:S105)</f>
        <v>348</v>
      </c>
    </row>
    <row r="106" spans="1:20" s="1" customFormat="1" ht="15" customHeight="1" x14ac:dyDescent="0.25">
      <c r="A106" s="348">
        <v>101</v>
      </c>
      <c r="B106" s="541" t="s">
        <v>35</v>
      </c>
      <c r="C106" s="495" t="s">
        <v>10</v>
      </c>
      <c r="D106" s="436">
        <v>1</v>
      </c>
      <c r="E106" s="254">
        <v>45</v>
      </c>
      <c r="F106" s="503">
        <v>55.17</v>
      </c>
      <c r="G106" s="251">
        <v>3</v>
      </c>
      <c r="H106" s="254">
        <v>34</v>
      </c>
      <c r="I106" s="499">
        <v>53.93</v>
      </c>
      <c r="J106" s="436">
        <v>3</v>
      </c>
      <c r="K106" s="254">
        <v>40.299999999999997</v>
      </c>
      <c r="L106" s="503">
        <v>58</v>
      </c>
      <c r="M106" s="251"/>
      <c r="N106" s="254"/>
      <c r="O106" s="499">
        <v>54.04</v>
      </c>
      <c r="P106" s="534">
        <v>74</v>
      </c>
      <c r="Q106" s="460">
        <v>87</v>
      </c>
      <c r="R106" s="349">
        <v>93</v>
      </c>
      <c r="S106" s="460">
        <v>95</v>
      </c>
      <c r="T106" s="476">
        <f>SUM(P106:S106)</f>
        <v>349</v>
      </c>
    </row>
    <row r="107" spans="1:20" s="1" customFormat="1" ht="15" customHeight="1" x14ac:dyDescent="0.25">
      <c r="A107" s="283">
        <v>102</v>
      </c>
      <c r="B107" s="33" t="s">
        <v>36</v>
      </c>
      <c r="C107" s="361" t="s">
        <v>143</v>
      </c>
      <c r="D107" s="355"/>
      <c r="E107" s="222"/>
      <c r="F107" s="362">
        <v>55.17</v>
      </c>
      <c r="G107" s="364"/>
      <c r="H107" s="222"/>
      <c r="I107" s="365">
        <v>53.93</v>
      </c>
      <c r="J107" s="355">
        <v>1</v>
      </c>
      <c r="K107" s="222">
        <v>54</v>
      </c>
      <c r="L107" s="362">
        <v>58</v>
      </c>
      <c r="M107" s="364"/>
      <c r="N107" s="222"/>
      <c r="O107" s="365">
        <v>54.04</v>
      </c>
      <c r="P107" s="535">
        <v>97</v>
      </c>
      <c r="Q107" s="461">
        <v>96</v>
      </c>
      <c r="R107" s="91">
        <v>65</v>
      </c>
      <c r="S107" s="473">
        <v>95</v>
      </c>
      <c r="T107" s="477">
        <f>SUM(P107:S107)</f>
        <v>353</v>
      </c>
    </row>
    <row r="108" spans="1:20" s="1" customFormat="1" ht="15" customHeight="1" x14ac:dyDescent="0.25">
      <c r="A108" s="283">
        <v>103</v>
      </c>
      <c r="B108" s="33" t="s">
        <v>35</v>
      </c>
      <c r="C108" s="373" t="s">
        <v>171</v>
      </c>
      <c r="D108" s="356"/>
      <c r="E108" s="223"/>
      <c r="F108" s="363">
        <v>55.17</v>
      </c>
      <c r="G108" s="366"/>
      <c r="H108" s="223"/>
      <c r="I108" s="367">
        <v>53.93</v>
      </c>
      <c r="J108" s="356"/>
      <c r="K108" s="223"/>
      <c r="L108" s="363">
        <v>58</v>
      </c>
      <c r="M108" s="366">
        <v>1</v>
      </c>
      <c r="N108" s="223">
        <v>51</v>
      </c>
      <c r="O108" s="367">
        <v>54.04</v>
      </c>
      <c r="P108" s="536">
        <v>97</v>
      </c>
      <c r="Q108" s="461">
        <v>96</v>
      </c>
      <c r="R108" s="91">
        <v>102</v>
      </c>
      <c r="S108" s="473">
        <v>59</v>
      </c>
      <c r="T108" s="477">
        <f>SUM(P108:S108)</f>
        <v>354</v>
      </c>
    </row>
    <row r="109" spans="1:20" s="1" customFormat="1" ht="15" customHeight="1" x14ac:dyDescent="0.25">
      <c r="A109" s="283">
        <v>104</v>
      </c>
      <c r="B109" s="33" t="s">
        <v>39</v>
      </c>
      <c r="C109" s="360" t="s">
        <v>175</v>
      </c>
      <c r="D109" s="355">
        <v>9</v>
      </c>
      <c r="E109" s="222">
        <v>28.888888888888889</v>
      </c>
      <c r="F109" s="362">
        <v>55.17</v>
      </c>
      <c r="G109" s="364">
        <v>11</v>
      </c>
      <c r="H109" s="222">
        <v>32.799999999999997</v>
      </c>
      <c r="I109" s="365">
        <v>53.93</v>
      </c>
      <c r="J109" s="355">
        <v>5</v>
      </c>
      <c r="K109" s="222">
        <v>42.6</v>
      </c>
      <c r="L109" s="362">
        <v>58</v>
      </c>
      <c r="M109" s="364">
        <v>5</v>
      </c>
      <c r="N109" s="222">
        <v>38.6</v>
      </c>
      <c r="O109" s="365">
        <v>54.04</v>
      </c>
      <c r="P109" s="535">
        <v>94</v>
      </c>
      <c r="Q109" s="461">
        <v>88</v>
      </c>
      <c r="R109" s="91">
        <v>88</v>
      </c>
      <c r="S109" s="473">
        <v>87</v>
      </c>
      <c r="T109" s="477">
        <f>SUM(P109:S109)</f>
        <v>357</v>
      </c>
    </row>
    <row r="110" spans="1:20" s="1" customFormat="1" ht="15" customHeight="1" x14ac:dyDescent="0.25">
      <c r="A110" s="283">
        <v>105</v>
      </c>
      <c r="B110" s="33" t="s">
        <v>36</v>
      </c>
      <c r="C110" s="360" t="s">
        <v>167</v>
      </c>
      <c r="D110" s="355"/>
      <c r="E110" s="222"/>
      <c r="F110" s="362">
        <v>55.17</v>
      </c>
      <c r="G110" s="364">
        <v>1</v>
      </c>
      <c r="H110" s="222">
        <v>32</v>
      </c>
      <c r="I110" s="365">
        <v>53.93</v>
      </c>
      <c r="J110" s="355">
        <v>1</v>
      </c>
      <c r="K110" s="222">
        <v>47</v>
      </c>
      <c r="L110" s="362">
        <v>58</v>
      </c>
      <c r="M110" s="364"/>
      <c r="N110" s="222"/>
      <c r="O110" s="365">
        <v>54.04</v>
      </c>
      <c r="P110" s="535">
        <v>97</v>
      </c>
      <c r="Q110" s="461">
        <v>89</v>
      </c>
      <c r="R110" s="91">
        <v>80</v>
      </c>
      <c r="S110" s="473">
        <v>95</v>
      </c>
      <c r="T110" s="477">
        <f>SUM(P110:S110)</f>
        <v>361</v>
      </c>
    </row>
    <row r="111" spans="1:20" s="1" customFormat="1" ht="15" customHeight="1" x14ac:dyDescent="0.25">
      <c r="A111" s="283">
        <v>106</v>
      </c>
      <c r="B111" s="33" t="s">
        <v>38</v>
      </c>
      <c r="C111" s="360" t="s">
        <v>159</v>
      </c>
      <c r="D111" s="497"/>
      <c r="E111" s="257"/>
      <c r="F111" s="501">
        <v>55.17</v>
      </c>
      <c r="G111" s="506">
        <v>3</v>
      </c>
      <c r="H111" s="257">
        <v>42.666666666666664</v>
      </c>
      <c r="I111" s="508">
        <v>53.93</v>
      </c>
      <c r="J111" s="497">
        <v>3</v>
      </c>
      <c r="K111" s="257">
        <v>29</v>
      </c>
      <c r="L111" s="501">
        <v>58</v>
      </c>
      <c r="M111" s="506"/>
      <c r="N111" s="257"/>
      <c r="O111" s="508">
        <v>54.04</v>
      </c>
      <c r="P111" s="538">
        <v>97</v>
      </c>
      <c r="Q111" s="461">
        <v>74</v>
      </c>
      <c r="R111" s="91">
        <v>99</v>
      </c>
      <c r="S111" s="473">
        <v>95</v>
      </c>
      <c r="T111" s="477">
        <f>SUM(P111:S111)</f>
        <v>365</v>
      </c>
    </row>
    <row r="112" spans="1:20" s="1" customFormat="1" ht="15" customHeight="1" x14ac:dyDescent="0.25">
      <c r="A112" s="283">
        <v>107</v>
      </c>
      <c r="B112" s="33" t="s">
        <v>34</v>
      </c>
      <c r="C112" s="359" t="s">
        <v>164</v>
      </c>
      <c r="D112" s="356"/>
      <c r="E112" s="223"/>
      <c r="F112" s="363">
        <v>55.17</v>
      </c>
      <c r="G112" s="366"/>
      <c r="H112" s="223"/>
      <c r="I112" s="367">
        <v>53.93</v>
      </c>
      <c r="J112" s="356"/>
      <c r="K112" s="223"/>
      <c r="L112" s="363">
        <v>58</v>
      </c>
      <c r="M112" s="366">
        <v>1</v>
      </c>
      <c r="N112" s="223">
        <v>47</v>
      </c>
      <c r="O112" s="367">
        <v>54.04</v>
      </c>
      <c r="P112" s="536">
        <v>97</v>
      </c>
      <c r="Q112" s="461">
        <v>96</v>
      </c>
      <c r="R112" s="91">
        <v>102</v>
      </c>
      <c r="S112" s="473">
        <v>72</v>
      </c>
      <c r="T112" s="477">
        <f>SUM(P112:S112)</f>
        <v>367</v>
      </c>
    </row>
    <row r="113" spans="1:20" s="1" customFormat="1" ht="15" customHeight="1" x14ac:dyDescent="0.25">
      <c r="A113" s="345">
        <v>108</v>
      </c>
      <c r="B113" s="346" t="s">
        <v>34</v>
      </c>
      <c r="C113" s="517" t="s">
        <v>170</v>
      </c>
      <c r="D113" s="470"/>
      <c r="E113" s="468"/>
      <c r="F113" s="471">
        <v>55.17</v>
      </c>
      <c r="G113" s="467"/>
      <c r="H113" s="468"/>
      <c r="I113" s="469">
        <v>53.93</v>
      </c>
      <c r="J113" s="470">
        <v>3</v>
      </c>
      <c r="K113" s="468">
        <v>24.3</v>
      </c>
      <c r="L113" s="471">
        <v>58</v>
      </c>
      <c r="M113" s="467">
        <v>2</v>
      </c>
      <c r="N113" s="468">
        <v>38.5</v>
      </c>
      <c r="O113" s="469">
        <v>54.04</v>
      </c>
      <c r="P113" s="543">
        <v>97</v>
      </c>
      <c r="Q113" s="472">
        <v>96</v>
      </c>
      <c r="R113" s="92">
        <v>101</v>
      </c>
      <c r="S113" s="474">
        <v>88</v>
      </c>
      <c r="T113" s="478">
        <f>SUM(P113:S113)</f>
        <v>382</v>
      </c>
    </row>
    <row r="114" spans="1:20" s="1" customFormat="1" ht="15" customHeight="1" x14ac:dyDescent="0.25">
      <c r="A114" s="283">
        <v>109</v>
      </c>
      <c r="B114" s="33" t="s">
        <v>38</v>
      </c>
      <c r="C114" s="359" t="s">
        <v>161</v>
      </c>
      <c r="D114" s="356"/>
      <c r="E114" s="223"/>
      <c r="F114" s="363">
        <v>55.17</v>
      </c>
      <c r="G114" s="366">
        <v>1</v>
      </c>
      <c r="H114" s="223">
        <v>24</v>
      </c>
      <c r="I114" s="367">
        <v>53.93</v>
      </c>
      <c r="J114" s="356"/>
      <c r="K114" s="223"/>
      <c r="L114" s="363">
        <v>58</v>
      </c>
      <c r="M114" s="366"/>
      <c r="N114" s="223"/>
      <c r="O114" s="367">
        <v>54.04</v>
      </c>
      <c r="P114" s="536">
        <v>97</v>
      </c>
      <c r="Q114" s="91">
        <v>94</v>
      </c>
      <c r="R114" s="91">
        <v>102</v>
      </c>
      <c r="S114" s="473">
        <v>95</v>
      </c>
      <c r="T114" s="477">
        <f>SUM(P114:S114)</f>
        <v>388</v>
      </c>
    </row>
    <row r="115" spans="1:20" s="1" customFormat="1" ht="15" customHeight="1" thickBot="1" x14ac:dyDescent="0.3">
      <c r="A115" s="350">
        <v>110</v>
      </c>
      <c r="B115" s="34" t="s">
        <v>36</v>
      </c>
      <c r="C115" s="374" t="s">
        <v>181</v>
      </c>
      <c r="D115" s="376">
        <v>2</v>
      </c>
      <c r="E115" s="339">
        <v>20</v>
      </c>
      <c r="F115" s="381">
        <v>55.17</v>
      </c>
      <c r="G115" s="383"/>
      <c r="H115" s="339"/>
      <c r="I115" s="384">
        <v>53.93</v>
      </c>
      <c r="J115" s="376"/>
      <c r="K115" s="339"/>
      <c r="L115" s="381">
        <v>58</v>
      </c>
      <c r="M115" s="383"/>
      <c r="N115" s="339"/>
      <c r="O115" s="384">
        <v>54.04</v>
      </c>
      <c r="P115" s="537">
        <v>96</v>
      </c>
      <c r="Q115" s="94">
        <v>96</v>
      </c>
      <c r="R115" s="94">
        <v>102</v>
      </c>
      <c r="S115" s="475">
        <v>95</v>
      </c>
      <c r="T115" s="479">
        <f>SUM(P115:S115)</f>
        <v>389</v>
      </c>
    </row>
    <row r="116" spans="1:20" s="2" customFormat="1" ht="15" customHeight="1" x14ac:dyDescent="0.2">
      <c r="A116" s="8"/>
      <c r="B116" s="3"/>
      <c r="C116" s="49" t="s">
        <v>67</v>
      </c>
      <c r="D116" s="49"/>
      <c r="E116" s="145">
        <f>AVERAGE(E6:E115)</f>
        <v>53.718225351037866</v>
      </c>
      <c r="F116" s="49"/>
      <c r="G116" s="49"/>
      <c r="H116" s="145">
        <f>AVERAGE(H6:H115)</f>
        <v>52.948963693819536</v>
      </c>
      <c r="I116" s="49"/>
      <c r="J116" s="49"/>
      <c r="K116" s="145">
        <f>AVERAGE(K6:K115)</f>
        <v>56.195588861083934</v>
      </c>
      <c r="L116" s="49"/>
      <c r="M116" s="49"/>
      <c r="N116" s="145">
        <f>AVERAGE(N6:N115)</f>
        <v>53.221365918826741</v>
      </c>
      <c r="O116" s="49"/>
      <c r="P116" s="49"/>
      <c r="Q116" s="49"/>
      <c r="R116" s="49"/>
      <c r="S116" s="518"/>
      <c r="T116" s="520"/>
    </row>
    <row r="117" spans="1:20" ht="15" customHeight="1" x14ac:dyDescent="0.25">
      <c r="B117" s="515"/>
      <c r="C117" s="50" t="s">
        <v>84</v>
      </c>
      <c r="D117" s="50"/>
      <c r="E117" s="50">
        <v>55.17</v>
      </c>
      <c r="F117" s="50"/>
      <c r="G117" s="50"/>
      <c r="H117" s="284">
        <v>53.93</v>
      </c>
      <c r="I117" s="50"/>
      <c r="J117" s="50"/>
      <c r="K117" s="284">
        <v>58</v>
      </c>
      <c r="L117" s="50"/>
      <c r="M117" s="50"/>
      <c r="N117" s="284">
        <v>54.04</v>
      </c>
      <c r="O117" s="50"/>
      <c r="P117" s="50"/>
      <c r="Q117" s="50"/>
      <c r="R117" s="50"/>
      <c r="S117" s="519"/>
      <c r="T117" s="466"/>
    </row>
  </sheetData>
  <mergeCells count="10">
    <mergeCell ref="B2:C2"/>
    <mergeCell ref="T4:T5"/>
    <mergeCell ref="A4:A5"/>
    <mergeCell ref="B4:B5"/>
    <mergeCell ref="C4:C5"/>
    <mergeCell ref="M4:O4"/>
    <mergeCell ref="G4:I4"/>
    <mergeCell ref="J4:L4"/>
    <mergeCell ref="D4:F4"/>
    <mergeCell ref="P4:S4"/>
  </mergeCells>
  <conditionalFormatting sqref="N6:N117 H6:H117 K6:K117">
    <cfRule type="containsBlanks" dxfId="55" priority="8">
      <formula>LEN(TRIM(H6))=0</formula>
    </cfRule>
  </conditionalFormatting>
  <conditionalFormatting sqref="N6:N117">
    <cfRule type="cellIs" dxfId="54" priority="801" operator="equal">
      <formula>$N$116</formula>
    </cfRule>
    <cfRule type="cellIs" dxfId="53" priority="802" operator="lessThan">
      <formula>50</formula>
    </cfRule>
    <cfRule type="cellIs" dxfId="52" priority="803" operator="between">
      <formula>$N$116</formula>
      <formula>50</formula>
    </cfRule>
    <cfRule type="cellIs" dxfId="51" priority="804" operator="between">
      <formula>74.99</formula>
      <formula>$N$116</formula>
    </cfRule>
    <cfRule type="cellIs" dxfId="50" priority="805" operator="greaterThanOrEqual">
      <formula>75</formula>
    </cfRule>
  </conditionalFormatting>
  <conditionalFormatting sqref="K6:K117">
    <cfRule type="cellIs" dxfId="49" priority="811" operator="equal">
      <formula>$K$116</formula>
    </cfRule>
    <cfRule type="cellIs" dxfId="48" priority="812" operator="lessThan">
      <formula>50</formula>
    </cfRule>
    <cfRule type="cellIs" dxfId="47" priority="813" operator="between">
      <formula>50</formula>
      <formula>$K$116</formula>
    </cfRule>
    <cfRule type="cellIs" dxfId="46" priority="814" operator="between">
      <formula>$K$116</formula>
      <formula>74.99</formula>
    </cfRule>
    <cfRule type="cellIs" dxfId="45" priority="815" operator="greaterThanOrEqual">
      <formula>75</formula>
    </cfRule>
  </conditionalFormatting>
  <conditionalFormatting sqref="H6:H117">
    <cfRule type="cellIs" dxfId="44" priority="821" operator="equal">
      <formula>$H$116</formula>
    </cfRule>
    <cfRule type="cellIs" dxfId="43" priority="822" operator="lessThan">
      <formula>50</formula>
    </cfRule>
    <cfRule type="cellIs" dxfId="42" priority="823" operator="between">
      <formula>$H$116</formula>
      <formula>50</formula>
    </cfRule>
    <cfRule type="cellIs" dxfId="41" priority="824" operator="between">
      <formula>74.99</formula>
      <formula>$H$116</formula>
    </cfRule>
    <cfRule type="cellIs" dxfId="40" priority="825" operator="greaterThanOrEqual">
      <formula>75</formula>
    </cfRule>
  </conditionalFormatting>
  <conditionalFormatting sqref="E6:E117">
    <cfRule type="cellIs" dxfId="39" priority="831" operator="equal">
      <formula>$E$116</formula>
    </cfRule>
    <cfRule type="containsBlanks" dxfId="38" priority="832">
      <formula>LEN(TRIM(E6))=0</formula>
    </cfRule>
    <cfRule type="cellIs" dxfId="37" priority="833" operator="lessThan">
      <formula>50</formula>
    </cfRule>
    <cfRule type="cellIs" dxfId="36" priority="834" operator="between">
      <formula>$E$116</formula>
      <formula>50</formula>
    </cfRule>
    <cfRule type="cellIs" dxfId="35" priority="835" operator="between">
      <formula>74.99</formula>
      <formula>$E$116</formula>
    </cfRule>
    <cfRule type="cellIs" dxfId="34" priority="836" operator="greaterThanOrEqual">
      <formula>75</formula>
    </cfRule>
  </conditionalFormatting>
  <pageMargins left="0.23622047244094488" right="0" top="0" bottom="0" header="0.31496062992125984" footer="0.31496062992125984"/>
  <pageSetup paperSize="9" scale="5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8" sqref="A8"/>
      <selection pane="bottomRight" activeCell="C5" sqref="C5"/>
    </sheetView>
  </sheetViews>
  <sheetFormatPr defaultRowHeight="15" x14ac:dyDescent="0.25"/>
  <cols>
    <col min="1" max="1" width="5.7109375" customWidth="1"/>
    <col min="2" max="2" width="19.5703125" style="13" customWidth="1"/>
    <col min="3" max="3" width="31.7109375" customWidth="1"/>
    <col min="4" max="5" width="9.7109375" customWidth="1"/>
    <col min="6" max="6" width="0" hidden="1" customWidth="1"/>
    <col min="7" max="7" width="6.5703125" customWidth="1"/>
  </cols>
  <sheetData>
    <row r="1" spans="1:9" ht="15" customHeight="1" x14ac:dyDescent="0.25">
      <c r="H1" s="69"/>
      <c r="I1" s="46" t="s">
        <v>80</v>
      </c>
    </row>
    <row r="2" spans="1:9" ht="15" customHeight="1" x14ac:dyDescent="0.25">
      <c r="A2" s="4"/>
      <c r="C2" s="424" t="s">
        <v>77</v>
      </c>
      <c r="D2" s="424"/>
      <c r="E2" s="42">
        <v>2024</v>
      </c>
      <c r="F2" s="4"/>
      <c r="G2" s="4"/>
      <c r="H2" s="68"/>
      <c r="I2" s="46" t="s">
        <v>81</v>
      </c>
    </row>
    <row r="3" spans="1:9" ht="15" customHeight="1" x14ac:dyDescent="0.25">
      <c r="A3" s="4"/>
      <c r="C3" s="27"/>
      <c r="D3" s="4"/>
      <c r="E3" s="4"/>
      <c r="F3" s="4"/>
      <c r="G3" s="4"/>
      <c r="H3" s="263"/>
      <c r="I3" s="46" t="s">
        <v>82</v>
      </c>
    </row>
    <row r="4" spans="1:9" ht="15" customHeight="1" thickBot="1" x14ac:dyDescent="0.3">
      <c r="F4" s="4"/>
      <c r="G4" s="4"/>
      <c r="H4" s="67"/>
      <c r="I4" s="46" t="s">
        <v>83</v>
      </c>
    </row>
    <row r="5" spans="1:9" ht="30" customHeight="1" thickBot="1" x14ac:dyDescent="0.3">
      <c r="A5" s="122" t="s">
        <v>62</v>
      </c>
      <c r="B5" s="123" t="s">
        <v>41</v>
      </c>
      <c r="C5" s="123" t="s">
        <v>0</v>
      </c>
      <c r="D5" s="124" t="s">
        <v>1</v>
      </c>
      <c r="E5" s="125" t="s">
        <v>90</v>
      </c>
      <c r="F5" s="4"/>
      <c r="G5" s="4"/>
      <c r="H5" s="4"/>
    </row>
    <row r="6" spans="1:9" ht="15" customHeight="1" thickBot="1" x14ac:dyDescent="0.3">
      <c r="A6" s="70"/>
      <c r="B6" s="185"/>
      <c r="C6" s="186" t="s">
        <v>91</v>
      </c>
      <c r="D6" s="187">
        <f>SUM(D7:D101)</f>
        <v>598</v>
      </c>
      <c r="E6" s="188">
        <f>AVERAGE(E7:E102)</f>
        <v>53.718225351037859</v>
      </c>
      <c r="F6" s="4">
        <f>E8*D8</f>
        <v>525</v>
      </c>
      <c r="G6" s="4"/>
      <c r="H6" s="4"/>
    </row>
    <row r="7" spans="1:9" ht="15" customHeight="1" x14ac:dyDescent="0.25">
      <c r="A7" s="28">
        <v>1</v>
      </c>
      <c r="B7" s="121" t="s">
        <v>36</v>
      </c>
      <c r="C7" s="9" t="s">
        <v>51</v>
      </c>
      <c r="D7" s="93">
        <v>1</v>
      </c>
      <c r="E7" s="100">
        <v>89</v>
      </c>
      <c r="F7" s="4">
        <f>E9*D9</f>
        <v>222.89999999999998</v>
      </c>
      <c r="G7" s="4"/>
      <c r="H7" s="4"/>
    </row>
    <row r="8" spans="1:9" ht="15" customHeight="1" x14ac:dyDescent="0.25">
      <c r="A8" s="26">
        <v>2</v>
      </c>
      <c r="B8" s="44" t="s">
        <v>39</v>
      </c>
      <c r="C8" s="107" t="s">
        <v>58</v>
      </c>
      <c r="D8" s="91">
        <v>7</v>
      </c>
      <c r="E8" s="98">
        <v>75</v>
      </c>
      <c r="F8" s="4"/>
      <c r="G8" s="4"/>
      <c r="H8" s="4"/>
    </row>
    <row r="9" spans="1:9" ht="15" customHeight="1" x14ac:dyDescent="0.25">
      <c r="A9" s="26">
        <v>3</v>
      </c>
      <c r="B9" s="44" t="s">
        <v>36</v>
      </c>
      <c r="C9" s="107" t="s">
        <v>182</v>
      </c>
      <c r="D9" s="91">
        <v>3</v>
      </c>
      <c r="E9" s="98">
        <v>74.3</v>
      </c>
      <c r="F9" s="4"/>
      <c r="G9" s="4"/>
      <c r="H9" s="4"/>
    </row>
    <row r="10" spans="1:9" ht="15" customHeight="1" x14ac:dyDescent="0.25">
      <c r="A10" s="26">
        <v>4</v>
      </c>
      <c r="B10" s="44" t="s">
        <v>37</v>
      </c>
      <c r="C10" s="60" t="s">
        <v>174</v>
      </c>
      <c r="D10" s="90">
        <v>3</v>
      </c>
      <c r="E10" s="115">
        <v>72.7</v>
      </c>
      <c r="F10" s="4"/>
      <c r="G10" s="4"/>
      <c r="H10" s="4"/>
    </row>
    <row r="11" spans="1:9" ht="15" customHeight="1" x14ac:dyDescent="0.25">
      <c r="A11" s="26">
        <v>5</v>
      </c>
      <c r="B11" s="44" t="s">
        <v>38</v>
      </c>
      <c r="C11" s="6" t="s">
        <v>130</v>
      </c>
      <c r="D11" s="91">
        <v>2</v>
      </c>
      <c r="E11" s="98">
        <v>72</v>
      </c>
      <c r="F11" s="4">
        <f t="shared" ref="F11:F26" si="0">E11*D11</f>
        <v>144</v>
      </c>
      <c r="G11" s="4"/>
      <c r="H11" s="47"/>
    </row>
    <row r="12" spans="1:9" ht="15" customHeight="1" x14ac:dyDescent="0.25">
      <c r="A12" s="26">
        <v>6</v>
      </c>
      <c r="B12" s="44" t="s">
        <v>36</v>
      </c>
      <c r="C12" s="6" t="s">
        <v>123</v>
      </c>
      <c r="D12" s="91">
        <v>9</v>
      </c>
      <c r="E12" s="97">
        <v>71.599999999999994</v>
      </c>
      <c r="F12" s="4">
        <f t="shared" si="0"/>
        <v>644.4</v>
      </c>
      <c r="G12" s="4"/>
      <c r="H12" s="4"/>
    </row>
    <row r="13" spans="1:9" ht="15" customHeight="1" x14ac:dyDescent="0.25">
      <c r="A13" s="26">
        <v>7</v>
      </c>
      <c r="B13" s="44" t="s">
        <v>33</v>
      </c>
      <c r="C13" s="6" t="s">
        <v>45</v>
      </c>
      <c r="D13" s="91">
        <v>2</v>
      </c>
      <c r="E13" s="56">
        <v>71</v>
      </c>
      <c r="F13" s="4">
        <f t="shared" si="0"/>
        <v>142</v>
      </c>
      <c r="G13" s="4"/>
      <c r="H13" s="4"/>
    </row>
    <row r="14" spans="1:9" ht="15" customHeight="1" x14ac:dyDescent="0.25">
      <c r="A14" s="26">
        <v>8</v>
      </c>
      <c r="B14" s="44" t="s">
        <v>38</v>
      </c>
      <c r="C14" s="6" t="s">
        <v>138</v>
      </c>
      <c r="D14" s="91">
        <v>5</v>
      </c>
      <c r="E14" s="116">
        <v>70.8</v>
      </c>
      <c r="F14" s="4">
        <f t="shared" si="0"/>
        <v>354</v>
      </c>
      <c r="G14" s="4"/>
      <c r="H14" s="4"/>
    </row>
    <row r="15" spans="1:9" ht="15" customHeight="1" x14ac:dyDescent="0.25">
      <c r="A15" s="26">
        <v>9</v>
      </c>
      <c r="B15" s="44" t="s">
        <v>36</v>
      </c>
      <c r="C15" s="6" t="s">
        <v>114</v>
      </c>
      <c r="D15" s="91">
        <v>6</v>
      </c>
      <c r="E15" s="97">
        <v>70</v>
      </c>
      <c r="F15" s="4">
        <f t="shared" si="0"/>
        <v>420</v>
      </c>
      <c r="G15" s="4"/>
      <c r="H15" s="4"/>
    </row>
    <row r="16" spans="1:9" ht="15" customHeight="1" thickBot="1" x14ac:dyDescent="0.3">
      <c r="A16" s="29">
        <v>10</v>
      </c>
      <c r="B16" s="45" t="s">
        <v>37</v>
      </c>
      <c r="C16" s="11" t="s">
        <v>156</v>
      </c>
      <c r="D16" s="94">
        <v>1</v>
      </c>
      <c r="E16" s="105">
        <v>70</v>
      </c>
      <c r="F16" s="4">
        <f t="shared" si="0"/>
        <v>70</v>
      </c>
      <c r="G16" s="4"/>
      <c r="H16" s="4"/>
    </row>
    <row r="17" spans="1:8" ht="15" customHeight="1" x14ac:dyDescent="0.25">
      <c r="A17" s="28">
        <v>11</v>
      </c>
      <c r="B17" s="392" t="s">
        <v>38</v>
      </c>
      <c r="C17" s="9" t="s">
        <v>163</v>
      </c>
      <c r="D17" s="93">
        <v>7</v>
      </c>
      <c r="E17" s="100">
        <v>69.7</v>
      </c>
      <c r="F17" s="4">
        <f t="shared" si="0"/>
        <v>487.90000000000003</v>
      </c>
      <c r="G17" s="4"/>
      <c r="H17" s="4"/>
    </row>
    <row r="18" spans="1:8" ht="15" customHeight="1" x14ac:dyDescent="0.25">
      <c r="A18" s="26">
        <v>12</v>
      </c>
      <c r="B18" s="44" t="s">
        <v>33</v>
      </c>
      <c r="C18" s="6" t="s">
        <v>43</v>
      </c>
      <c r="D18" s="91">
        <v>5</v>
      </c>
      <c r="E18" s="97">
        <v>68.8</v>
      </c>
      <c r="F18" s="4">
        <f t="shared" si="0"/>
        <v>344</v>
      </c>
      <c r="G18" s="4"/>
      <c r="H18" s="4"/>
    </row>
    <row r="19" spans="1:8" ht="15" customHeight="1" x14ac:dyDescent="0.25">
      <c r="A19" s="26">
        <v>13</v>
      </c>
      <c r="B19" s="390" t="s">
        <v>34</v>
      </c>
      <c r="C19" s="317" t="s">
        <v>3</v>
      </c>
      <c r="D19" s="91">
        <v>8</v>
      </c>
      <c r="E19" s="98">
        <v>68.599999999999994</v>
      </c>
      <c r="F19" s="4">
        <f t="shared" si="0"/>
        <v>548.79999999999995</v>
      </c>
      <c r="G19" s="4"/>
      <c r="H19" s="4"/>
    </row>
    <row r="20" spans="1:8" ht="15" customHeight="1" x14ac:dyDescent="0.25">
      <c r="A20" s="26">
        <v>14</v>
      </c>
      <c r="B20" s="44" t="s">
        <v>39</v>
      </c>
      <c r="C20" s="342" t="s">
        <v>178</v>
      </c>
      <c r="D20" s="91">
        <v>6</v>
      </c>
      <c r="E20" s="98">
        <v>66.833333333333329</v>
      </c>
      <c r="F20" s="4">
        <f t="shared" si="0"/>
        <v>401</v>
      </c>
      <c r="G20" s="4"/>
      <c r="H20" s="4"/>
    </row>
    <row r="21" spans="1:8" ht="15" customHeight="1" x14ac:dyDescent="0.25">
      <c r="A21" s="26">
        <v>15</v>
      </c>
      <c r="B21" s="390" t="s">
        <v>35</v>
      </c>
      <c r="C21" s="6" t="s">
        <v>12</v>
      </c>
      <c r="D21" s="91">
        <v>7</v>
      </c>
      <c r="E21" s="98">
        <v>66.099999999999994</v>
      </c>
      <c r="F21" s="4">
        <f t="shared" si="0"/>
        <v>462.69999999999993</v>
      </c>
      <c r="G21" s="4"/>
      <c r="H21" s="4"/>
    </row>
    <row r="22" spans="1:8" ht="15" customHeight="1" x14ac:dyDescent="0.25">
      <c r="A22" s="26">
        <v>16</v>
      </c>
      <c r="B22" s="44" t="s">
        <v>38</v>
      </c>
      <c r="C22" s="6" t="s">
        <v>65</v>
      </c>
      <c r="D22" s="91">
        <v>12</v>
      </c>
      <c r="E22" s="106">
        <v>64.8</v>
      </c>
      <c r="F22" s="4">
        <f t="shared" si="0"/>
        <v>777.59999999999991</v>
      </c>
      <c r="G22" s="4"/>
      <c r="H22" s="4"/>
    </row>
    <row r="23" spans="1:8" ht="15" customHeight="1" x14ac:dyDescent="0.25">
      <c r="A23" s="26">
        <v>17</v>
      </c>
      <c r="B23" s="44" t="s">
        <v>39</v>
      </c>
      <c r="C23" s="6" t="s">
        <v>59</v>
      </c>
      <c r="D23" s="91">
        <v>3</v>
      </c>
      <c r="E23" s="98">
        <v>64.666666666666671</v>
      </c>
      <c r="F23" s="4">
        <f t="shared" si="0"/>
        <v>194</v>
      </c>
      <c r="G23" s="4"/>
      <c r="H23" s="4"/>
    </row>
    <row r="24" spans="1:8" ht="15" customHeight="1" x14ac:dyDescent="0.25">
      <c r="A24" s="26">
        <v>18</v>
      </c>
      <c r="B24" s="44" t="s">
        <v>38</v>
      </c>
      <c r="C24" s="6" t="s">
        <v>111</v>
      </c>
      <c r="D24" s="91">
        <v>8</v>
      </c>
      <c r="E24" s="119">
        <v>64.599999999999994</v>
      </c>
      <c r="F24" s="4">
        <f t="shared" si="0"/>
        <v>516.79999999999995</v>
      </c>
      <c r="G24" s="4"/>
      <c r="H24" s="4"/>
    </row>
    <row r="25" spans="1:8" ht="15" customHeight="1" x14ac:dyDescent="0.25">
      <c r="A25" s="26">
        <v>19</v>
      </c>
      <c r="B25" s="44" t="s">
        <v>35</v>
      </c>
      <c r="C25" s="217" t="s">
        <v>101</v>
      </c>
      <c r="D25" s="91">
        <v>6</v>
      </c>
      <c r="E25" s="99">
        <v>63</v>
      </c>
      <c r="F25" s="4">
        <f t="shared" si="0"/>
        <v>378</v>
      </c>
      <c r="G25" s="4"/>
      <c r="H25" s="4"/>
    </row>
    <row r="26" spans="1:8" ht="15" customHeight="1" thickBot="1" x14ac:dyDescent="0.3">
      <c r="A26" s="29">
        <v>20</v>
      </c>
      <c r="B26" s="45" t="s">
        <v>39</v>
      </c>
      <c r="C26" s="11" t="s">
        <v>31</v>
      </c>
      <c r="D26" s="94">
        <v>3</v>
      </c>
      <c r="E26" s="101">
        <v>63</v>
      </c>
      <c r="F26" s="4">
        <f t="shared" si="0"/>
        <v>189</v>
      </c>
      <c r="G26" s="4"/>
      <c r="H26" s="4"/>
    </row>
    <row r="27" spans="1:8" ht="15" customHeight="1" x14ac:dyDescent="0.25">
      <c r="A27" s="28">
        <v>21</v>
      </c>
      <c r="B27" s="43" t="s">
        <v>38</v>
      </c>
      <c r="C27" s="9" t="s">
        <v>134</v>
      </c>
      <c r="D27" s="93">
        <v>5</v>
      </c>
      <c r="E27" s="100">
        <v>62.6</v>
      </c>
      <c r="F27" s="4"/>
      <c r="G27" s="4"/>
      <c r="H27" s="4"/>
    </row>
    <row r="28" spans="1:8" ht="15" customHeight="1" x14ac:dyDescent="0.25">
      <c r="A28" s="26">
        <v>22</v>
      </c>
      <c r="B28" s="44" t="s">
        <v>36</v>
      </c>
      <c r="C28" s="107" t="s">
        <v>50</v>
      </c>
      <c r="D28" s="91">
        <v>20</v>
      </c>
      <c r="E28" s="97">
        <v>61.5</v>
      </c>
      <c r="F28" s="4">
        <f>E28*D28</f>
        <v>1230</v>
      </c>
      <c r="G28" s="4"/>
      <c r="H28" s="4"/>
    </row>
    <row r="29" spans="1:8" ht="15" customHeight="1" x14ac:dyDescent="0.25">
      <c r="A29" s="26">
        <v>23</v>
      </c>
      <c r="B29" s="316" t="s">
        <v>34</v>
      </c>
      <c r="C29" s="6" t="s">
        <v>8</v>
      </c>
      <c r="D29" s="91">
        <v>12</v>
      </c>
      <c r="E29" s="115">
        <v>61</v>
      </c>
      <c r="F29" s="4">
        <f>E29*D29</f>
        <v>732</v>
      </c>
      <c r="G29" s="4"/>
      <c r="H29" s="4"/>
    </row>
    <row r="30" spans="1:8" ht="15" customHeight="1" x14ac:dyDescent="0.25">
      <c r="A30" s="26">
        <v>24</v>
      </c>
      <c r="B30" s="44" t="s">
        <v>35</v>
      </c>
      <c r="C30" s="6" t="s">
        <v>11</v>
      </c>
      <c r="D30" s="91">
        <v>5</v>
      </c>
      <c r="E30" s="98">
        <v>61</v>
      </c>
      <c r="F30" s="4">
        <f>E30*D30</f>
        <v>305</v>
      </c>
      <c r="G30" s="4"/>
      <c r="H30" s="4"/>
    </row>
    <row r="31" spans="1:8" ht="15" customHeight="1" x14ac:dyDescent="0.25">
      <c r="A31" s="26">
        <v>25</v>
      </c>
      <c r="B31" s="44" t="s">
        <v>38</v>
      </c>
      <c r="C31" s="107" t="s">
        <v>103</v>
      </c>
      <c r="D31" s="91">
        <v>10</v>
      </c>
      <c r="E31" s="98">
        <v>61</v>
      </c>
      <c r="F31" s="4"/>
      <c r="G31" s="4"/>
      <c r="H31" s="4"/>
    </row>
    <row r="32" spans="1:8" ht="15" customHeight="1" x14ac:dyDescent="0.25">
      <c r="A32" s="26">
        <v>26</v>
      </c>
      <c r="B32" s="44" t="s">
        <v>38</v>
      </c>
      <c r="C32" s="6" t="s">
        <v>30</v>
      </c>
      <c r="D32" s="91">
        <v>21</v>
      </c>
      <c r="E32" s="98">
        <v>60.5</v>
      </c>
      <c r="F32" s="4">
        <f t="shared" ref="F32:F45" si="1">E32*D32</f>
        <v>1270.5</v>
      </c>
      <c r="G32" s="4"/>
      <c r="H32" s="4"/>
    </row>
    <row r="33" spans="1:8" ht="15" customHeight="1" x14ac:dyDescent="0.25">
      <c r="A33" s="26">
        <v>27</v>
      </c>
      <c r="B33" s="272" t="s">
        <v>35</v>
      </c>
      <c r="C33" s="6" t="s">
        <v>46</v>
      </c>
      <c r="D33" s="110">
        <v>10</v>
      </c>
      <c r="E33" s="98">
        <v>59.4</v>
      </c>
      <c r="F33" s="4">
        <f t="shared" si="1"/>
        <v>594</v>
      </c>
      <c r="G33" s="4"/>
      <c r="H33" s="4"/>
    </row>
    <row r="34" spans="1:8" ht="15" customHeight="1" x14ac:dyDescent="0.25">
      <c r="A34" s="264">
        <v>28</v>
      </c>
      <c r="B34" s="44" t="s">
        <v>36</v>
      </c>
      <c r="C34" s="6" t="s">
        <v>15</v>
      </c>
      <c r="D34" s="91">
        <v>7</v>
      </c>
      <c r="E34" s="97">
        <v>59</v>
      </c>
      <c r="F34" s="4">
        <f t="shared" si="1"/>
        <v>413</v>
      </c>
      <c r="G34" s="4"/>
      <c r="H34" s="4"/>
    </row>
    <row r="35" spans="1:8" ht="15" customHeight="1" x14ac:dyDescent="0.25">
      <c r="A35" s="26">
        <v>29</v>
      </c>
      <c r="B35" s="44" t="s">
        <v>37</v>
      </c>
      <c r="C35" s="6" t="s">
        <v>154</v>
      </c>
      <c r="D35" s="91">
        <v>10</v>
      </c>
      <c r="E35" s="98">
        <v>59</v>
      </c>
      <c r="F35" s="4">
        <f t="shared" si="1"/>
        <v>590</v>
      </c>
      <c r="G35" s="4"/>
      <c r="H35" s="4"/>
    </row>
    <row r="36" spans="1:8" ht="15" customHeight="1" thickBot="1" x14ac:dyDescent="0.3">
      <c r="A36" s="29">
        <v>30</v>
      </c>
      <c r="B36" s="45" t="s">
        <v>33</v>
      </c>
      <c r="C36" s="11" t="s">
        <v>115</v>
      </c>
      <c r="D36" s="94">
        <v>9</v>
      </c>
      <c r="E36" s="105">
        <v>58.777777777777779</v>
      </c>
      <c r="F36" s="4">
        <f t="shared" si="1"/>
        <v>529</v>
      </c>
      <c r="G36" s="4"/>
      <c r="H36" s="4"/>
    </row>
    <row r="37" spans="1:8" ht="15" customHeight="1" x14ac:dyDescent="0.25">
      <c r="A37" s="28">
        <v>31</v>
      </c>
      <c r="B37" s="43" t="s">
        <v>39</v>
      </c>
      <c r="C37" s="9" t="s">
        <v>110</v>
      </c>
      <c r="D37" s="93">
        <v>13</v>
      </c>
      <c r="E37" s="102">
        <v>58.46153846153846</v>
      </c>
      <c r="F37" s="4">
        <f t="shared" si="1"/>
        <v>760</v>
      </c>
      <c r="G37" s="4"/>
      <c r="H37" s="4"/>
    </row>
    <row r="38" spans="1:8" ht="15" customHeight="1" x14ac:dyDescent="0.25">
      <c r="A38" s="26">
        <v>32</v>
      </c>
      <c r="B38" s="44" t="s">
        <v>38</v>
      </c>
      <c r="C38" s="107" t="s">
        <v>160</v>
      </c>
      <c r="D38" s="91">
        <v>6</v>
      </c>
      <c r="E38" s="98">
        <v>58.3</v>
      </c>
      <c r="F38" s="4">
        <f t="shared" si="1"/>
        <v>349.79999999999995</v>
      </c>
      <c r="G38" s="4"/>
      <c r="H38" s="4"/>
    </row>
    <row r="39" spans="1:8" ht="15" customHeight="1" x14ac:dyDescent="0.25">
      <c r="A39" s="26">
        <v>33</v>
      </c>
      <c r="B39" s="44" t="s">
        <v>38</v>
      </c>
      <c r="C39" s="107" t="s">
        <v>104</v>
      </c>
      <c r="D39" s="91">
        <v>14</v>
      </c>
      <c r="E39" s="98">
        <v>58</v>
      </c>
      <c r="F39" s="4">
        <f t="shared" si="1"/>
        <v>812</v>
      </c>
      <c r="G39" s="4"/>
      <c r="H39" s="4"/>
    </row>
    <row r="40" spans="1:8" ht="15" customHeight="1" x14ac:dyDescent="0.25">
      <c r="A40" s="26">
        <v>34</v>
      </c>
      <c r="B40" s="244" t="s">
        <v>34</v>
      </c>
      <c r="C40" s="6" t="s">
        <v>6</v>
      </c>
      <c r="D40" s="91">
        <v>6</v>
      </c>
      <c r="E40" s="104">
        <v>57.8</v>
      </c>
      <c r="F40" s="4">
        <f t="shared" si="1"/>
        <v>346.79999999999995</v>
      </c>
      <c r="G40" s="4"/>
      <c r="H40" s="4"/>
    </row>
    <row r="41" spans="1:8" ht="15" customHeight="1" x14ac:dyDescent="0.25">
      <c r="A41" s="26">
        <v>35</v>
      </c>
      <c r="B41" s="272" t="s">
        <v>35</v>
      </c>
      <c r="C41" s="6" t="s">
        <v>121</v>
      </c>
      <c r="D41" s="91">
        <v>5</v>
      </c>
      <c r="E41" s="98">
        <v>57.8</v>
      </c>
      <c r="F41" s="4">
        <f t="shared" si="1"/>
        <v>289</v>
      </c>
      <c r="G41" s="4"/>
      <c r="H41" s="4"/>
    </row>
    <row r="42" spans="1:8" ht="15" customHeight="1" x14ac:dyDescent="0.25">
      <c r="A42" s="26">
        <v>36</v>
      </c>
      <c r="B42" s="44" t="s">
        <v>36</v>
      </c>
      <c r="C42" s="6" t="s">
        <v>16</v>
      </c>
      <c r="D42" s="91">
        <v>5</v>
      </c>
      <c r="E42" s="115">
        <v>57.6</v>
      </c>
      <c r="F42" s="4">
        <f t="shared" si="1"/>
        <v>288</v>
      </c>
      <c r="G42" s="4"/>
      <c r="H42" s="4"/>
    </row>
    <row r="43" spans="1:8" ht="15" customHeight="1" x14ac:dyDescent="0.25">
      <c r="A43" s="26">
        <v>37</v>
      </c>
      <c r="B43" s="44" t="s">
        <v>35</v>
      </c>
      <c r="C43" s="6" t="s">
        <v>120</v>
      </c>
      <c r="D43" s="91">
        <v>6</v>
      </c>
      <c r="E43" s="98">
        <v>57</v>
      </c>
      <c r="F43" s="4">
        <f t="shared" si="1"/>
        <v>342</v>
      </c>
      <c r="G43" s="4"/>
      <c r="H43" s="4"/>
    </row>
    <row r="44" spans="1:8" ht="15" customHeight="1" x14ac:dyDescent="0.25">
      <c r="A44" s="26">
        <v>38</v>
      </c>
      <c r="B44" s="390" t="s">
        <v>37</v>
      </c>
      <c r="C44" s="6" t="s">
        <v>148</v>
      </c>
      <c r="D44" s="91">
        <v>15</v>
      </c>
      <c r="E44" s="97">
        <v>57</v>
      </c>
      <c r="F44" s="4">
        <f t="shared" si="1"/>
        <v>855</v>
      </c>
      <c r="G44" s="4"/>
      <c r="H44" s="4"/>
    </row>
    <row r="45" spans="1:8" ht="15" customHeight="1" x14ac:dyDescent="0.25">
      <c r="A45" s="26">
        <v>39</v>
      </c>
      <c r="B45" s="184" t="s">
        <v>39</v>
      </c>
      <c r="C45" s="6" t="s">
        <v>112</v>
      </c>
      <c r="D45" s="91">
        <v>7</v>
      </c>
      <c r="E45" s="97">
        <v>56.571428571428569</v>
      </c>
      <c r="F45" s="4">
        <f t="shared" si="1"/>
        <v>396</v>
      </c>
      <c r="G45" s="4"/>
      <c r="H45" s="4"/>
    </row>
    <row r="46" spans="1:8" ht="15" customHeight="1" thickBot="1" x14ac:dyDescent="0.3">
      <c r="A46" s="29">
        <v>40</v>
      </c>
      <c r="B46" s="391" t="s">
        <v>35</v>
      </c>
      <c r="C46" s="11" t="s">
        <v>13</v>
      </c>
      <c r="D46" s="94">
        <v>3</v>
      </c>
      <c r="E46" s="105">
        <v>56.3</v>
      </c>
      <c r="F46" s="4"/>
      <c r="G46" s="4"/>
      <c r="H46" s="4"/>
    </row>
    <row r="47" spans="1:8" ht="15" customHeight="1" x14ac:dyDescent="0.25">
      <c r="A47" s="28">
        <v>41</v>
      </c>
      <c r="B47" s="43" t="s">
        <v>33</v>
      </c>
      <c r="C47" s="394" t="s">
        <v>116</v>
      </c>
      <c r="D47" s="93">
        <v>10</v>
      </c>
      <c r="E47" s="102">
        <v>55.3</v>
      </c>
      <c r="F47" s="4">
        <f>E47*D47</f>
        <v>553</v>
      </c>
      <c r="G47" s="4"/>
      <c r="H47" s="4"/>
    </row>
    <row r="48" spans="1:8" ht="15" customHeight="1" x14ac:dyDescent="0.25">
      <c r="A48" s="26">
        <v>42</v>
      </c>
      <c r="B48" s="44" t="s">
        <v>37</v>
      </c>
      <c r="C48" s="6" t="s">
        <v>63</v>
      </c>
      <c r="D48" s="91">
        <v>3</v>
      </c>
      <c r="E48" s="98">
        <v>55.3</v>
      </c>
      <c r="F48" s="4">
        <f>E48*D48</f>
        <v>165.89999999999998</v>
      </c>
      <c r="G48" s="4"/>
      <c r="H48" s="4"/>
    </row>
    <row r="49" spans="1:8" ht="15" customHeight="1" x14ac:dyDescent="0.25">
      <c r="A49" s="26">
        <v>43</v>
      </c>
      <c r="B49" s="44" t="s">
        <v>38</v>
      </c>
      <c r="C49" s="6" t="s">
        <v>131</v>
      </c>
      <c r="D49" s="91">
        <v>9</v>
      </c>
      <c r="E49" s="98">
        <v>55.2</v>
      </c>
      <c r="F49" s="4">
        <f>E49*D49</f>
        <v>496.8</v>
      </c>
      <c r="G49" s="4"/>
      <c r="H49" s="4"/>
    </row>
    <row r="50" spans="1:8" ht="15" customHeight="1" x14ac:dyDescent="0.25">
      <c r="A50" s="26">
        <v>44</v>
      </c>
      <c r="B50" s="184" t="s">
        <v>34</v>
      </c>
      <c r="C50" s="107" t="s">
        <v>5</v>
      </c>
      <c r="D50" s="91">
        <v>7</v>
      </c>
      <c r="E50" s="97">
        <v>55</v>
      </c>
      <c r="F50" s="4">
        <f>E50*D50</f>
        <v>385</v>
      </c>
      <c r="G50" s="4"/>
      <c r="H50" s="4"/>
    </row>
    <row r="51" spans="1:8" ht="15" customHeight="1" x14ac:dyDescent="0.25">
      <c r="A51" s="26">
        <v>45</v>
      </c>
      <c r="B51" s="272" t="s">
        <v>36</v>
      </c>
      <c r="C51" s="6" t="s">
        <v>124</v>
      </c>
      <c r="D51" s="91">
        <v>5</v>
      </c>
      <c r="E51" s="97">
        <v>54.8</v>
      </c>
      <c r="F51" s="4">
        <f>E51*D51</f>
        <v>274</v>
      </c>
      <c r="G51" s="4"/>
      <c r="H51" s="4"/>
    </row>
    <row r="52" spans="1:8" ht="15" customHeight="1" x14ac:dyDescent="0.25">
      <c r="A52" s="26">
        <v>46</v>
      </c>
      <c r="B52" s="244" t="s">
        <v>36</v>
      </c>
      <c r="C52" s="342" t="s">
        <v>125</v>
      </c>
      <c r="D52" s="91">
        <v>4</v>
      </c>
      <c r="E52" s="98">
        <v>54</v>
      </c>
      <c r="F52" s="4"/>
      <c r="G52" s="4"/>
      <c r="H52" s="4"/>
    </row>
    <row r="53" spans="1:8" ht="15" customHeight="1" x14ac:dyDescent="0.25">
      <c r="A53" s="26">
        <v>47</v>
      </c>
      <c r="B53" s="44" t="s">
        <v>37</v>
      </c>
      <c r="C53" s="6" t="s">
        <v>54</v>
      </c>
      <c r="D53" s="91">
        <v>3</v>
      </c>
      <c r="E53" s="98">
        <v>54</v>
      </c>
      <c r="F53" s="4">
        <f>E53*D53</f>
        <v>162</v>
      </c>
      <c r="G53" s="4"/>
      <c r="H53" s="4"/>
    </row>
    <row r="54" spans="1:8" ht="15" customHeight="1" x14ac:dyDescent="0.25">
      <c r="A54" s="26">
        <v>48</v>
      </c>
      <c r="B54" s="390" t="s">
        <v>37</v>
      </c>
      <c r="C54" s="6" t="s">
        <v>64</v>
      </c>
      <c r="D54" s="91">
        <v>8</v>
      </c>
      <c r="E54" s="98">
        <v>53.9</v>
      </c>
      <c r="F54" s="4">
        <f>E54*D54</f>
        <v>431.2</v>
      </c>
      <c r="G54" s="4"/>
      <c r="H54" s="4"/>
    </row>
    <row r="55" spans="1:8" ht="15" customHeight="1" x14ac:dyDescent="0.25">
      <c r="A55" s="26">
        <v>49</v>
      </c>
      <c r="B55" s="44" t="s">
        <v>38</v>
      </c>
      <c r="C55" s="6" t="s">
        <v>102</v>
      </c>
      <c r="D55" s="91">
        <v>13</v>
      </c>
      <c r="E55" s="97">
        <v>53.9</v>
      </c>
      <c r="F55" s="4">
        <f>E55*D55</f>
        <v>700.69999999999993</v>
      </c>
      <c r="G55" s="4"/>
      <c r="H55" s="4"/>
    </row>
    <row r="56" spans="1:8" ht="15" customHeight="1" thickBot="1" x14ac:dyDescent="0.3">
      <c r="A56" s="29">
        <v>50</v>
      </c>
      <c r="B56" s="45" t="s">
        <v>38</v>
      </c>
      <c r="C56" s="11" t="s">
        <v>105</v>
      </c>
      <c r="D56" s="94">
        <v>28</v>
      </c>
      <c r="E56" s="105">
        <v>53.6</v>
      </c>
      <c r="F56" s="4">
        <f>E56*D56</f>
        <v>1500.8</v>
      </c>
      <c r="G56" s="4"/>
      <c r="H56" s="4"/>
    </row>
    <row r="57" spans="1:8" ht="15" customHeight="1" x14ac:dyDescent="0.25">
      <c r="A57" s="28">
        <v>51</v>
      </c>
      <c r="B57" s="43" t="s">
        <v>35</v>
      </c>
      <c r="C57" s="9" t="s">
        <v>48</v>
      </c>
      <c r="D57" s="93">
        <v>3</v>
      </c>
      <c r="E57" s="102">
        <v>53.3</v>
      </c>
      <c r="F57" s="4">
        <f>E57*D57</f>
        <v>159.89999999999998</v>
      </c>
      <c r="G57" s="4"/>
      <c r="H57" s="4"/>
    </row>
    <row r="58" spans="1:8" ht="15" customHeight="1" x14ac:dyDescent="0.25">
      <c r="A58" s="26">
        <v>52</v>
      </c>
      <c r="B58" s="44" t="s">
        <v>38</v>
      </c>
      <c r="C58" s="6" t="s">
        <v>132</v>
      </c>
      <c r="D58" s="91">
        <v>9</v>
      </c>
      <c r="E58" s="104">
        <v>53.1</v>
      </c>
      <c r="F58" s="4"/>
      <c r="G58" s="4"/>
      <c r="H58" s="4"/>
    </row>
    <row r="59" spans="1:8" ht="15" customHeight="1" x14ac:dyDescent="0.25">
      <c r="A59" s="26">
        <v>53</v>
      </c>
      <c r="B59" s="390" t="s">
        <v>34</v>
      </c>
      <c r="C59" s="6" t="s">
        <v>152</v>
      </c>
      <c r="D59" s="91">
        <v>1</v>
      </c>
      <c r="E59" s="116">
        <v>53</v>
      </c>
      <c r="F59" s="4">
        <f>E59*D59</f>
        <v>53</v>
      </c>
      <c r="G59" s="4"/>
      <c r="H59" s="4"/>
    </row>
    <row r="60" spans="1:8" ht="15" customHeight="1" x14ac:dyDescent="0.25">
      <c r="A60" s="26">
        <v>54</v>
      </c>
      <c r="B60" s="44" t="s">
        <v>38</v>
      </c>
      <c r="C60" s="6" t="s">
        <v>139</v>
      </c>
      <c r="D60" s="91">
        <v>4</v>
      </c>
      <c r="E60" s="98">
        <v>53</v>
      </c>
      <c r="F60" s="4">
        <f>E60*D60</f>
        <v>212</v>
      </c>
      <c r="G60" s="4"/>
      <c r="H60" s="4"/>
    </row>
    <row r="61" spans="1:8" ht="15" customHeight="1" x14ac:dyDescent="0.25">
      <c r="A61" s="26">
        <v>55</v>
      </c>
      <c r="B61" s="44" t="s">
        <v>35</v>
      </c>
      <c r="C61" s="6" t="s">
        <v>47</v>
      </c>
      <c r="D61" s="91">
        <v>9</v>
      </c>
      <c r="E61" s="97">
        <v>52.8</v>
      </c>
      <c r="F61" s="4"/>
      <c r="G61" s="4"/>
      <c r="H61" s="4"/>
    </row>
    <row r="62" spans="1:8" ht="15" customHeight="1" x14ac:dyDescent="0.25">
      <c r="A62" s="26">
        <v>56</v>
      </c>
      <c r="B62" s="44" t="s">
        <v>33</v>
      </c>
      <c r="C62" s="491" t="s">
        <v>187</v>
      </c>
      <c r="D62" s="91">
        <v>6</v>
      </c>
      <c r="E62" s="97">
        <v>52.666666666666664</v>
      </c>
      <c r="F62" s="4">
        <f>E58*D58</f>
        <v>477.90000000000003</v>
      </c>
      <c r="G62" s="4"/>
      <c r="H62" s="4"/>
    </row>
    <row r="63" spans="1:8" ht="15" customHeight="1" x14ac:dyDescent="0.25">
      <c r="A63" s="26">
        <v>57</v>
      </c>
      <c r="B63" s="44" t="s">
        <v>36</v>
      </c>
      <c r="C63" s="6" t="s">
        <v>180</v>
      </c>
      <c r="D63" s="91">
        <v>10</v>
      </c>
      <c r="E63" s="98">
        <v>52.6</v>
      </c>
      <c r="F63" s="4">
        <f>E61*D61</f>
        <v>475.2</v>
      </c>
      <c r="G63" s="4"/>
      <c r="H63" s="4"/>
    </row>
    <row r="64" spans="1:8" ht="15" customHeight="1" x14ac:dyDescent="0.25">
      <c r="A64" s="26">
        <v>58</v>
      </c>
      <c r="B64" s="44" t="s">
        <v>38</v>
      </c>
      <c r="C64" s="6" t="s">
        <v>140</v>
      </c>
      <c r="D64" s="91">
        <v>8</v>
      </c>
      <c r="E64" s="97">
        <v>52.3</v>
      </c>
      <c r="F64" s="4">
        <f>E64*D64</f>
        <v>418.4</v>
      </c>
      <c r="G64" s="4"/>
      <c r="H64" s="4"/>
    </row>
    <row r="65" spans="1:8" ht="15" customHeight="1" x14ac:dyDescent="0.25">
      <c r="A65" s="26">
        <v>59</v>
      </c>
      <c r="B65" s="44" t="s">
        <v>37</v>
      </c>
      <c r="C65" s="6" t="s">
        <v>126</v>
      </c>
      <c r="D65" s="91">
        <v>5</v>
      </c>
      <c r="E65" s="98">
        <v>52.2</v>
      </c>
      <c r="F65" s="4">
        <f>E63*D63</f>
        <v>526</v>
      </c>
      <c r="G65" s="4"/>
      <c r="H65" s="4"/>
    </row>
    <row r="66" spans="1:8" ht="15" customHeight="1" thickBot="1" x14ac:dyDescent="0.3">
      <c r="A66" s="29">
        <v>60</v>
      </c>
      <c r="B66" s="45" t="s">
        <v>34</v>
      </c>
      <c r="C66" s="11" t="s">
        <v>4</v>
      </c>
      <c r="D66" s="94">
        <v>7</v>
      </c>
      <c r="E66" s="101">
        <v>52</v>
      </c>
      <c r="F66" s="4">
        <f t="shared" ref="F66:F73" si="2">E66*D66</f>
        <v>364</v>
      </c>
      <c r="G66" s="4"/>
      <c r="H66" s="4"/>
    </row>
    <row r="67" spans="1:8" ht="15" customHeight="1" x14ac:dyDescent="0.25">
      <c r="A67" s="28">
        <v>61</v>
      </c>
      <c r="B67" s="392" t="s">
        <v>36</v>
      </c>
      <c r="C67" s="9" t="s">
        <v>145</v>
      </c>
      <c r="D67" s="93">
        <v>3</v>
      </c>
      <c r="E67" s="100">
        <v>51</v>
      </c>
      <c r="F67" s="4">
        <f t="shared" si="2"/>
        <v>153</v>
      </c>
      <c r="G67" s="4"/>
      <c r="H67" s="4"/>
    </row>
    <row r="68" spans="1:8" ht="15" customHeight="1" x14ac:dyDescent="0.25">
      <c r="A68" s="26">
        <v>62</v>
      </c>
      <c r="B68" s="44" t="s">
        <v>37</v>
      </c>
      <c r="C68" s="6" t="s">
        <v>128</v>
      </c>
      <c r="D68" s="91">
        <v>2</v>
      </c>
      <c r="E68" s="97">
        <v>51</v>
      </c>
      <c r="F68" s="4">
        <f t="shared" si="2"/>
        <v>102</v>
      </c>
      <c r="G68" s="4"/>
      <c r="H68" s="4"/>
    </row>
    <row r="69" spans="1:8" ht="15" customHeight="1" x14ac:dyDescent="0.25">
      <c r="A69" s="26">
        <v>63</v>
      </c>
      <c r="B69" s="390" t="s">
        <v>38</v>
      </c>
      <c r="C69" s="6" t="s">
        <v>162</v>
      </c>
      <c r="D69" s="91">
        <v>5</v>
      </c>
      <c r="E69" s="99">
        <v>51</v>
      </c>
      <c r="F69" s="4">
        <f t="shared" si="2"/>
        <v>255</v>
      </c>
      <c r="G69" s="4"/>
      <c r="H69" s="4"/>
    </row>
    <row r="70" spans="1:8" ht="15" customHeight="1" x14ac:dyDescent="0.25">
      <c r="A70" s="26">
        <v>64</v>
      </c>
      <c r="B70" s="44" t="s">
        <v>36</v>
      </c>
      <c r="C70" s="6" t="s">
        <v>52</v>
      </c>
      <c r="D70" s="91">
        <v>9</v>
      </c>
      <c r="E70" s="119">
        <v>50.9</v>
      </c>
      <c r="F70" s="4">
        <f t="shared" si="2"/>
        <v>458.09999999999997</v>
      </c>
      <c r="G70" s="4"/>
      <c r="H70" s="4"/>
    </row>
    <row r="71" spans="1:8" ht="15" customHeight="1" x14ac:dyDescent="0.25">
      <c r="A71" s="26">
        <v>65</v>
      </c>
      <c r="B71" s="44" t="s">
        <v>38</v>
      </c>
      <c r="C71" s="6" t="s">
        <v>183</v>
      </c>
      <c r="D71" s="91">
        <v>7</v>
      </c>
      <c r="E71" s="98">
        <v>50.4</v>
      </c>
      <c r="F71" s="4">
        <f t="shared" si="2"/>
        <v>352.8</v>
      </c>
      <c r="G71" s="4"/>
      <c r="H71" s="4"/>
    </row>
    <row r="72" spans="1:8" ht="15" customHeight="1" x14ac:dyDescent="0.25">
      <c r="A72" s="26">
        <v>66</v>
      </c>
      <c r="B72" s="44" t="s">
        <v>38</v>
      </c>
      <c r="C72" s="6" t="s">
        <v>185</v>
      </c>
      <c r="D72" s="91">
        <v>2</v>
      </c>
      <c r="E72" s="97">
        <v>50</v>
      </c>
      <c r="F72" s="4">
        <f t="shared" si="2"/>
        <v>100</v>
      </c>
      <c r="G72" s="4"/>
      <c r="H72" s="4"/>
    </row>
    <row r="73" spans="1:8" ht="15" customHeight="1" x14ac:dyDescent="0.25">
      <c r="A73" s="26">
        <v>67</v>
      </c>
      <c r="B73" s="44" t="s">
        <v>35</v>
      </c>
      <c r="C73" s="6" t="s">
        <v>176</v>
      </c>
      <c r="D73" s="91">
        <v>5</v>
      </c>
      <c r="E73" s="98">
        <v>49</v>
      </c>
      <c r="F73" s="4">
        <f t="shared" si="2"/>
        <v>245</v>
      </c>
      <c r="G73" s="4"/>
      <c r="H73" s="4"/>
    </row>
    <row r="74" spans="1:8" ht="15" customHeight="1" x14ac:dyDescent="0.25">
      <c r="A74" s="26">
        <v>68</v>
      </c>
      <c r="B74" s="44" t="s">
        <v>38</v>
      </c>
      <c r="C74" s="6" t="s">
        <v>133</v>
      </c>
      <c r="D74" s="91">
        <v>7</v>
      </c>
      <c r="E74" s="97">
        <v>48.3</v>
      </c>
      <c r="F74" s="4"/>
      <c r="G74" s="4"/>
      <c r="H74" s="4"/>
    </row>
    <row r="75" spans="1:8" ht="15" customHeight="1" x14ac:dyDescent="0.25">
      <c r="A75" s="26">
        <v>69</v>
      </c>
      <c r="B75" s="44" t="s">
        <v>37</v>
      </c>
      <c r="C75" s="6" t="s">
        <v>55</v>
      </c>
      <c r="D75" s="91">
        <v>3</v>
      </c>
      <c r="E75" s="97">
        <v>48</v>
      </c>
      <c r="F75" s="4">
        <f>E75*D75</f>
        <v>144</v>
      </c>
      <c r="G75" s="4"/>
      <c r="H75" s="4"/>
    </row>
    <row r="76" spans="1:8" ht="15" customHeight="1" thickBot="1" x14ac:dyDescent="0.3">
      <c r="A76" s="29">
        <v>70</v>
      </c>
      <c r="B76" s="45" t="s">
        <v>37</v>
      </c>
      <c r="C76" s="11" t="s">
        <v>127</v>
      </c>
      <c r="D76" s="94">
        <v>6</v>
      </c>
      <c r="E76" s="318">
        <v>46.8</v>
      </c>
      <c r="F76" s="4">
        <f>E74*D74</f>
        <v>338.09999999999997</v>
      </c>
      <c r="G76" s="4"/>
      <c r="H76" s="4"/>
    </row>
    <row r="77" spans="1:8" ht="15" customHeight="1" x14ac:dyDescent="0.25">
      <c r="A77" s="28">
        <v>71</v>
      </c>
      <c r="B77" s="392" t="s">
        <v>36</v>
      </c>
      <c r="C77" s="9" t="s">
        <v>18</v>
      </c>
      <c r="D77" s="93">
        <v>3</v>
      </c>
      <c r="E77" s="396">
        <v>46.7</v>
      </c>
      <c r="F77" s="4">
        <f t="shared" ref="F77:F98" si="3">E77*D77</f>
        <v>140.10000000000002</v>
      </c>
      <c r="G77" s="4"/>
      <c r="H77" s="4"/>
    </row>
    <row r="78" spans="1:8" ht="15" customHeight="1" x14ac:dyDescent="0.25">
      <c r="A78" s="26">
        <v>72</v>
      </c>
      <c r="B78" s="44" t="s">
        <v>34</v>
      </c>
      <c r="C78" s="6" t="s">
        <v>119</v>
      </c>
      <c r="D78" s="110">
        <v>10</v>
      </c>
      <c r="E78" s="97">
        <v>46.2</v>
      </c>
      <c r="F78" s="4">
        <f t="shared" si="3"/>
        <v>462</v>
      </c>
      <c r="G78" s="4"/>
      <c r="H78" s="4"/>
    </row>
    <row r="79" spans="1:8" ht="15" customHeight="1" x14ac:dyDescent="0.25">
      <c r="A79" s="26">
        <v>73</v>
      </c>
      <c r="B79" s="44" t="s">
        <v>35</v>
      </c>
      <c r="C79" s="107" t="s">
        <v>49</v>
      </c>
      <c r="D79" s="91">
        <v>3</v>
      </c>
      <c r="E79" s="97">
        <v>46</v>
      </c>
      <c r="F79" s="4">
        <f t="shared" si="3"/>
        <v>138</v>
      </c>
      <c r="G79" s="4"/>
      <c r="H79" s="4"/>
    </row>
    <row r="80" spans="1:8" ht="15" customHeight="1" x14ac:dyDescent="0.25">
      <c r="A80" s="26">
        <v>74</v>
      </c>
      <c r="B80" s="44" t="s">
        <v>35</v>
      </c>
      <c r="C80" s="6" t="s">
        <v>10</v>
      </c>
      <c r="D80" s="91">
        <v>1</v>
      </c>
      <c r="E80" s="97">
        <v>45</v>
      </c>
      <c r="F80" s="4">
        <f t="shared" si="3"/>
        <v>45</v>
      </c>
      <c r="G80" s="4"/>
      <c r="H80" s="4"/>
    </row>
    <row r="81" spans="1:8" ht="15" customHeight="1" x14ac:dyDescent="0.25">
      <c r="A81" s="26">
        <v>75</v>
      </c>
      <c r="B81" s="44" t="s">
        <v>37</v>
      </c>
      <c r="C81" s="6" t="s">
        <v>20</v>
      </c>
      <c r="D81" s="91">
        <v>3</v>
      </c>
      <c r="E81" s="104">
        <v>44.7</v>
      </c>
      <c r="F81" s="4">
        <f t="shared" si="3"/>
        <v>134.10000000000002</v>
      </c>
      <c r="G81" s="4"/>
      <c r="H81" s="4"/>
    </row>
    <row r="82" spans="1:8" ht="15" customHeight="1" x14ac:dyDescent="0.25">
      <c r="A82" s="26">
        <v>76</v>
      </c>
      <c r="B82" s="244" t="s">
        <v>38</v>
      </c>
      <c r="C82" s="6" t="s">
        <v>136</v>
      </c>
      <c r="D82" s="91">
        <v>2</v>
      </c>
      <c r="E82" s="395">
        <v>43.5</v>
      </c>
      <c r="F82" s="4">
        <f t="shared" si="3"/>
        <v>87</v>
      </c>
      <c r="G82" s="4"/>
      <c r="H82" s="4"/>
    </row>
    <row r="83" spans="1:8" ht="15" customHeight="1" x14ac:dyDescent="0.25">
      <c r="A83" s="26">
        <v>77</v>
      </c>
      <c r="B83" s="44" t="s">
        <v>38</v>
      </c>
      <c r="C83" s="6" t="s">
        <v>157</v>
      </c>
      <c r="D83" s="91">
        <v>16</v>
      </c>
      <c r="E83" s="97">
        <v>43.25</v>
      </c>
      <c r="F83" s="4">
        <f t="shared" si="3"/>
        <v>692</v>
      </c>
      <c r="G83" s="4"/>
      <c r="H83" s="4"/>
    </row>
    <row r="84" spans="1:8" ht="15" customHeight="1" x14ac:dyDescent="0.25">
      <c r="A84" s="26">
        <v>78</v>
      </c>
      <c r="B84" s="44" t="s">
        <v>33</v>
      </c>
      <c r="C84" s="107" t="s">
        <v>44</v>
      </c>
      <c r="D84" s="91">
        <v>5</v>
      </c>
      <c r="E84" s="98">
        <v>43</v>
      </c>
      <c r="F84" s="4">
        <f t="shared" si="3"/>
        <v>215</v>
      </c>
      <c r="G84" s="4"/>
      <c r="H84" s="4"/>
    </row>
    <row r="85" spans="1:8" ht="15" customHeight="1" x14ac:dyDescent="0.25">
      <c r="A85" s="26">
        <v>79</v>
      </c>
      <c r="B85" s="44" t="s">
        <v>37</v>
      </c>
      <c r="C85" s="107" t="s">
        <v>155</v>
      </c>
      <c r="D85" s="91">
        <v>2</v>
      </c>
      <c r="E85" s="97">
        <v>43</v>
      </c>
      <c r="F85" s="4">
        <f t="shared" si="3"/>
        <v>86</v>
      </c>
      <c r="G85" s="4"/>
      <c r="H85" s="4"/>
    </row>
    <row r="86" spans="1:8" ht="15" customHeight="1" thickBot="1" x14ac:dyDescent="0.3">
      <c r="A86" s="29">
        <v>80</v>
      </c>
      <c r="B86" s="45" t="s">
        <v>35</v>
      </c>
      <c r="C86" s="315" t="s">
        <v>153</v>
      </c>
      <c r="D86" s="94">
        <v>1</v>
      </c>
      <c r="E86" s="101">
        <v>42</v>
      </c>
      <c r="F86" s="4">
        <f t="shared" si="3"/>
        <v>42</v>
      </c>
      <c r="G86" s="4"/>
      <c r="H86" s="4"/>
    </row>
    <row r="87" spans="1:8" ht="15" customHeight="1" x14ac:dyDescent="0.25">
      <c r="A87" s="28">
        <v>81</v>
      </c>
      <c r="B87" s="43" t="s">
        <v>36</v>
      </c>
      <c r="C87" s="9" t="s">
        <v>179</v>
      </c>
      <c r="D87" s="93">
        <v>4</v>
      </c>
      <c r="E87" s="102">
        <v>41.8</v>
      </c>
      <c r="F87" s="4">
        <f t="shared" si="3"/>
        <v>167.2</v>
      </c>
      <c r="G87" s="4"/>
      <c r="H87" s="4"/>
    </row>
    <row r="88" spans="1:8" ht="15" customHeight="1" x14ac:dyDescent="0.25">
      <c r="A88" s="26">
        <v>82</v>
      </c>
      <c r="B88" s="44" t="s">
        <v>34</v>
      </c>
      <c r="C88" s="6" t="s">
        <v>118</v>
      </c>
      <c r="D88" s="91">
        <v>4</v>
      </c>
      <c r="E88" s="97">
        <v>41.3</v>
      </c>
      <c r="F88" s="4">
        <f t="shared" si="3"/>
        <v>165.2</v>
      </c>
      <c r="G88" s="4"/>
      <c r="H88" s="4"/>
    </row>
    <row r="89" spans="1:8" ht="15" customHeight="1" x14ac:dyDescent="0.25">
      <c r="A89" s="26">
        <v>83</v>
      </c>
      <c r="B89" s="184" t="s">
        <v>38</v>
      </c>
      <c r="C89" s="107" t="s">
        <v>158</v>
      </c>
      <c r="D89" s="91">
        <v>2</v>
      </c>
      <c r="E89" s="98">
        <v>40</v>
      </c>
      <c r="F89" s="4">
        <f t="shared" si="3"/>
        <v>80</v>
      </c>
      <c r="G89" s="4"/>
      <c r="H89" s="4"/>
    </row>
    <row r="90" spans="1:8" ht="15" customHeight="1" x14ac:dyDescent="0.25">
      <c r="A90" s="26">
        <v>84</v>
      </c>
      <c r="B90" s="44" t="s">
        <v>38</v>
      </c>
      <c r="C90" s="6" t="s">
        <v>184</v>
      </c>
      <c r="D90" s="91">
        <v>1</v>
      </c>
      <c r="E90" s="97">
        <v>40</v>
      </c>
      <c r="F90" s="4">
        <f t="shared" si="3"/>
        <v>40</v>
      </c>
      <c r="G90" s="4"/>
      <c r="H90" s="4"/>
    </row>
    <row r="91" spans="1:8" ht="15" customHeight="1" x14ac:dyDescent="0.25">
      <c r="A91" s="26">
        <v>85</v>
      </c>
      <c r="B91" s="390" t="s">
        <v>35</v>
      </c>
      <c r="C91" s="6" t="s">
        <v>122</v>
      </c>
      <c r="D91" s="91">
        <v>3</v>
      </c>
      <c r="E91" s="97">
        <v>39.299999999999997</v>
      </c>
      <c r="F91" s="4">
        <f t="shared" si="3"/>
        <v>117.89999999999999</v>
      </c>
      <c r="G91" s="4"/>
      <c r="H91" s="4"/>
    </row>
    <row r="92" spans="1:8" ht="15" customHeight="1" x14ac:dyDescent="0.25">
      <c r="A92" s="26">
        <v>86</v>
      </c>
      <c r="B92" s="44" t="s">
        <v>38</v>
      </c>
      <c r="C92" s="6" t="s">
        <v>186</v>
      </c>
      <c r="D92" s="91">
        <v>6</v>
      </c>
      <c r="E92" s="97">
        <v>39.299999999999997</v>
      </c>
      <c r="F92" s="4">
        <f t="shared" si="3"/>
        <v>235.79999999999998</v>
      </c>
      <c r="G92" s="4"/>
      <c r="H92" s="4"/>
    </row>
    <row r="93" spans="1:8" ht="15" customHeight="1" x14ac:dyDescent="0.25">
      <c r="A93" s="26">
        <v>87</v>
      </c>
      <c r="B93" s="390" t="s">
        <v>36</v>
      </c>
      <c r="C93" s="6" t="s">
        <v>53</v>
      </c>
      <c r="D93" s="91">
        <v>2</v>
      </c>
      <c r="E93" s="98">
        <v>38.5</v>
      </c>
      <c r="F93" s="4">
        <f t="shared" si="3"/>
        <v>77</v>
      </c>
      <c r="G93" s="4"/>
      <c r="H93" s="4"/>
    </row>
    <row r="94" spans="1:8" ht="15" customHeight="1" x14ac:dyDescent="0.25">
      <c r="A94" s="26">
        <v>88</v>
      </c>
      <c r="B94" s="390" t="s">
        <v>33</v>
      </c>
      <c r="C94" s="6" t="s">
        <v>177</v>
      </c>
      <c r="D94" s="110">
        <v>6</v>
      </c>
      <c r="E94" s="98">
        <v>38</v>
      </c>
      <c r="F94" s="4">
        <f t="shared" si="3"/>
        <v>228</v>
      </c>
      <c r="G94" s="4"/>
      <c r="H94" s="4"/>
    </row>
    <row r="95" spans="1:8" ht="15" customHeight="1" x14ac:dyDescent="0.25">
      <c r="A95" s="26">
        <v>89</v>
      </c>
      <c r="B95" s="44" t="s">
        <v>34</v>
      </c>
      <c r="C95" s="6" t="s">
        <v>169</v>
      </c>
      <c r="D95" s="91">
        <v>8</v>
      </c>
      <c r="E95" s="97">
        <v>37.799999999999997</v>
      </c>
      <c r="F95" s="4">
        <f t="shared" si="3"/>
        <v>302.39999999999998</v>
      </c>
      <c r="G95" s="4"/>
      <c r="H95" s="4"/>
    </row>
    <row r="96" spans="1:8" ht="15" customHeight="1" thickBot="1" x14ac:dyDescent="0.3">
      <c r="A96" s="29">
        <v>90</v>
      </c>
      <c r="B96" s="45" t="s">
        <v>38</v>
      </c>
      <c r="C96" s="11" t="s">
        <v>137</v>
      </c>
      <c r="D96" s="94">
        <v>5</v>
      </c>
      <c r="E96" s="105">
        <v>37.4</v>
      </c>
      <c r="F96" s="4">
        <f t="shared" si="3"/>
        <v>187</v>
      </c>
      <c r="G96" s="4"/>
      <c r="H96" s="4"/>
    </row>
    <row r="97" spans="1:8" ht="15" customHeight="1" x14ac:dyDescent="0.25">
      <c r="A97" s="28">
        <v>91</v>
      </c>
      <c r="B97" s="43" t="s">
        <v>33</v>
      </c>
      <c r="C97" s="9" t="s">
        <v>113</v>
      </c>
      <c r="D97" s="93">
        <v>3</v>
      </c>
      <c r="E97" s="100">
        <v>36.333333333333336</v>
      </c>
      <c r="F97" s="4">
        <f t="shared" si="3"/>
        <v>109</v>
      </c>
      <c r="G97" s="4"/>
      <c r="H97" s="4"/>
    </row>
    <row r="98" spans="1:8" ht="15" customHeight="1" x14ac:dyDescent="0.25">
      <c r="A98" s="26">
        <v>92</v>
      </c>
      <c r="B98" s="44" t="s">
        <v>35</v>
      </c>
      <c r="C98" s="6" t="s">
        <v>173</v>
      </c>
      <c r="D98" s="91">
        <v>1</v>
      </c>
      <c r="E98" s="104">
        <v>34</v>
      </c>
      <c r="F98" s="4">
        <f t="shared" si="3"/>
        <v>34</v>
      </c>
      <c r="G98" s="4"/>
      <c r="H98" s="4"/>
    </row>
    <row r="99" spans="1:8" s="183" customFormat="1" ht="15" customHeight="1" x14ac:dyDescent="0.25">
      <c r="A99" s="26">
        <v>93</v>
      </c>
      <c r="B99" s="44" t="s">
        <v>36</v>
      </c>
      <c r="C99" s="6" t="s">
        <v>17</v>
      </c>
      <c r="D99" s="91">
        <v>2</v>
      </c>
      <c r="E99" s="97">
        <v>32.5</v>
      </c>
      <c r="F99" s="4"/>
      <c r="G99" s="4"/>
      <c r="H99" s="4"/>
    </row>
    <row r="100" spans="1:8" s="183" customFormat="1" ht="15" customHeight="1" x14ac:dyDescent="0.25">
      <c r="A100" s="26">
        <v>94</v>
      </c>
      <c r="B100" s="390" t="s">
        <v>39</v>
      </c>
      <c r="C100" s="6" t="s">
        <v>175</v>
      </c>
      <c r="D100" s="91">
        <v>9</v>
      </c>
      <c r="E100" s="98">
        <v>28.888888888888889</v>
      </c>
      <c r="F100" s="4"/>
      <c r="G100" s="4"/>
      <c r="H100" s="4"/>
    </row>
    <row r="101" spans="1:8" s="183" customFormat="1" ht="15" customHeight="1" x14ac:dyDescent="0.25">
      <c r="A101" s="57">
        <v>95</v>
      </c>
      <c r="B101" s="393" t="s">
        <v>38</v>
      </c>
      <c r="C101" s="55" t="s">
        <v>135</v>
      </c>
      <c r="D101" s="92">
        <v>2</v>
      </c>
      <c r="E101" s="119">
        <v>25</v>
      </c>
      <c r="F101" s="4"/>
      <c r="G101" s="4"/>
      <c r="H101" s="4"/>
    </row>
    <row r="102" spans="1:8" s="183" customFormat="1" ht="15" customHeight="1" thickBot="1" x14ac:dyDescent="0.3">
      <c r="A102" s="29">
        <v>96</v>
      </c>
      <c r="B102" s="391" t="s">
        <v>36</v>
      </c>
      <c r="C102" s="11" t="s">
        <v>181</v>
      </c>
      <c r="D102" s="94">
        <v>2</v>
      </c>
      <c r="E102" s="105">
        <v>20</v>
      </c>
      <c r="F102" s="4"/>
      <c r="G102" s="4"/>
      <c r="H102" s="4"/>
    </row>
    <row r="103" spans="1:8" ht="14.45" customHeight="1" x14ac:dyDescent="0.25">
      <c r="A103" s="7"/>
      <c r="B103" s="23"/>
      <c r="C103" s="4"/>
      <c r="D103" s="126" t="s">
        <v>67</v>
      </c>
      <c r="E103" s="84">
        <f>AVERAGE(E7:E102)</f>
        <v>53.718225351037859</v>
      </c>
      <c r="F103" s="4"/>
      <c r="G103" s="4"/>
      <c r="H103" s="4"/>
    </row>
    <row r="104" spans="1:8" x14ac:dyDescent="0.25">
      <c r="A104" s="4"/>
      <c r="B104" s="23"/>
      <c r="C104" s="4"/>
      <c r="D104" s="127" t="s">
        <v>79</v>
      </c>
      <c r="E104" s="271">
        <v>55.17</v>
      </c>
      <c r="F104" s="4"/>
      <c r="G104" s="4"/>
      <c r="H104" s="4"/>
    </row>
    <row r="105" spans="1:8" x14ac:dyDescent="0.25">
      <c r="A105" s="4"/>
      <c r="B105" s="23"/>
      <c r="C105" s="4"/>
      <c r="D105" s="4"/>
      <c r="E105" s="4"/>
      <c r="F105" s="4"/>
      <c r="G105" s="4"/>
      <c r="H105" s="4"/>
    </row>
    <row r="106" spans="1:8" x14ac:dyDescent="0.25">
      <c r="A106" s="4"/>
      <c r="B106" s="23"/>
      <c r="C106" s="4"/>
      <c r="D106" s="4"/>
      <c r="E106" s="4"/>
      <c r="F106" s="4"/>
      <c r="G106" s="4"/>
      <c r="H106" s="4"/>
    </row>
  </sheetData>
  <mergeCells count="1">
    <mergeCell ref="C2:D2"/>
  </mergeCells>
  <conditionalFormatting sqref="E6:E104">
    <cfRule type="cellIs" dxfId="33" priority="790" stopIfTrue="1" operator="equal">
      <formula>$E$103</formula>
    </cfRule>
    <cfRule type="cellIs" dxfId="32" priority="791" stopIfTrue="1" operator="lessThan">
      <formula>50</formula>
    </cfRule>
    <cfRule type="cellIs" dxfId="31" priority="792" stopIfTrue="1" operator="between">
      <formula>50</formula>
      <formula>$E$103</formula>
    </cfRule>
    <cfRule type="cellIs" dxfId="30" priority="793" stopIfTrue="1" operator="between">
      <formula>74.99</formula>
      <formula>$E$103</formula>
    </cfRule>
    <cfRule type="cellIs" dxfId="29" priority="794" stopIfTrue="1" operator="greaterThanOrEqual">
      <formula>75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3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style="13" customWidth="1"/>
    <col min="3" max="3" width="31.7109375" customWidth="1"/>
    <col min="4" max="4" width="8.7109375" customWidth="1"/>
    <col min="5" max="9" width="6.7109375" customWidth="1"/>
    <col min="10" max="10" width="8.7109375" customWidth="1"/>
    <col min="11" max="11" width="0" hidden="1" customWidth="1"/>
    <col min="12" max="12" width="6.5703125" customWidth="1"/>
  </cols>
  <sheetData>
    <row r="1" spans="1:14" x14ac:dyDescent="0.25">
      <c r="M1" s="69"/>
      <c r="N1" s="46" t="s">
        <v>80</v>
      </c>
    </row>
    <row r="2" spans="1:14" ht="15.75" x14ac:dyDescent="0.25">
      <c r="A2" s="4"/>
      <c r="C2" s="182" t="s">
        <v>77</v>
      </c>
      <c r="D2" s="109"/>
      <c r="E2" s="109"/>
      <c r="F2" s="109"/>
      <c r="G2" s="109"/>
      <c r="H2" s="4"/>
      <c r="I2" s="4"/>
      <c r="J2" s="42">
        <v>2024</v>
      </c>
      <c r="K2" s="4"/>
      <c r="L2" s="4"/>
      <c r="M2" s="68"/>
      <c r="N2" s="46" t="s">
        <v>81</v>
      </c>
    </row>
    <row r="3" spans="1:14" ht="15.75" thickBot="1" x14ac:dyDescent="0.3">
      <c r="A3" s="4"/>
      <c r="C3" s="27"/>
      <c r="D3" s="4"/>
      <c r="E3" s="4"/>
      <c r="F3" s="4"/>
      <c r="G3" s="4"/>
      <c r="H3" s="4"/>
      <c r="I3" s="4"/>
      <c r="J3" s="4"/>
      <c r="K3" s="4"/>
      <c r="L3" s="4"/>
      <c r="M3" s="263"/>
      <c r="N3" s="46" t="s">
        <v>82</v>
      </c>
    </row>
    <row r="4" spans="1:14" ht="14.45" customHeight="1" x14ac:dyDescent="0.25">
      <c r="A4" s="400" t="s">
        <v>62</v>
      </c>
      <c r="B4" s="432" t="s">
        <v>70</v>
      </c>
      <c r="C4" s="432" t="s">
        <v>0</v>
      </c>
      <c r="D4" s="434" t="s">
        <v>1</v>
      </c>
      <c r="E4" s="427" t="s">
        <v>109</v>
      </c>
      <c r="F4" s="428"/>
      <c r="G4" s="428"/>
      <c r="H4" s="428"/>
      <c r="I4" s="429"/>
      <c r="J4" s="430" t="s">
        <v>90</v>
      </c>
      <c r="K4" s="4"/>
      <c r="L4" s="4"/>
      <c r="M4" s="67"/>
      <c r="N4" s="46" t="s">
        <v>83</v>
      </c>
    </row>
    <row r="5" spans="1:14" ht="37.5" customHeight="1" thickBot="1" x14ac:dyDescent="0.3">
      <c r="A5" s="401"/>
      <c r="B5" s="433" t="s">
        <v>78</v>
      </c>
      <c r="C5" s="433"/>
      <c r="D5" s="435"/>
      <c r="E5" s="308" t="s">
        <v>61</v>
      </c>
      <c r="F5" s="205" t="s">
        <v>150</v>
      </c>
      <c r="G5" s="205" t="s">
        <v>149</v>
      </c>
      <c r="H5" s="205" t="s">
        <v>2</v>
      </c>
      <c r="I5" s="205">
        <v>100</v>
      </c>
      <c r="J5" s="431"/>
      <c r="K5" s="4"/>
      <c r="L5" s="4"/>
      <c r="M5" s="4"/>
    </row>
    <row r="6" spans="1:14" ht="15" customHeight="1" thickBot="1" x14ac:dyDescent="0.3">
      <c r="A6" s="70"/>
      <c r="B6" s="269"/>
      <c r="C6" s="186" t="s">
        <v>91</v>
      </c>
      <c r="D6" s="187">
        <f t="shared" ref="D6:I6" si="0">D7+D16+D26+D42+D60+D74+D102</f>
        <v>600</v>
      </c>
      <c r="E6" s="187">
        <f t="shared" si="0"/>
        <v>59</v>
      </c>
      <c r="F6" s="187">
        <f t="shared" si="0"/>
        <v>388</v>
      </c>
      <c r="G6" s="187">
        <f t="shared" si="0"/>
        <v>69</v>
      </c>
      <c r="H6" s="187">
        <f t="shared" si="0"/>
        <v>82</v>
      </c>
      <c r="I6" s="187">
        <f t="shared" si="0"/>
        <v>1</v>
      </c>
      <c r="J6" s="188">
        <v>55.17</v>
      </c>
      <c r="K6" s="4">
        <f>J11*D11</f>
        <v>316</v>
      </c>
      <c r="L6" s="4"/>
      <c r="M6" s="4"/>
    </row>
    <row r="7" spans="1:14" ht="15" customHeight="1" thickBot="1" x14ac:dyDescent="0.3">
      <c r="A7" s="73"/>
      <c r="B7" s="74"/>
      <c r="C7" s="88" t="s">
        <v>92</v>
      </c>
      <c r="D7" s="89">
        <f t="shared" ref="D7:I7" si="1">SUM(D8:D15)</f>
        <v>46</v>
      </c>
      <c r="E7" s="89">
        <f t="shared" si="1"/>
        <v>7</v>
      </c>
      <c r="F7" s="89">
        <f t="shared" si="1"/>
        <v>29</v>
      </c>
      <c r="G7" s="89">
        <f t="shared" si="1"/>
        <v>4</v>
      </c>
      <c r="H7" s="89">
        <f t="shared" si="1"/>
        <v>6</v>
      </c>
      <c r="I7" s="89">
        <f t="shared" si="1"/>
        <v>0</v>
      </c>
      <c r="J7" s="108">
        <f>AVERAGE(J8:J15)</f>
        <v>52.984722222222224</v>
      </c>
      <c r="K7" s="4">
        <f>J10*D10</f>
        <v>344</v>
      </c>
      <c r="L7" s="4"/>
      <c r="M7" s="4"/>
    </row>
    <row r="8" spans="1:14" ht="15" customHeight="1" x14ac:dyDescent="0.25">
      <c r="A8" s="26">
        <v>1</v>
      </c>
      <c r="B8" s="5">
        <v>10002</v>
      </c>
      <c r="C8" s="241" t="s">
        <v>115</v>
      </c>
      <c r="D8" s="91">
        <v>9</v>
      </c>
      <c r="E8" s="91"/>
      <c r="F8" s="91">
        <v>6</v>
      </c>
      <c r="G8" s="91">
        <v>1</v>
      </c>
      <c r="H8" s="91">
        <v>2</v>
      </c>
      <c r="I8" s="91"/>
      <c r="J8" s="97">
        <v>58.777777777777779</v>
      </c>
      <c r="K8" s="4"/>
      <c r="L8" s="4"/>
      <c r="M8" s="4"/>
    </row>
    <row r="9" spans="1:14" ht="15" customHeight="1" x14ac:dyDescent="0.25">
      <c r="A9" s="26">
        <v>2</v>
      </c>
      <c r="B9" s="5">
        <v>10090</v>
      </c>
      <c r="C9" s="6" t="s">
        <v>44</v>
      </c>
      <c r="D9" s="91">
        <v>5</v>
      </c>
      <c r="E9" s="91">
        <v>2</v>
      </c>
      <c r="F9" s="91">
        <v>2</v>
      </c>
      <c r="G9" s="91">
        <v>1</v>
      </c>
      <c r="H9" s="91"/>
      <c r="I9" s="91"/>
      <c r="J9" s="97">
        <v>43</v>
      </c>
      <c r="K9" s="4"/>
      <c r="L9" s="4"/>
      <c r="M9" s="4"/>
    </row>
    <row r="10" spans="1:14" ht="15" customHeight="1" x14ac:dyDescent="0.25">
      <c r="A10" s="26">
        <v>3</v>
      </c>
      <c r="B10" s="5">
        <v>10004</v>
      </c>
      <c r="C10" s="6" t="s">
        <v>43</v>
      </c>
      <c r="D10" s="91">
        <v>5</v>
      </c>
      <c r="E10" s="91"/>
      <c r="F10" s="91">
        <v>3</v>
      </c>
      <c r="G10" s="91">
        <v>1</v>
      </c>
      <c r="H10" s="91">
        <v>1</v>
      </c>
      <c r="I10" s="91"/>
      <c r="J10" s="97">
        <v>68.8</v>
      </c>
      <c r="K10" s="4"/>
      <c r="L10" s="4"/>
      <c r="M10" s="4"/>
    </row>
    <row r="11" spans="1:14" ht="15" customHeight="1" x14ac:dyDescent="0.25">
      <c r="A11" s="26">
        <v>4</v>
      </c>
      <c r="B11" s="71">
        <v>10001</v>
      </c>
      <c r="C11" s="60" t="s">
        <v>42</v>
      </c>
      <c r="D11" s="90">
        <v>6</v>
      </c>
      <c r="E11" s="90">
        <v>2</v>
      </c>
      <c r="F11" s="90">
        <v>3</v>
      </c>
      <c r="G11" s="90"/>
      <c r="H11" s="90">
        <v>1</v>
      </c>
      <c r="I11" s="90"/>
      <c r="J11" s="96">
        <v>52.666666666666664</v>
      </c>
      <c r="K11" s="4"/>
      <c r="L11" s="4"/>
      <c r="M11" s="4"/>
    </row>
    <row r="12" spans="1:14" s="183" customFormat="1" ht="15" customHeight="1" x14ac:dyDescent="0.25">
      <c r="A12" s="26">
        <v>5</v>
      </c>
      <c r="B12" s="71">
        <v>10120</v>
      </c>
      <c r="C12" s="60" t="s">
        <v>113</v>
      </c>
      <c r="D12" s="90">
        <v>3</v>
      </c>
      <c r="E12" s="90">
        <v>1</v>
      </c>
      <c r="F12" s="90">
        <v>2</v>
      </c>
      <c r="G12" s="90"/>
      <c r="H12" s="90"/>
      <c r="I12" s="90"/>
      <c r="J12" s="96">
        <v>36.333333333333336</v>
      </c>
      <c r="K12" s="4"/>
      <c r="L12" s="4"/>
      <c r="M12" s="4"/>
    </row>
    <row r="13" spans="1:14" ht="15" customHeight="1" x14ac:dyDescent="0.25">
      <c r="A13" s="26">
        <v>6</v>
      </c>
      <c r="B13" s="5">
        <v>10190</v>
      </c>
      <c r="C13" s="241" t="s">
        <v>116</v>
      </c>
      <c r="D13" s="91">
        <v>10</v>
      </c>
      <c r="E13" s="91">
        <v>1</v>
      </c>
      <c r="F13" s="91">
        <v>7</v>
      </c>
      <c r="G13" s="91">
        <v>1</v>
      </c>
      <c r="H13" s="91">
        <v>1</v>
      </c>
      <c r="I13" s="91"/>
      <c r="J13" s="97">
        <v>55.3</v>
      </c>
      <c r="K13" s="4">
        <f>J13*D13</f>
        <v>553</v>
      </c>
      <c r="L13" s="4"/>
      <c r="M13" s="4"/>
    </row>
    <row r="14" spans="1:14" s="183" customFormat="1" ht="15" customHeight="1" x14ac:dyDescent="0.25">
      <c r="A14" s="26">
        <v>7</v>
      </c>
      <c r="B14" s="5">
        <v>10320</v>
      </c>
      <c r="C14" s="241" t="s">
        <v>45</v>
      </c>
      <c r="D14" s="91">
        <v>2</v>
      </c>
      <c r="E14" s="91"/>
      <c r="F14" s="91">
        <v>1</v>
      </c>
      <c r="G14" s="91"/>
      <c r="H14" s="91">
        <v>1</v>
      </c>
      <c r="I14" s="91"/>
      <c r="J14" s="97">
        <v>71</v>
      </c>
      <c r="K14" s="4"/>
      <c r="L14" s="4"/>
      <c r="M14" s="4"/>
    </row>
    <row r="15" spans="1:14" ht="15" customHeight="1" thickBot="1" x14ac:dyDescent="0.3">
      <c r="A15" s="26">
        <v>8</v>
      </c>
      <c r="B15" s="5">
        <v>10860</v>
      </c>
      <c r="C15" s="387" t="s">
        <v>177</v>
      </c>
      <c r="D15" s="91">
        <v>6</v>
      </c>
      <c r="E15" s="91">
        <v>1</v>
      </c>
      <c r="F15" s="91">
        <v>5</v>
      </c>
      <c r="G15" s="91"/>
      <c r="H15" s="91"/>
      <c r="I15" s="91"/>
      <c r="J15" s="98">
        <v>38</v>
      </c>
      <c r="K15" s="4">
        <f>J15*D15</f>
        <v>228</v>
      </c>
      <c r="L15" s="4"/>
      <c r="M15" s="4"/>
    </row>
    <row r="16" spans="1:14" ht="15" customHeight="1" thickBot="1" x14ac:dyDescent="0.3">
      <c r="A16" s="70"/>
      <c r="B16" s="85"/>
      <c r="C16" s="86" t="s">
        <v>93</v>
      </c>
      <c r="D16" s="113">
        <f t="shared" ref="D16:I16" si="2">SUM(D17:D25)</f>
        <v>63</v>
      </c>
      <c r="E16" s="77">
        <f t="shared" si="2"/>
        <v>7</v>
      </c>
      <c r="F16" s="77">
        <f t="shared" si="2"/>
        <v>42</v>
      </c>
      <c r="G16" s="77">
        <f t="shared" si="2"/>
        <v>6</v>
      </c>
      <c r="H16" s="77">
        <f t="shared" si="2"/>
        <v>8</v>
      </c>
      <c r="I16" s="77">
        <f t="shared" si="2"/>
        <v>0</v>
      </c>
      <c r="J16" s="87">
        <f>AVERAGE(J17:J25)</f>
        <v>52.522222222222219</v>
      </c>
      <c r="K16" s="4"/>
      <c r="L16" s="4"/>
      <c r="M16" s="4"/>
    </row>
    <row r="17" spans="1:13" ht="15" customHeight="1" x14ac:dyDescent="0.25">
      <c r="A17" s="48">
        <v>1</v>
      </c>
      <c r="B17" s="10">
        <v>20040</v>
      </c>
      <c r="C17" s="9" t="s">
        <v>3</v>
      </c>
      <c r="D17" s="93">
        <v>8</v>
      </c>
      <c r="E17" s="93"/>
      <c r="F17" s="93">
        <v>4</v>
      </c>
      <c r="G17" s="93">
        <v>2</v>
      </c>
      <c r="H17" s="93">
        <v>2</v>
      </c>
      <c r="I17" s="93"/>
      <c r="J17" s="100">
        <v>68.599999999999994</v>
      </c>
      <c r="K17" s="4">
        <f>J17*D17</f>
        <v>548.79999999999995</v>
      </c>
      <c r="L17" s="4"/>
      <c r="M17" s="4"/>
    </row>
    <row r="18" spans="1:13" ht="15" customHeight="1" x14ac:dyDescent="0.25">
      <c r="A18" s="114">
        <v>2</v>
      </c>
      <c r="B18" s="5">
        <v>20061</v>
      </c>
      <c r="C18" s="6" t="s">
        <v>5</v>
      </c>
      <c r="D18" s="91">
        <v>7</v>
      </c>
      <c r="E18" s="91"/>
      <c r="F18" s="91">
        <v>5</v>
      </c>
      <c r="G18" s="91">
        <v>1</v>
      </c>
      <c r="H18" s="91">
        <v>1</v>
      </c>
      <c r="I18" s="91"/>
      <c r="J18" s="97">
        <v>55</v>
      </c>
      <c r="K18" s="4"/>
      <c r="L18" s="4"/>
      <c r="M18" s="4"/>
    </row>
    <row r="19" spans="1:13" ht="15" customHeight="1" x14ac:dyDescent="0.25">
      <c r="A19" s="114">
        <v>3</v>
      </c>
      <c r="B19" s="5">
        <v>21020</v>
      </c>
      <c r="C19" s="6" t="s">
        <v>8</v>
      </c>
      <c r="D19" s="110">
        <v>12</v>
      </c>
      <c r="E19" s="110"/>
      <c r="F19" s="110">
        <v>8</v>
      </c>
      <c r="G19" s="110">
        <v>2</v>
      </c>
      <c r="H19" s="91">
        <v>2</v>
      </c>
      <c r="I19" s="91"/>
      <c r="J19" s="97">
        <v>61</v>
      </c>
      <c r="K19" s="4"/>
      <c r="L19" s="4"/>
      <c r="M19" s="4"/>
    </row>
    <row r="20" spans="1:13" ht="15" customHeight="1" x14ac:dyDescent="0.25">
      <c r="A20" s="31">
        <v>4</v>
      </c>
      <c r="B20" s="5">
        <v>20060</v>
      </c>
      <c r="C20" s="6" t="s">
        <v>4</v>
      </c>
      <c r="D20" s="91">
        <v>7</v>
      </c>
      <c r="E20" s="91">
        <v>1</v>
      </c>
      <c r="F20" s="91">
        <v>5</v>
      </c>
      <c r="G20" s="91"/>
      <c r="H20" s="91">
        <v>1</v>
      </c>
      <c r="I20" s="91"/>
      <c r="J20" s="98">
        <v>52</v>
      </c>
      <c r="K20" s="4">
        <f>J20*D20</f>
        <v>364</v>
      </c>
      <c r="L20" s="4"/>
      <c r="M20" s="4"/>
    </row>
    <row r="21" spans="1:13" ht="15" customHeight="1" x14ac:dyDescent="0.25">
      <c r="A21" s="31">
        <v>5</v>
      </c>
      <c r="B21" s="5">
        <v>20400</v>
      </c>
      <c r="C21" s="6" t="s">
        <v>6</v>
      </c>
      <c r="D21" s="91">
        <v>6</v>
      </c>
      <c r="E21" s="91"/>
      <c r="F21" s="91">
        <v>4</v>
      </c>
      <c r="G21" s="91">
        <v>1</v>
      </c>
      <c r="H21" s="91">
        <v>1</v>
      </c>
      <c r="I21" s="91"/>
      <c r="J21" s="97">
        <v>57.8</v>
      </c>
      <c r="K21" s="4">
        <f>J18*D18</f>
        <v>385</v>
      </c>
      <c r="L21" s="4"/>
      <c r="M21" s="4"/>
    </row>
    <row r="22" spans="1:13" ht="15" customHeight="1" x14ac:dyDescent="0.25">
      <c r="A22" s="31">
        <v>6</v>
      </c>
      <c r="B22" s="5">
        <v>20080</v>
      </c>
      <c r="C22" s="241" t="s">
        <v>118</v>
      </c>
      <c r="D22" s="91">
        <v>4</v>
      </c>
      <c r="E22" s="91">
        <v>1</v>
      </c>
      <c r="F22" s="91">
        <v>3</v>
      </c>
      <c r="G22" s="91"/>
      <c r="H22" s="91"/>
      <c r="I22" s="91"/>
      <c r="J22" s="98">
        <v>41.3</v>
      </c>
      <c r="K22" s="4">
        <f>J22*D22</f>
        <v>165.2</v>
      </c>
      <c r="L22" s="4"/>
      <c r="M22" s="4"/>
    </row>
    <row r="23" spans="1:13" ht="15" customHeight="1" x14ac:dyDescent="0.25">
      <c r="A23" s="31">
        <v>7</v>
      </c>
      <c r="B23" s="5">
        <v>20460</v>
      </c>
      <c r="C23" s="387" t="s">
        <v>169</v>
      </c>
      <c r="D23" s="91">
        <v>8</v>
      </c>
      <c r="E23" s="91">
        <v>3</v>
      </c>
      <c r="F23" s="91">
        <v>5</v>
      </c>
      <c r="G23" s="91"/>
      <c r="H23" s="91"/>
      <c r="I23" s="91"/>
      <c r="J23" s="98">
        <v>37.799999999999997</v>
      </c>
      <c r="K23" s="4">
        <f>J23*D23</f>
        <v>302.39999999999998</v>
      </c>
      <c r="L23" s="4"/>
      <c r="M23" s="4"/>
    </row>
    <row r="24" spans="1:13" ht="15" customHeight="1" x14ac:dyDescent="0.25">
      <c r="A24" s="31">
        <v>8</v>
      </c>
      <c r="B24" s="5">
        <v>20900</v>
      </c>
      <c r="C24" s="6" t="s">
        <v>119</v>
      </c>
      <c r="D24" s="110">
        <v>10</v>
      </c>
      <c r="E24" s="110">
        <v>2</v>
      </c>
      <c r="F24" s="110">
        <v>7</v>
      </c>
      <c r="G24" s="110"/>
      <c r="H24" s="91">
        <v>1</v>
      </c>
      <c r="I24" s="91"/>
      <c r="J24" s="97">
        <v>46.2</v>
      </c>
      <c r="K24" s="4">
        <f>J24*D24</f>
        <v>462</v>
      </c>
      <c r="L24" s="4"/>
      <c r="M24" s="4"/>
    </row>
    <row r="25" spans="1:13" s="183" customFormat="1" ht="15" customHeight="1" thickBot="1" x14ac:dyDescent="0.3">
      <c r="A25" s="82">
        <v>9</v>
      </c>
      <c r="B25" s="5">
        <v>21350</v>
      </c>
      <c r="C25" s="312" t="s">
        <v>152</v>
      </c>
      <c r="D25" s="111">
        <v>1</v>
      </c>
      <c r="E25" s="111"/>
      <c r="F25" s="111">
        <v>1</v>
      </c>
      <c r="G25" s="111"/>
      <c r="H25" s="92"/>
      <c r="I25" s="92"/>
      <c r="J25" s="119">
        <v>53</v>
      </c>
      <c r="K25" s="4"/>
      <c r="L25" s="4"/>
      <c r="M25" s="4"/>
    </row>
    <row r="26" spans="1:13" ht="15" customHeight="1" thickBot="1" x14ac:dyDescent="0.3">
      <c r="A26" s="112"/>
      <c r="B26" s="85"/>
      <c r="C26" s="86" t="s">
        <v>94</v>
      </c>
      <c r="D26" s="77">
        <f t="shared" ref="D26:I26" si="3">SUM(D27:D41)</f>
        <v>68</v>
      </c>
      <c r="E26" s="77">
        <f t="shared" si="3"/>
        <v>6</v>
      </c>
      <c r="F26" s="77">
        <f t="shared" si="3"/>
        <v>43</v>
      </c>
      <c r="G26" s="77">
        <f t="shared" si="3"/>
        <v>10</v>
      </c>
      <c r="H26" s="77">
        <f t="shared" si="3"/>
        <v>9</v>
      </c>
      <c r="I26" s="77">
        <f t="shared" si="3"/>
        <v>0</v>
      </c>
      <c r="J26" s="87">
        <f>AVERAGE(J27:J41)</f>
        <v>52.133333333333326</v>
      </c>
      <c r="K26" s="4"/>
      <c r="L26" s="4"/>
      <c r="M26" s="4"/>
    </row>
    <row r="27" spans="1:13" ht="15" customHeight="1" x14ac:dyDescent="0.25">
      <c r="A27" s="30">
        <v>1</v>
      </c>
      <c r="B27" s="5">
        <v>30070</v>
      </c>
      <c r="C27" s="6" t="s">
        <v>46</v>
      </c>
      <c r="D27" s="91">
        <v>10</v>
      </c>
      <c r="E27" s="91"/>
      <c r="F27" s="91">
        <v>7</v>
      </c>
      <c r="G27" s="91">
        <v>1</v>
      </c>
      <c r="H27" s="91">
        <v>2</v>
      </c>
      <c r="I27" s="91"/>
      <c r="J27" s="97">
        <v>59.4</v>
      </c>
      <c r="K27" s="4">
        <f>J27*D27</f>
        <v>594</v>
      </c>
      <c r="L27" s="4"/>
      <c r="M27" s="4"/>
    </row>
    <row r="28" spans="1:13" ht="15" customHeight="1" x14ac:dyDescent="0.25">
      <c r="A28" s="31">
        <v>2</v>
      </c>
      <c r="B28" s="5">
        <v>30480</v>
      </c>
      <c r="C28" s="107" t="s">
        <v>101</v>
      </c>
      <c r="D28" s="91">
        <v>6</v>
      </c>
      <c r="E28" s="103"/>
      <c r="F28" s="91">
        <v>4</v>
      </c>
      <c r="G28" s="91">
        <v>1</v>
      </c>
      <c r="H28" s="91">
        <v>1</v>
      </c>
      <c r="I28" s="91"/>
      <c r="J28" s="98">
        <v>63</v>
      </c>
      <c r="K28" s="4"/>
      <c r="L28" s="4"/>
      <c r="M28" s="4"/>
    </row>
    <row r="29" spans="1:13" ht="15" customHeight="1" x14ac:dyDescent="0.25">
      <c r="A29" s="31">
        <v>3</v>
      </c>
      <c r="B29" s="5">
        <v>30460</v>
      </c>
      <c r="C29" s="6" t="s">
        <v>47</v>
      </c>
      <c r="D29" s="91">
        <v>9</v>
      </c>
      <c r="E29" s="103">
        <v>1</v>
      </c>
      <c r="F29" s="91">
        <v>6</v>
      </c>
      <c r="G29" s="91">
        <v>1</v>
      </c>
      <c r="H29" s="91">
        <v>1</v>
      </c>
      <c r="I29" s="91"/>
      <c r="J29" s="104">
        <v>52.8</v>
      </c>
      <c r="K29" s="4"/>
      <c r="L29" s="4"/>
      <c r="M29" s="4"/>
    </row>
    <row r="30" spans="1:13" ht="15" customHeight="1" x14ac:dyDescent="0.25">
      <c r="A30" s="31">
        <v>4</v>
      </c>
      <c r="B30" s="71">
        <v>30030</v>
      </c>
      <c r="C30" s="242" t="s">
        <v>120</v>
      </c>
      <c r="D30" s="90">
        <v>6</v>
      </c>
      <c r="E30" s="90">
        <v>1</v>
      </c>
      <c r="F30" s="90">
        <v>2</v>
      </c>
      <c r="G30" s="90">
        <v>2</v>
      </c>
      <c r="H30" s="90">
        <v>1</v>
      </c>
      <c r="I30" s="90"/>
      <c r="J30" s="116">
        <v>57</v>
      </c>
      <c r="K30" s="4"/>
      <c r="L30" s="4"/>
      <c r="M30" s="4"/>
    </row>
    <row r="31" spans="1:13" ht="15" customHeight="1" x14ac:dyDescent="0.25">
      <c r="A31" s="31">
        <v>5</v>
      </c>
      <c r="B31" s="5">
        <v>31000</v>
      </c>
      <c r="C31" s="6" t="s">
        <v>49</v>
      </c>
      <c r="D31" s="91">
        <v>3</v>
      </c>
      <c r="E31" s="91">
        <v>1</v>
      </c>
      <c r="F31" s="91">
        <v>2</v>
      </c>
      <c r="G31" s="91"/>
      <c r="H31" s="91"/>
      <c r="I31" s="91"/>
      <c r="J31" s="97">
        <v>46</v>
      </c>
      <c r="K31" s="4"/>
      <c r="L31" s="4"/>
      <c r="M31" s="4"/>
    </row>
    <row r="32" spans="1:13" ht="15" customHeight="1" x14ac:dyDescent="0.25">
      <c r="A32" s="31">
        <v>6</v>
      </c>
      <c r="B32" s="5">
        <v>30130</v>
      </c>
      <c r="C32" s="270" t="s">
        <v>10</v>
      </c>
      <c r="D32" s="91">
        <v>1</v>
      </c>
      <c r="E32" s="103"/>
      <c r="F32" s="91">
        <v>1</v>
      </c>
      <c r="G32" s="91"/>
      <c r="H32" s="91"/>
      <c r="I32" s="91"/>
      <c r="J32" s="97">
        <v>45</v>
      </c>
      <c r="K32" s="4">
        <f>J32*D32</f>
        <v>45</v>
      </c>
      <c r="L32" s="4"/>
      <c r="M32" s="4"/>
    </row>
    <row r="33" spans="1:13" s="183" customFormat="1" ht="15" customHeight="1" x14ac:dyDescent="0.25">
      <c r="A33" s="31">
        <v>7</v>
      </c>
      <c r="B33" s="5">
        <v>30310</v>
      </c>
      <c r="C33" s="387" t="s">
        <v>176</v>
      </c>
      <c r="D33" s="91">
        <v>5</v>
      </c>
      <c r="E33" s="103">
        <v>1</v>
      </c>
      <c r="F33" s="91">
        <v>3</v>
      </c>
      <c r="G33" s="91">
        <v>1</v>
      </c>
      <c r="H33" s="91"/>
      <c r="I33" s="91"/>
      <c r="J33" s="97">
        <v>49</v>
      </c>
      <c r="K33" s="4"/>
      <c r="L33" s="4"/>
      <c r="M33" s="4"/>
    </row>
    <row r="34" spans="1:13" s="183" customFormat="1" ht="15" customHeight="1" x14ac:dyDescent="0.25">
      <c r="A34" s="31">
        <v>8</v>
      </c>
      <c r="B34" s="5">
        <v>30440</v>
      </c>
      <c r="C34" s="312" t="s">
        <v>153</v>
      </c>
      <c r="D34" s="91">
        <v>1</v>
      </c>
      <c r="E34" s="103"/>
      <c r="F34" s="91">
        <v>1</v>
      </c>
      <c r="G34" s="91"/>
      <c r="H34" s="91"/>
      <c r="I34" s="91"/>
      <c r="J34" s="97">
        <v>42</v>
      </c>
      <c r="K34" s="4"/>
      <c r="L34" s="4"/>
      <c r="M34" s="4"/>
    </row>
    <row r="35" spans="1:13" s="183" customFormat="1" ht="15" customHeight="1" x14ac:dyDescent="0.25">
      <c r="A35" s="31">
        <v>9</v>
      </c>
      <c r="B35" s="5">
        <v>30530</v>
      </c>
      <c r="C35" s="241" t="s">
        <v>121</v>
      </c>
      <c r="D35" s="91">
        <v>5</v>
      </c>
      <c r="E35" s="103"/>
      <c r="F35" s="91">
        <v>4</v>
      </c>
      <c r="G35" s="91">
        <v>1</v>
      </c>
      <c r="H35" s="91"/>
      <c r="I35" s="91"/>
      <c r="J35" s="98">
        <v>57.8</v>
      </c>
      <c r="K35" s="4"/>
      <c r="L35" s="4"/>
      <c r="M35" s="4"/>
    </row>
    <row r="36" spans="1:13" ht="15" customHeight="1" x14ac:dyDescent="0.25">
      <c r="A36" s="31">
        <v>10</v>
      </c>
      <c r="B36" s="5">
        <v>30640</v>
      </c>
      <c r="C36" s="6" t="s">
        <v>11</v>
      </c>
      <c r="D36" s="91">
        <v>5</v>
      </c>
      <c r="E36" s="103"/>
      <c r="F36" s="91">
        <v>3</v>
      </c>
      <c r="G36" s="91"/>
      <c r="H36" s="91">
        <v>2</v>
      </c>
      <c r="I36" s="91"/>
      <c r="J36" s="98">
        <v>61</v>
      </c>
      <c r="K36" s="4" t="e">
        <f>#REF!*#REF!</f>
        <v>#REF!</v>
      </c>
      <c r="L36" s="4"/>
      <c r="M36" s="4"/>
    </row>
    <row r="37" spans="1:13" s="183" customFormat="1" ht="15" customHeight="1" x14ac:dyDescent="0.25">
      <c r="A37" s="31">
        <v>11</v>
      </c>
      <c r="B37" s="5">
        <v>30650</v>
      </c>
      <c r="C37" s="387" t="s">
        <v>173</v>
      </c>
      <c r="D37" s="91">
        <v>1</v>
      </c>
      <c r="E37" s="103"/>
      <c r="F37" s="91">
        <v>1</v>
      </c>
      <c r="G37" s="91"/>
      <c r="H37" s="91"/>
      <c r="I37" s="91"/>
      <c r="J37" s="98">
        <v>34</v>
      </c>
      <c r="K37" s="4"/>
      <c r="L37" s="4"/>
      <c r="M37" s="4"/>
    </row>
    <row r="38" spans="1:13" s="183" customFormat="1" ht="15" customHeight="1" x14ac:dyDescent="0.25">
      <c r="A38" s="31">
        <v>12</v>
      </c>
      <c r="B38" s="5">
        <v>30790</v>
      </c>
      <c r="C38" s="241" t="s">
        <v>48</v>
      </c>
      <c r="D38" s="91">
        <v>3</v>
      </c>
      <c r="E38" s="103"/>
      <c r="F38" s="91">
        <v>3</v>
      </c>
      <c r="G38" s="91"/>
      <c r="H38" s="91"/>
      <c r="I38" s="91"/>
      <c r="J38" s="98">
        <v>53.3</v>
      </c>
      <c r="K38" s="4"/>
      <c r="L38" s="4"/>
      <c r="M38" s="4"/>
    </row>
    <row r="39" spans="1:13" s="183" customFormat="1" ht="15" customHeight="1" x14ac:dyDescent="0.25">
      <c r="A39" s="31">
        <v>13</v>
      </c>
      <c r="B39" s="5">
        <v>30890</v>
      </c>
      <c r="C39" s="241" t="s">
        <v>122</v>
      </c>
      <c r="D39" s="91">
        <v>3</v>
      </c>
      <c r="E39" s="103">
        <v>1</v>
      </c>
      <c r="F39" s="91">
        <v>2</v>
      </c>
      <c r="G39" s="91"/>
      <c r="H39" s="91"/>
      <c r="I39" s="91"/>
      <c r="J39" s="98">
        <v>39.299999999999997</v>
      </c>
      <c r="K39" s="4"/>
      <c r="L39" s="4"/>
      <c r="M39" s="4"/>
    </row>
    <row r="40" spans="1:13" ht="15" customHeight="1" x14ac:dyDescent="0.25">
      <c r="A40" s="31">
        <v>14</v>
      </c>
      <c r="B40" s="5">
        <v>30940</v>
      </c>
      <c r="C40" s="312" t="s">
        <v>12</v>
      </c>
      <c r="D40" s="91">
        <v>7</v>
      </c>
      <c r="E40" s="103">
        <v>1</v>
      </c>
      <c r="F40" s="91">
        <v>2</v>
      </c>
      <c r="G40" s="91">
        <v>2</v>
      </c>
      <c r="H40" s="91">
        <v>2</v>
      </c>
      <c r="I40" s="91"/>
      <c r="J40" s="104">
        <v>66.099999999999994</v>
      </c>
      <c r="K40" s="4">
        <f>J40*D40</f>
        <v>462.69999999999993</v>
      </c>
      <c r="L40" s="4"/>
      <c r="M40" s="4"/>
    </row>
    <row r="41" spans="1:13" ht="15" customHeight="1" thickBot="1" x14ac:dyDescent="0.3">
      <c r="A41" s="32">
        <v>15</v>
      </c>
      <c r="B41" s="12">
        <v>31480</v>
      </c>
      <c r="C41" s="11" t="s">
        <v>13</v>
      </c>
      <c r="D41" s="94">
        <v>3</v>
      </c>
      <c r="E41" s="94"/>
      <c r="F41" s="94">
        <v>2</v>
      </c>
      <c r="G41" s="94">
        <v>1</v>
      </c>
      <c r="H41" s="94"/>
      <c r="I41" s="94"/>
      <c r="J41" s="105">
        <v>56.3</v>
      </c>
      <c r="K41" s="4">
        <f>J41*D41</f>
        <v>168.89999999999998</v>
      </c>
      <c r="L41" s="4"/>
      <c r="M41" s="4"/>
    </row>
    <row r="42" spans="1:13" ht="15" customHeight="1" thickBot="1" x14ac:dyDescent="0.3">
      <c r="A42" s="78"/>
      <c r="B42" s="76"/>
      <c r="C42" s="79" t="s">
        <v>95</v>
      </c>
      <c r="D42" s="80">
        <f t="shared" ref="D42:I42" si="4">SUM(D43:D59)</f>
        <v>95</v>
      </c>
      <c r="E42" s="80">
        <f t="shared" si="4"/>
        <v>7</v>
      </c>
      <c r="F42" s="80">
        <f t="shared" si="4"/>
        <v>63</v>
      </c>
      <c r="G42" s="80">
        <f t="shared" si="4"/>
        <v>8</v>
      </c>
      <c r="H42" s="80">
        <f t="shared" si="4"/>
        <v>16</v>
      </c>
      <c r="I42" s="80">
        <f t="shared" si="4"/>
        <v>0</v>
      </c>
      <c r="J42" s="81">
        <f>AVERAGE(J43:J59)</f>
        <v>54.458823529411767</v>
      </c>
      <c r="K42" s="4"/>
      <c r="L42" s="4"/>
      <c r="M42" s="4"/>
    </row>
    <row r="43" spans="1:13" ht="15" customHeight="1" x14ac:dyDescent="0.25">
      <c r="A43" s="30">
        <v>1</v>
      </c>
      <c r="B43" s="10">
        <v>40010</v>
      </c>
      <c r="C43" s="9" t="s">
        <v>50</v>
      </c>
      <c r="D43" s="93">
        <v>20</v>
      </c>
      <c r="E43" s="93">
        <v>2</v>
      </c>
      <c r="F43" s="93">
        <v>11</v>
      </c>
      <c r="G43" s="93">
        <v>3</v>
      </c>
      <c r="H43" s="93">
        <v>4</v>
      </c>
      <c r="I43" s="93"/>
      <c r="J43" s="100">
        <v>61.5</v>
      </c>
      <c r="K43" s="4">
        <f>J43*D43</f>
        <v>1230</v>
      </c>
      <c r="L43" s="4"/>
      <c r="M43" s="4"/>
    </row>
    <row r="44" spans="1:13" ht="15" customHeight="1" x14ac:dyDescent="0.25">
      <c r="A44" s="62">
        <v>2</v>
      </c>
      <c r="B44" s="5">
        <v>40030</v>
      </c>
      <c r="C44" s="217" t="s">
        <v>114</v>
      </c>
      <c r="D44" s="91">
        <v>6</v>
      </c>
      <c r="E44" s="91"/>
      <c r="F44" s="91">
        <v>3</v>
      </c>
      <c r="G44" s="91">
        <v>2</v>
      </c>
      <c r="H44" s="91">
        <v>1</v>
      </c>
      <c r="I44" s="91"/>
      <c r="J44" s="97">
        <v>70</v>
      </c>
      <c r="K44" s="4"/>
      <c r="L44" s="4"/>
      <c r="M44" s="4"/>
    </row>
    <row r="45" spans="1:13" ht="15" customHeight="1" x14ac:dyDescent="0.25">
      <c r="A45" s="62">
        <v>3</v>
      </c>
      <c r="B45" s="5">
        <v>40410</v>
      </c>
      <c r="C45" s="6" t="s">
        <v>52</v>
      </c>
      <c r="D45" s="91">
        <v>9</v>
      </c>
      <c r="E45" s="91"/>
      <c r="F45" s="91">
        <v>9</v>
      </c>
      <c r="G45" s="91"/>
      <c r="H45" s="91"/>
      <c r="I45" s="91"/>
      <c r="J45" s="97">
        <v>50.9</v>
      </c>
      <c r="K45" s="4"/>
      <c r="L45" s="4"/>
      <c r="M45" s="4"/>
    </row>
    <row r="46" spans="1:13" ht="15" customHeight="1" x14ac:dyDescent="0.25">
      <c r="A46" s="62">
        <v>4</v>
      </c>
      <c r="B46" s="5">
        <v>40011</v>
      </c>
      <c r="C46" s="241" t="s">
        <v>123</v>
      </c>
      <c r="D46" s="91">
        <v>9</v>
      </c>
      <c r="E46" s="91"/>
      <c r="F46" s="91">
        <v>4</v>
      </c>
      <c r="G46" s="91">
        <v>1</v>
      </c>
      <c r="H46" s="91">
        <v>4</v>
      </c>
      <c r="I46" s="91"/>
      <c r="J46" s="97">
        <v>71.599999999999994</v>
      </c>
      <c r="K46" s="4"/>
      <c r="L46" s="4"/>
      <c r="M46" s="4"/>
    </row>
    <row r="47" spans="1:13" ht="15" customHeight="1" x14ac:dyDescent="0.25">
      <c r="A47" s="62">
        <v>5</v>
      </c>
      <c r="B47" s="5">
        <v>40080</v>
      </c>
      <c r="C47" s="6" t="s">
        <v>15</v>
      </c>
      <c r="D47" s="91">
        <v>7</v>
      </c>
      <c r="E47" s="91"/>
      <c r="F47" s="91">
        <v>5</v>
      </c>
      <c r="G47" s="91"/>
      <c r="H47" s="91">
        <v>2</v>
      </c>
      <c r="I47" s="91"/>
      <c r="J47" s="97">
        <v>59</v>
      </c>
      <c r="K47" s="4">
        <f>J46*D46</f>
        <v>644.4</v>
      </c>
      <c r="L47" s="4"/>
      <c r="M47" s="4"/>
    </row>
    <row r="48" spans="1:13" s="183" customFormat="1" ht="15" customHeight="1" x14ac:dyDescent="0.25">
      <c r="A48" s="62">
        <v>6</v>
      </c>
      <c r="B48" s="5">
        <v>40100</v>
      </c>
      <c r="C48" s="6" t="s">
        <v>16</v>
      </c>
      <c r="D48" s="91">
        <v>5</v>
      </c>
      <c r="E48" s="91"/>
      <c r="F48" s="91">
        <v>4</v>
      </c>
      <c r="G48" s="91"/>
      <c r="H48" s="91"/>
      <c r="I48" s="91"/>
      <c r="J48" s="97">
        <v>57.6</v>
      </c>
      <c r="K48" s="4"/>
      <c r="L48" s="4"/>
      <c r="M48" s="4"/>
    </row>
    <row r="49" spans="1:13" ht="15" customHeight="1" x14ac:dyDescent="0.25">
      <c r="A49" s="62">
        <v>7</v>
      </c>
      <c r="B49" s="5">
        <v>40020</v>
      </c>
      <c r="C49" s="241" t="s">
        <v>124</v>
      </c>
      <c r="D49" s="91">
        <v>5</v>
      </c>
      <c r="E49" s="91"/>
      <c r="F49" s="91">
        <v>4</v>
      </c>
      <c r="G49" s="91"/>
      <c r="H49" s="91">
        <v>1</v>
      </c>
      <c r="I49" s="91"/>
      <c r="J49" s="97">
        <v>54.8</v>
      </c>
      <c r="K49" s="4">
        <f>J49*D49</f>
        <v>274</v>
      </c>
      <c r="L49" s="4"/>
      <c r="M49" s="4"/>
    </row>
    <row r="50" spans="1:13" ht="15" customHeight="1" x14ac:dyDescent="0.25">
      <c r="A50" s="62">
        <v>8</v>
      </c>
      <c r="B50" s="5">
        <v>40031</v>
      </c>
      <c r="C50" s="387" t="s">
        <v>179</v>
      </c>
      <c r="D50" s="91">
        <v>4</v>
      </c>
      <c r="E50" s="91"/>
      <c r="F50" s="91">
        <v>4</v>
      </c>
      <c r="G50" s="91"/>
      <c r="H50" s="75"/>
      <c r="I50" s="75"/>
      <c r="J50" s="97">
        <v>41.8</v>
      </c>
      <c r="K50" s="4">
        <f>J44*D44</f>
        <v>420</v>
      </c>
      <c r="L50" s="4"/>
      <c r="M50" s="4"/>
    </row>
    <row r="51" spans="1:13" s="183" customFormat="1" ht="15" customHeight="1" x14ac:dyDescent="0.25">
      <c r="A51" s="62">
        <v>9</v>
      </c>
      <c r="B51" s="5">
        <v>40021</v>
      </c>
      <c r="C51" s="270" t="s">
        <v>51</v>
      </c>
      <c r="D51" s="91">
        <v>1</v>
      </c>
      <c r="E51" s="91"/>
      <c r="F51" s="91">
        <v>0</v>
      </c>
      <c r="G51" s="91"/>
      <c r="H51" s="75">
        <v>1</v>
      </c>
      <c r="I51" s="75"/>
      <c r="J51" s="97">
        <v>89</v>
      </c>
      <c r="K51" s="4"/>
      <c r="L51" s="4"/>
      <c r="M51" s="4"/>
    </row>
    <row r="52" spans="1:13" s="183" customFormat="1" ht="15" customHeight="1" x14ac:dyDescent="0.25">
      <c r="A52" s="62">
        <v>10</v>
      </c>
      <c r="B52" s="5">
        <v>40300</v>
      </c>
      <c r="C52" s="387" t="s">
        <v>182</v>
      </c>
      <c r="D52" s="91">
        <v>3</v>
      </c>
      <c r="E52" s="91"/>
      <c r="F52" s="91">
        <v>1</v>
      </c>
      <c r="G52" s="91"/>
      <c r="H52" s="75">
        <v>2</v>
      </c>
      <c r="I52" s="75"/>
      <c r="J52" s="97">
        <v>74.3</v>
      </c>
      <c r="K52" s="4"/>
      <c r="L52" s="4"/>
      <c r="M52" s="4"/>
    </row>
    <row r="53" spans="1:13" ht="15" customHeight="1" x14ac:dyDescent="0.25">
      <c r="A53" s="62">
        <v>11</v>
      </c>
      <c r="B53" s="5">
        <v>40360</v>
      </c>
      <c r="C53" s="270" t="s">
        <v>17</v>
      </c>
      <c r="D53" s="91">
        <v>2</v>
      </c>
      <c r="E53" s="91">
        <v>1</v>
      </c>
      <c r="F53" s="91">
        <v>1</v>
      </c>
      <c r="G53" s="91"/>
      <c r="H53" s="91"/>
      <c r="I53" s="91"/>
      <c r="J53" s="98">
        <v>32.5</v>
      </c>
      <c r="K53" s="4">
        <f>J50*D50</f>
        <v>167.2</v>
      </c>
      <c r="L53" s="4"/>
      <c r="M53" s="4"/>
    </row>
    <row r="54" spans="1:13" ht="15" customHeight="1" x14ac:dyDescent="0.25">
      <c r="A54" s="62">
        <v>12</v>
      </c>
      <c r="B54" s="5">
        <v>40720</v>
      </c>
      <c r="C54" s="387" t="s">
        <v>180</v>
      </c>
      <c r="D54" s="91">
        <v>10</v>
      </c>
      <c r="E54" s="91">
        <v>2</v>
      </c>
      <c r="F54" s="91">
        <v>5</v>
      </c>
      <c r="G54" s="91">
        <v>2</v>
      </c>
      <c r="H54" s="91">
        <v>1</v>
      </c>
      <c r="I54" s="91"/>
      <c r="J54" s="98">
        <v>52.6</v>
      </c>
      <c r="K54" s="4">
        <f>J47*D47</f>
        <v>413</v>
      </c>
      <c r="L54" s="4"/>
      <c r="M54" s="4"/>
    </row>
    <row r="55" spans="1:13" s="183" customFormat="1" ht="15" customHeight="1" x14ac:dyDescent="0.25">
      <c r="A55" s="62">
        <v>13</v>
      </c>
      <c r="B55" s="5">
        <v>40820</v>
      </c>
      <c r="C55" s="107" t="s">
        <v>125</v>
      </c>
      <c r="D55" s="91">
        <v>4</v>
      </c>
      <c r="E55" s="91"/>
      <c r="F55" s="91">
        <v>4</v>
      </c>
      <c r="G55" s="91"/>
      <c r="H55" s="91"/>
      <c r="I55" s="91"/>
      <c r="J55" s="98">
        <v>54</v>
      </c>
      <c r="K55" s="4"/>
      <c r="L55" s="4"/>
      <c r="M55" s="4"/>
    </row>
    <row r="56" spans="1:13" ht="15" customHeight="1" x14ac:dyDescent="0.25">
      <c r="A56" s="62">
        <v>14</v>
      </c>
      <c r="B56" s="5">
        <v>40950</v>
      </c>
      <c r="C56" s="241" t="s">
        <v>53</v>
      </c>
      <c r="D56" s="91">
        <v>2</v>
      </c>
      <c r="E56" s="91">
        <v>1</v>
      </c>
      <c r="F56" s="91">
        <v>1</v>
      </c>
      <c r="G56" s="91"/>
      <c r="H56" s="91"/>
      <c r="I56" s="91"/>
      <c r="J56" s="106">
        <v>38.5</v>
      </c>
      <c r="K56" s="4">
        <f>J45*D45</f>
        <v>458.09999999999997</v>
      </c>
      <c r="L56" s="4"/>
      <c r="M56" s="4"/>
    </row>
    <row r="57" spans="1:13" s="183" customFormat="1" ht="15" customHeight="1" x14ac:dyDescent="0.25">
      <c r="A57" s="62">
        <v>15</v>
      </c>
      <c r="B57" s="5">
        <v>40990</v>
      </c>
      <c r="C57" s="241" t="s">
        <v>18</v>
      </c>
      <c r="D57" s="91">
        <v>3</v>
      </c>
      <c r="E57" s="91"/>
      <c r="F57" s="91">
        <v>3</v>
      </c>
      <c r="G57" s="91"/>
      <c r="H57" s="91"/>
      <c r="I57" s="91"/>
      <c r="J57" s="106">
        <v>46.7</v>
      </c>
      <c r="K57" s="4"/>
      <c r="L57" s="4"/>
      <c r="M57" s="4"/>
    </row>
    <row r="58" spans="1:13" s="183" customFormat="1" ht="15" customHeight="1" x14ac:dyDescent="0.25">
      <c r="A58" s="62">
        <v>16</v>
      </c>
      <c r="B58" s="5">
        <v>40133</v>
      </c>
      <c r="C58" s="241" t="s">
        <v>145</v>
      </c>
      <c r="D58" s="91">
        <v>3</v>
      </c>
      <c r="E58" s="91"/>
      <c r="F58" s="91">
        <v>3</v>
      </c>
      <c r="G58" s="91"/>
      <c r="H58" s="91"/>
      <c r="I58" s="91"/>
      <c r="J58" s="106">
        <v>51</v>
      </c>
      <c r="K58" s="4"/>
      <c r="L58" s="4"/>
      <c r="M58" s="4"/>
    </row>
    <row r="59" spans="1:13" ht="15" customHeight="1" thickBot="1" x14ac:dyDescent="0.3">
      <c r="A59" s="62">
        <v>17</v>
      </c>
      <c r="B59" s="5">
        <v>40400</v>
      </c>
      <c r="C59" s="387" t="s">
        <v>181</v>
      </c>
      <c r="D59" s="91">
        <v>2</v>
      </c>
      <c r="E59" s="91">
        <v>1</v>
      </c>
      <c r="F59" s="91">
        <v>1</v>
      </c>
      <c r="G59" s="91"/>
      <c r="H59" s="91"/>
      <c r="I59" s="91"/>
      <c r="J59" s="98">
        <v>20</v>
      </c>
      <c r="K59" s="4" t="e">
        <f>#REF!*#REF!</f>
        <v>#REF!</v>
      </c>
      <c r="L59" s="4"/>
      <c r="M59" s="4"/>
    </row>
    <row r="60" spans="1:13" ht="15" customHeight="1" thickBot="1" x14ac:dyDescent="0.3">
      <c r="A60" s="112"/>
      <c r="B60" s="85"/>
      <c r="C60" s="117" t="s">
        <v>96</v>
      </c>
      <c r="D60" s="113">
        <f t="shared" ref="D60:I60" si="5">SUM(D61:D73)</f>
        <v>64</v>
      </c>
      <c r="E60" s="113">
        <f t="shared" si="5"/>
        <v>3</v>
      </c>
      <c r="F60" s="113">
        <f t="shared" si="5"/>
        <v>49</v>
      </c>
      <c r="G60" s="113">
        <f t="shared" si="5"/>
        <v>6</v>
      </c>
      <c r="H60" s="113">
        <f t="shared" si="5"/>
        <v>6</v>
      </c>
      <c r="I60" s="113">
        <f t="shared" si="5"/>
        <v>0</v>
      </c>
      <c r="J60" s="118">
        <f>AVERAGE(J61:J73)</f>
        <v>54.430769230769222</v>
      </c>
      <c r="K60" s="4"/>
      <c r="L60" s="4"/>
      <c r="M60" s="4"/>
    </row>
    <row r="61" spans="1:13" ht="15" customHeight="1" x14ac:dyDescent="0.25">
      <c r="A61" s="30">
        <v>1</v>
      </c>
      <c r="B61" s="5">
        <v>50040</v>
      </c>
      <c r="C61" s="6" t="s">
        <v>55</v>
      </c>
      <c r="D61" s="91">
        <v>3</v>
      </c>
      <c r="E61" s="91"/>
      <c r="F61" s="91">
        <v>3</v>
      </c>
      <c r="G61" s="91"/>
      <c r="H61" s="91"/>
      <c r="I61" s="91"/>
      <c r="J61" s="97">
        <v>48</v>
      </c>
      <c r="K61" s="4" t="e">
        <f>#REF!*#REF!</f>
        <v>#REF!</v>
      </c>
      <c r="L61" s="4"/>
      <c r="M61" s="4"/>
    </row>
    <row r="62" spans="1:13" ht="15" customHeight="1" x14ac:dyDescent="0.25">
      <c r="A62" s="62">
        <v>2</v>
      </c>
      <c r="B62" s="5">
        <v>50003</v>
      </c>
      <c r="C62" s="6" t="s">
        <v>54</v>
      </c>
      <c r="D62" s="91">
        <v>3</v>
      </c>
      <c r="E62" s="91"/>
      <c r="F62" s="91">
        <v>2</v>
      </c>
      <c r="G62" s="91">
        <v>1</v>
      </c>
      <c r="H62" s="91"/>
      <c r="I62" s="91"/>
      <c r="J62" s="97">
        <v>54</v>
      </c>
      <c r="K62" s="4">
        <f t="shared" ref="K62:K68" si="6">J62*D62</f>
        <v>162</v>
      </c>
      <c r="L62" s="4"/>
      <c r="M62" s="4"/>
    </row>
    <row r="63" spans="1:13" ht="15" customHeight="1" x14ac:dyDescent="0.25">
      <c r="A63" s="62">
        <v>3</v>
      </c>
      <c r="B63" s="5">
        <v>50060</v>
      </c>
      <c r="C63" s="312" t="s">
        <v>154</v>
      </c>
      <c r="D63" s="91">
        <v>10</v>
      </c>
      <c r="E63" s="91"/>
      <c r="F63" s="91">
        <v>8</v>
      </c>
      <c r="G63" s="91">
        <v>2</v>
      </c>
      <c r="H63" s="91"/>
      <c r="I63" s="91"/>
      <c r="J63" s="97">
        <v>59</v>
      </c>
      <c r="K63" s="4">
        <f t="shared" si="6"/>
        <v>590</v>
      </c>
      <c r="L63" s="4"/>
      <c r="M63" s="4"/>
    </row>
    <row r="64" spans="1:13" ht="15" customHeight="1" x14ac:dyDescent="0.25">
      <c r="A64" s="62">
        <v>4</v>
      </c>
      <c r="B64" s="5">
        <v>50170</v>
      </c>
      <c r="C64" s="241" t="s">
        <v>128</v>
      </c>
      <c r="D64" s="91">
        <v>2</v>
      </c>
      <c r="E64" s="91"/>
      <c r="F64" s="91">
        <v>2</v>
      </c>
      <c r="G64" s="91"/>
      <c r="H64" s="91"/>
      <c r="I64" s="91"/>
      <c r="J64" s="97">
        <v>51</v>
      </c>
      <c r="K64" s="4">
        <f t="shared" si="6"/>
        <v>102</v>
      </c>
      <c r="L64" s="4"/>
      <c r="M64" s="4"/>
    </row>
    <row r="65" spans="1:13" ht="15" customHeight="1" x14ac:dyDescent="0.25">
      <c r="A65" s="62">
        <v>5</v>
      </c>
      <c r="B65" s="5">
        <v>50230</v>
      </c>
      <c r="C65" s="6" t="s">
        <v>63</v>
      </c>
      <c r="D65" s="91">
        <v>3</v>
      </c>
      <c r="E65" s="91"/>
      <c r="F65" s="91">
        <v>3</v>
      </c>
      <c r="G65" s="91"/>
      <c r="H65" s="91"/>
      <c r="I65" s="91"/>
      <c r="J65" s="97">
        <v>55.3</v>
      </c>
      <c r="K65" s="4">
        <f t="shared" si="6"/>
        <v>165.89999999999998</v>
      </c>
      <c r="L65" s="4"/>
      <c r="M65" s="4"/>
    </row>
    <row r="66" spans="1:13" ht="15" customHeight="1" x14ac:dyDescent="0.25">
      <c r="A66" s="62">
        <v>6</v>
      </c>
      <c r="B66" s="5">
        <v>50340</v>
      </c>
      <c r="C66" s="312" t="s">
        <v>155</v>
      </c>
      <c r="D66" s="91">
        <v>2</v>
      </c>
      <c r="E66" s="91">
        <v>1</v>
      </c>
      <c r="F66" s="91">
        <v>1</v>
      </c>
      <c r="G66" s="91"/>
      <c r="H66" s="91"/>
      <c r="I66" s="91"/>
      <c r="J66" s="98">
        <v>43</v>
      </c>
      <c r="K66" s="4">
        <f t="shared" si="6"/>
        <v>86</v>
      </c>
      <c r="L66" s="4"/>
      <c r="M66" s="4"/>
    </row>
    <row r="67" spans="1:13" ht="15" customHeight="1" x14ac:dyDescent="0.25">
      <c r="A67" s="62">
        <v>7</v>
      </c>
      <c r="B67" s="5">
        <v>50450</v>
      </c>
      <c r="C67" s="241" t="s">
        <v>156</v>
      </c>
      <c r="D67" s="91">
        <v>1</v>
      </c>
      <c r="E67" s="91"/>
      <c r="F67" s="91"/>
      <c r="G67" s="91">
        <v>1</v>
      </c>
      <c r="H67" s="91"/>
      <c r="I67" s="91"/>
      <c r="J67" s="98">
        <v>70</v>
      </c>
      <c r="K67" s="4">
        <f t="shared" si="6"/>
        <v>70</v>
      </c>
      <c r="L67" s="4"/>
      <c r="M67" s="4"/>
    </row>
    <row r="68" spans="1:13" ht="15" customHeight="1" x14ac:dyDescent="0.25">
      <c r="A68" s="62">
        <v>8</v>
      </c>
      <c r="B68" s="5">
        <v>50620</v>
      </c>
      <c r="C68" s="312" t="s">
        <v>20</v>
      </c>
      <c r="D68" s="91">
        <v>3</v>
      </c>
      <c r="E68" s="91"/>
      <c r="F68" s="91">
        <v>3</v>
      </c>
      <c r="G68" s="91"/>
      <c r="H68" s="91"/>
      <c r="I68" s="91"/>
      <c r="J68" s="98">
        <v>44.7</v>
      </c>
      <c r="K68" s="4">
        <f t="shared" si="6"/>
        <v>134.10000000000002</v>
      </c>
      <c r="L68" s="4"/>
      <c r="M68" s="4"/>
    </row>
    <row r="69" spans="1:13" s="183" customFormat="1" ht="15" customHeight="1" x14ac:dyDescent="0.25">
      <c r="A69" s="62">
        <v>9</v>
      </c>
      <c r="B69" s="5">
        <v>50760</v>
      </c>
      <c r="C69" s="270" t="s">
        <v>126</v>
      </c>
      <c r="D69" s="91">
        <v>5</v>
      </c>
      <c r="E69" s="91"/>
      <c r="F69" s="91">
        <v>5</v>
      </c>
      <c r="G69" s="91"/>
      <c r="H69" s="91"/>
      <c r="I69" s="91"/>
      <c r="J69" s="98">
        <v>52.2</v>
      </c>
      <c r="K69" s="4"/>
      <c r="L69" s="4"/>
      <c r="M69" s="4"/>
    </row>
    <row r="70" spans="1:13" s="183" customFormat="1" ht="15" customHeight="1" x14ac:dyDescent="0.25">
      <c r="A70" s="62">
        <v>10</v>
      </c>
      <c r="B70" s="5">
        <v>50780</v>
      </c>
      <c r="C70" s="387" t="s">
        <v>174</v>
      </c>
      <c r="D70" s="91">
        <v>3</v>
      </c>
      <c r="E70" s="91"/>
      <c r="F70" s="91">
        <v>1</v>
      </c>
      <c r="G70" s="91"/>
      <c r="H70" s="91">
        <v>2</v>
      </c>
      <c r="I70" s="91"/>
      <c r="J70" s="98">
        <v>72.7</v>
      </c>
      <c r="K70" s="4"/>
      <c r="L70" s="4"/>
      <c r="M70" s="4"/>
    </row>
    <row r="71" spans="1:13" ht="15" customHeight="1" x14ac:dyDescent="0.25">
      <c r="A71" s="62">
        <v>11</v>
      </c>
      <c r="B71" s="83">
        <v>50930</v>
      </c>
      <c r="C71" s="243" t="s">
        <v>127</v>
      </c>
      <c r="D71" s="92">
        <v>6</v>
      </c>
      <c r="E71" s="92">
        <v>2</v>
      </c>
      <c r="F71" s="92">
        <v>3</v>
      </c>
      <c r="G71" s="92"/>
      <c r="H71" s="92">
        <v>1</v>
      </c>
      <c r="I71" s="92"/>
      <c r="J71" s="119">
        <v>46.8</v>
      </c>
      <c r="K71" s="4">
        <f>J71*D71</f>
        <v>280.79999999999995</v>
      </c>
      <c r="L71" s="4"/>
      <c r="M71" s="4"/>
    </row>
    <row r="72" spans="1:13" s="183" customFormat="1" ht="15" customHeight="1" x14ac:dyDescent="0.25">
      <c r="A72" s="62">
        <v>12</v>
      </c>
      <c r="B72" s="83">
        <v>51370</v>
      </c>
      <c r="C72" s="243" t="s">
        <v>64</v>
      </c>
      <c r="D72" s="92">
        <v>8</v>
      </c>
      <c r="E72" s="92"/>
      <c r="F72" s="92">
        <v>6</v>
      </c>
      <c r="G72" s="92">
        <v>1</v>
      </c>
      <c r="H72" s="92">
        <v>1</v>
      </c>
      <c r="I72" s="92"/>
      <c r="J72" s="119">
        <v>53.9</v>
      </c>
      <c r="K72" s="4"/>
      <c r="L72" s="4"/>
      <c r="M72" s="4"/>
    </row>
    <row r="73" spans="1:13" s="183" customFormat="1" ht="15" customHeight="1" thickBot="1" x14ac:dyDescent="0.3">
      <c r="A73" s="62">
        <v>13</v>
      </c>
      <c r="B73" s="5">
        <v>51400</v>
      </c>
      <c r="C73" s="309" t="s">
        <v>148</v>
      </c>
      <c r="D73" s="91">
        <v>15</v>
      </c>
      <c r="E73" s="91"/>
      <c r="F73" s="91">
        <v>12</v>
      </c>
      <c r="G73" s="91">
        <v>1</v>
      </c>
      <c r="H73" s="91">
        <v>2</v>
      </c>
      <c r="I73" s="91"/>
      <c r="J73" s="98">
        <v>57</v>
      </c>
      <c r="K73" s="4"/>
      <c r="L73" s="4"/>
      <c r="M73" s="4"/>
    </row>
    <row r="74" spans="1:13" ht="15" customHeight="1" thickBot="1" x14ac:dyDescent="0.3">
      <c r="A74" s="112"/>
      <c r="B74" s="85"/>
      <c r="C74" s="117" t="s">
        <v>97</v>
      </c>
      <c r="D74" s="113">
        <f t="shared" ref="D74:I74" si="7">SUM(D75:D101)</f>
        <v>216</v>
      </c>
      <c r="E74" s="113">
        <f t="shared" si="7"/>
        <v>24</v>
      </c>
      <c r="F74" s="113">
        <f t="shared" si="7"/>
        <v>136</v>
      </c>
      <c r="G74" s="113">
        <f t="shared" si="7"/>
        <v>25</v>
      </c>
      <c r="H74" s="113">
        <f t="shared" si="7"/>
        <v>30</v>
      </c>
      <c r="I74" s="113">
        <f t="shared" si="7"/>
        <v>1</v>
      </c>
      <c r="J74" s="120">
        <f>AVERAGE(J75:J101)</f>
        <v>53.020370370370358</v>
      </c>
      <c r="K74" s="4"/>
      <c r="L74" s="4"/>
      <c r="M74" s="4"/>
    </row>
    <row r="75" spans="1:13" ht="15" customHeight="1" x14ac:dyDescent="0.25">
      <c r="A75" s="62">
        <v>1</v>
      </c>
      <c r="B75" s="71">
        <v>60010</v>
      </c>
      <c r="C75" s="242" t="s">
        <v>130</v>
      </c>
      <c r="D75" s="90">
        <v>2</v>
      </c>
      <c r="E75" s="90"/>
      <c r="F75" s="90">
        <v>1</v>
      </c>
      <c r="G75" s="90"/>
      <c r="H75" s="90">
        <v>1</v>
      </c>
      <c r="I75" s="90"/>
      <c r="J75" s="116">
        <v>72</v>
      </c>
      <c r="K75" s="4">
        <f>J75*D75</f>
        <v>144</v>
      </c>
      <c r="L75" s="4"/>
      <c r="M75" s="4"/>
    </row>
    <row r="76" spans="1:13" s="183" customFormat="1" ht="15" customHeight="1" x14ac:dyDescent="0.25">
      <c r="A76" s="62">
        <v>2</v>
      </c>
      <c r="B76" s="5">
        <v>60050</v>
      </c>
      <c r="C76" s="312" t="s">
        <v>157</v>
      </c>
      <c r="D76" s="91">
        <v>16</v>
      </c>
      <c r="E76" s="91">
        <v>5</v>
      </c>
      <c r="F76" s="91">
        <v>8</v>
      </c>
      <c r="G76" s="91">
        <v>3</v>
      </c>
      <c r="H76" s="91"/>
      <c r="I76" s="91"/>
      <c r="J76" s="98">
        <v>43.25</v>
      </c>
      <c r="K76" s="4"/>
      <c r="L76" s="4"/>
      <c r="M76" s="4"/>
    </row>
    <row r="77" spans="1:13" ht="15" customHeight="1" x14ac:dyDescent="0.25">
      <c r="A77" s="62">
        <v>3</v>
      </c>
      <c r="B77" s="5">
        <v>60070</v>
      </c>
      <c r="C77" s="241" t="s">
        <v>131</v>
      </c>
      <c r="D77" s="91">
        <v>9</v>
      </c>
      <c r="E77" s="91">
        <v>1</v>
      </c>
      <c r="F77" s="91">
        <v>6</v>
      </c>
      <c r="G77" s="91">
        <v>1</v>
      </c>
      <c r="H77" s="91">
        <v>1</v>
      </c>
      <c r="I77" s="91"/>
      <c r="J77" s="98">
        <v>55.2</v>
      </c>
      <c r="K77" s="4">
        <f>J77*D77</f>
        <v>496.8</v>
      </c>
      <c r="L77" s="4"/>
      <c r="M77" s="4"/>
    </row>
    <row r="78" spans="1:13" ht="15" customHeight="1" x14ac:dyDescent="0.25">
      <c r="A78" s="62">
        <v>4</v>
      </c>
      <c r="B78" s="5">
        <v>60180</v>
      </c>
      <c r="C78" s="312" t="s">
        <v>158</v>
      </c>
      <c r="D78" s="91">
        <v>2</v>
      </c>
      <c r="E78" s="91">
        <v>1</v>
      </c>
      <c r="F78" s="91">
        <v>1</v>
      </c>
      <c r="G78" s="91"/>
      <c r="H78" s="91"/>
      <c r="I78" s="91"/>
      <c r="J78" s="98">
        <v>40</v>
      </c>
      <c r="K78" s="4">
        <f>J78*D78</f>
        <v>80</v>
      </c>
      <c r="L78" s="4"/>
      <c r="M78" s="4"/>
    </row>
    <row r="79" spans="1:13" ht="15" customHeight="1" x14ac:dyDescent="0.25">
      <c r="A79" s="62">
        <v>5</v>
      </c>
      <c r="B79" s="5">
        <v>60240</v>
      </c>
      <c r="C79" s="312" t="s">
        <v>132</v>
      </c>
      <c r="D79" s="91">
        <v>9</v>
      </c>
      <c r="E79" s="91"/>
      <c r="F79" s="91">
        <v>8</v>
      </c>
      <c r="G79" s="91"/>
      <c r="H79" s="91">
        <v>1</v>
      </c>
      <c r="I79" s="91"/>
      <c r="J79" s="97">
        <v>53.1</v>
      </c>
      <c r="K79" s="4">
        <f>J79*D79</f>
        <v>477.90000000000003</v>
      </c>
      <c r="L79" s="4"/>
      <c r="M79" s="4"/>
    </row>
    <row r="80" spans="1:13" s="183" customFormat="1" ht="15" customHeight="1" x14ac:dyDescent="0.25">
      <c r="A80" s="62">
        <v>6</v>
      </c>
      <c r="B80" s="83">
        <v>60001</v>
      </c>
      <c r="C80" s="313" t="s">
        <v>160</v>
      </c>
      <c r="D80" s="92">
        <v>6</v>
      </c>
      <c r="E80" s="92">
        <v>1</v>
      </c>
      <c r="F80" s="92">
        <v>3</v>
      </c>
      <c r="G80" s="92">
        <v>1</v>
      </c>
      <c r="H80" s="92">
        <v>1</v>
      </c>
      <c r="I80" s="92"/>
      <c r="J80" s="99">
        <v>58.3</v>
      </c>
      <c r="K80" s="4"/>
      <c r="L80" s="4"/>
      <c r="M80" s="4"/>
    </row>
    <row r="81" spans="1:13" ht="15" customHeight="1" x14ac:dyDescent="0.25">
      <c r="A81" s="62">
        <v>7</v>
      </c>
      <c r="B81" s="5">
        <v>60850</v>
      </c>
      <c r="C81" s="312" t="s">
        <v>133</v>
      </c>
      <c r="D81" s="91">
        <v>7</v>
      </c>
      <c r="E81" s="91">
        <v>1</v>
      </c>
      <c r="F81" s="91">
        <v>6</v>
      </c>
      <c r="G81" s="91"/>
      <c r="H81" s="91"/>
      <c r="I81" s="91"/>
      <c r="J81" s="98">
        <v>48.3</v>
      </c>
      <c r="K81" s="4">
        <f t="shared" ref="K81:K86" si="8">J81*D81</f>
        <v>338.09999999999997</v>
      </c>
      <c r="L81" s="4"/>
      <c r="M81" s="4"/>
    </row>
    <row r="82" spans="1:13" ht="15" customHeight="1" x14ac:dyDescent="0.25">
      <c r="A82" s="62">
        <v>8</v>
      </c>
      <c r="B82" s="5">
        <v>60910</v>
      </c>
      <c r="C82" s="6" t="s">
        <v>183</v>
      </c>
      <c r="D82" s="91">
        <v>7</v>
      </c>
      <c r="E82" s="91"/>
      <c r="F82" s="91">
        <v>7</v>
      </c>
      <c r="G82" s="91"/>
      <c r="H82" s="91"/>
      <c r="I82" s="91"/>
      <c r="J82" s="98">
        <v>50.4</v>
      </c>
      <c r="K82" s="4">
        <f t="shared" si="8"/>
        <v>352.8</v>
      </c>
      <c r="L82" s="4"/>
      <c r="M82" s="4"/>
    </row>
    <row r="83" spans="1:13" ht="15" customHeight="1" x14ac:dyDescent="0.25">
      <c r="A83" s="62">
        <v>9</v>
      </c>
      <c r="B83" s="5">
        <v>60980</v>
      </c>
      <c r="C83" s="387" t="s">
        <v>184</v>
      </c>
      <c r="D83" s="91">
        <v>1</v>
      </c>
      <c r="E83" s="91"/>
      <c r="F83" s="91">
        <v>1</v>
      </c>
      <c r="G83" s="91"/>
      <c r="H83" s="91"/>
      <c r="I83" s="91"/>
      <c r="J83" s="97">
        <v>40</v>
      </c>
      <c r="K83" s="4">
        <f t="shared" si="8"/>
        <v>40</v>
      </c>
      <c r="L83" s="4"/>
      <c r="M83" s="4"/>
    </row>
    <row r="84" spans="1:13" ht="15" customHeight="1" x14ac:dyDescent="0.25">
      <c r="A84" s="62">
        <v>10</v>
      </c>
      <c r="B84" s="5">
        <v>61080</v>
      </c>
      <c r="C84" s="387" t="s">
        <v>134</v>
      </c>
      <c r="D84" s="91">
        <v>5</v>
      </c>
      <c r="E84" s="91"/>
      <c r="F84" s="91">
        <v>3</v>
      </c>
      <c r="G84" s="91">
        <v>1</v>
      </c>
      <c r="H84" s="91">
        <v>1</v>
      </c>
      <c r="I84" s="91"/>
      <c r="J84" s="98">
        <v>62.6</v>
      </c>
      <c r="K84" s="4">
        <f t="shared" si="8"/>
        <v>313</v>
      </c>
      <c r="L84" s="4"/>
      <c r="M84" s="4"/>
    </row>
    <row r="85" spans="1:13" ht="15" customHeight="1" x14ac:dyDescent="0.25">
      <c r="A85" s="62">
        <v>11</v>
      </c>
      <c r="B85" s="5">
        <v>61150</v>
      </c>
      <c r="C85" s="241" t="s">
        <v>135</v>
      </c>
      <c r="D85" s="91">
        <v>2</v>
      </c>
      <c r="E85" s="91">
        <v>1</v>
      </c>
      <c r="F85" s="91">
        <v>1</v>
      </c>
      <c r="G85" s="91"/>
      <c r="H85" s="91"/>
      <c r="I85" s="91"/>
      <c r="J85" s="97">
        <v>25</v>
      </c>
      <c r="K85" s="4">
        <f t="shared" si="8"/>
        <v>50</v>
      </c>
      <c r="L85" s="4"/>
      <c r="M85" s="4"/>
    </row>
    <row r="86" spans="1:13" ht="15" customHeight="1" x14ac:dyDescent="0.25">
      <c r="A86" s="62">
        <v>12</v>
      </c>
      <c r="B86" s="5">
        <v>61210</v>
      </c>
      <c r="C86" s="241" t="s">
        <v>136</v>
      </c>
      <c r="D86" s="91">
        <v>2</v>
      </c>
      <c r="E86" s="91"/>
      <c r="F86" s="91">
        <v>2</v>
      </c>
      <c r="G86" s="91"/>
      <c r="H86" s="91"/>
      <c r="I86" s="91"/>
      <c r="J86" s="97">
        <v>43.5</v>
      </c>
      <c r="K86" s="4">
        <f t="shared" si="8"/>
        <v>87</v>
      </c>
      <c r="L86" s="4"/>
      <c r="M86" s="4"/>
    </row>
    <row r="87" spans="1:13" s="183" customFormat="1" ht="15" customHeight="1" x14ac:dyDescent="0.25">
      <c r="A87" s="62">
        <v>13</v>
      </c>
      <c r="B87" s="5">
        <v>61290</v>
      </c>
      <c r="C87" s="241" t="s">
        <v>185</v>
      </c>
      <c r="D87" s="91">
        <v>2</v>
      </c>
      <c r="E87" s="91"/>
      <c r="F87" s="91">
        <v>2</v>
      </c>
      <c r="G87" s="91"/>
      <c r="H87" s="91"/>
      <c r="I87" s="91"/>
      <c r="J87" s="97">
        <v>50</v>
      </c>
      <c r="K87" s="4"/>
      <c r="L87" s="4"/>
      <c r="M87" s="4"/>
    </row>
    <row r="88" spans="1:13" ht="15" customHeight="1" x14ac:dyDescent="0.25">
      <c r="A88" s="62">
        <v>14</v>
      </c>
      <c r="B88" s="5">
        <v>61340</v>
      </c>
      <c r="C88" s="387" t="s">
        <v>137</v>
      </c>
      <c r="D88" s="91">
        <v>5</v>
      </c>
      <c r="E88" s="91">
        <v>2</v>
      </c>
      <c r="F88" s="91">
        <v>3</v>
      </c>
      <c r="G88" s="91"/>
      <c r="H88" s="91"/>
      <c r="I88" s="91"/>
      <c r="J88" s="104">
        <v>37.4</v>
      </c>
      <c r="K88" s="4">
        <f t="shared" ref="K88:K99" si="9">J88*D88</f>
        <v>187</v>
      </c>
      <c r="L88" s="4"/>
      <c r="M88" s="4"/>
    </row>
    <row r="89" spans="1:13" ht="15" customHeight="1" x14ac:dyDescent="0.25">
      <c r="A89" s="62">
        <v>15</v>
      </c>
      <c r="B89" s="5">
        <v>61390</v>
      </c>
      <c r="C89" s="387" t="s">
        <v>138</v>
      </c>
      <c r="D89" s="91">
        <v>5</v>
      </c>
      <c r="E89" s="91"/>
      <c r="F89" s="91">
        <v>2</v>
      </c>
      <c r="G89" s="91">
        <v>1</v>
      </c>
      <c r="H89" s="91">
        <v>2</v>
      </c>
      <c r="I89" s="91"/>
      <c r="J89" s="97">
        <v>70.8</v>
      </c>
      <c r="K89" s="4">
        <f t="shared" si="9"/>
        <v>354</v>
      </c>
      <c r="L89" s="4"/>
      <c r="M89" s="4"/>
    </row>
    <row r="90" spans="1:13" ht="15" customHeight="1" x14ac:dyDescent="0.25">
      <c r="A90" s="62">
        <v>16</v>
      </c>
      <c r="B90" s="5">
        <v>61410</v>
      </c>
      <c r="C90" s="241" t="s">
        <v>139</v>
      </c>
      <c r="D90" s="91">
        <v>4</v>
      </c>
      <c r="E90" s="91">
        <v>1</v>
      </c>
      <c r="F90" s="91">
        <v>2</v>
      </c>
      <c r="G90" s="91">
        <v>1</v>
      </c>
      <c r="H90" s="91"/>
      <c r="I90" s="91"/>
      <c r="J90" s="98">
        <v>53</v>
      </c>
      <c r="K90" s="4">
        <f t="shared" si="9"/>
        <v>212</v>
      </c>
      <c r="L90" s="4"/>
      <c r="M90" s="4"/>
    </row>
    <row r="91" spans="1:13" ht="15" customHeight="1" x14ac:dyDescent="0.25">
      <c r="A91" s="62">
        <v>17</v>
      </c>
      <c r="B91" s="5">
        <v>61430</v>
      </c>
      <c r="C91" s="6" t="s">
        <v>102</v>
      </c>
      <c r="D91" s="91">
        <v>13</v>
      </c>
      <c r="E91" s="91">
        <v>2</v>
      </c>
      <c r="F91" s="91">
        <v>8</v>
      </c>
      <c r="G91" s="91">
        <v>1</v>
      </c>
      <c r="H91" s="91">
        <v>2</v>
      </c>
      <c r="I91" s="91"/>
      <c r="J91" s="97">
        <v>53.9</v>
      </c>
      <c r="K91" s="4">
        <f t="shared" si="9"/>
        <v>700.69999999999993</v>
      </c>
      <c r="L91" s="4"/>
      <c r="M91" s="4"/>
    </row>
    <row r="92" spans="1:13" ht="15" customHeight="1" x14ac:dyDescent="0.25">
      <c r="A92" s="31">
        <v>18</v>
      </c>
      <c r="B92" s="5">
        <v>61440</v>
      </c>
      <c r="C92" s="241" t="s">
        <v>140</v>
      </c>
      <c r="D92" s="91">
        <v>8</v>
      </c>
      <c r="E92" s="91"/>
      <c r="F92" s="91">
        <v>6</v>
      </c>
      <c r="G92" s="91"/>
      <c r="H92" s="91">
        <v>2</v>
      </c>
      <c r="I92" s="91"/>
      <c r="J92" s="98">
        <v>52.3</v>
      </c>
      <c r="K92" s="4">
        <f t="shared" si="9"/>
        <v>418.4</v>
      </c>
      <c r="L92" s="4"/>
      <c r="M92" s="4"/>
    </row>
    <row r="93" spans="1:13" ht="15" customHeight="1" x14ac:dyDescent="0.25">
      <c r="A93" s="31">
        <v>19</v>
      </c>
      <c r="B93" s="5">
        <v>61450</v>
      </c>
      <c r="C93" s="6" t="s">
        <v>103</v>
      </c>
      <c r="D93" s="91">
        <v>10</v>
      </c>
      <c r="E93" s="91">
        <v>1</v>
      </c>
      <c r="F93" s="91">
        <v>5</v>
      </c>
      <c r="G93" s="91">
        <v>3</v>
      </c>
      <c r="H93" s="91">
        <v>1</v>
      </c>
      <c r="I93" s="91"/>
      <c r="J93" s="98">
        <v>61</v>
      </c>
      <c r="K93" s="4">
        <f t="shared" si="9"/>
        <v>610</v>
      </c>
      <c r="L93" s="4"/>
      <c r="M93" s="4"/>
    </row>
    <row r="94" spans="1:13" ht="15" customHeight="1" x14ac:dyDescent="0.25">
      <c r="A94" s="31">
        <v>20</v>
      </c>
      <c r="B94" s="5">
        <v>61470</v>
      </c>
      <c r="C94" s="387" t="s">
        <v>186</v>
      </c>
      <c r="D94" s="91">
        <v>6</v>
      </c>
      <c r="E94" s="91">
        <v>2</v>
      </c>
      <c r="F94" s="91">
        <v>3</v>
      </c>
      <c r="G94" s="91">
        <v>1</v>
      </c>
      <c r="H94" s="91"/>
      <c r="I94" s="91"/>
      <c r="J94" s="97">
        <v>39.299999999999997</v>
      </c>
      <c r="K94" s="4">
        <f t="shared" si="9"/>
        <v>235.79999999999998</v>
      </c>
      <c r="L94" s="4"/>
      <c r="M94" s="4"/>
    </row>
    <row r="95" spans="1:13" ht="15" customHeight="1" x14ac:dyDescent="0.25">
      <c r="A95" s="31">
        <v>21</v>
      </c>
      <c r="B95" s="5">
        <v>61490</v>
      </c>
      <c r="C95" s="107" t="s">
        <v>104</v>
      </c>
      <c r="D95" s="91">
        <v>14</v>
      </c>
      <c r="E95" s="91">
        <v>1</v>
      </c>
      <c r="F95" s="91">
        <v>9</v>
      </c>
      <c r="G95" s="91">
        <v>2</v>
      </c>
      <c r="H95" s="91">
        <v>2</v>
      </c>
      <c r="I95" s="91"/>
      <c r="J95" s="97">
        <v>58</v>
      </c>
      <c r="K95" s="4">
        <f t="shared" si="9"/>
        <v>812</v>
      </c>
      <c r="L95" s="4"/>
      <c r="M95" s="4"/>
    </row>
    <row r="96" spans="1:13" ht="15" customHeight="1" x14ac:dyDescent="0.25">
      <c r="A96" s="31">
        <v>22</v>
      </c>
      <c r="B96" s="5">
        <v>61500</v>
      </c>
      <c r="C96" s="6" t="s">
        <v>105</v>
      </c>
      <c r="D96" s="91">
        <v>28</v>
      </c>
      <c r="E96" s="91">
        <v>3</v>
      </c>
      <c r="F96" s="91">
        <v>18</v>
      </c>
      <c r="G96" s="91">
        <v>3</v>
      </c>
      <c r="H96" s="91">
        <v>3</v>
      </c>
      <c r="I96" s="91">
        <v>1</v>
      </c>
      <c r="J96" s="98">
        <v>53.6</v>
      </c>
      <c r="K96" s="4">
        <f t="shared" si="9"/>
        <v>1500.8</v>
      </c>
      <c r="L96" s="4"/>
      <c r="M96" s="4"/>
    </row>
    <row r="97" spans="1:13" ht="15" customHeight="1" x14ac:dyDescent="0.25">
      <c r="A97" s="31">
        <v>23</v>
      </c>
      <c r="B97" s="5">
        <v>61510</v>
      </c>
      <c r="C97" s="107" t="s">
        <v>30</v>
      </c>
      <c r="D97" s="91">
        <v>21</v>
      </c>
      <c r="E97" s="91">
        <v>1</v>
      </c>
      <c r="F97" s="91">
        <v>13</v>
      </c>
      <c r="G97" s="91">
        <v>2</v>
      </c>
      <c r="H97" s="91">
        <v>5</v>
      </c>
      <c r="I97" s="91"/>
      <c r="J97" s="97">
        <v>60.5</v>
      </c>
      <c r="K97" s="4">
        <f t="shared" si="9"/>
        <v>1270.5</v>
      </c>
      <c r="L97" s="4"/>
      <c r="M97" s="4"/>
    </row>
    <row r="98" spans="1:13" ht="15" customHeight="1" x14ac:dyDescent="0.25">
      <c r="A98" s="31">
        <v>24</v>
      </c>
      <c r="B98" s="5">
        <v>61520</v>
      </c>
      <c r="C98" s="6" t="s">
        <v>65</v>
      </c>
      <c r="D98" s="91">
        <v>12</v>
      </c>
      <c r="E98" s="91"/>
      <c r="F98" s="91">
        <v>6</v>
      </c>
      <c r="G98" s="91">
        <v>3</v>
      </c>
      <c r="H98" s="91">
        <v>3</v>
      </c>
      <c r="I98" s="91"/>
      <c r="J98" s="97">
        <v>64.8</v>
      </c>
      <c r="K98" s="4">
        <f t="shared" si="9"/>
        <v>777.59999999999991</v>
      </c>
      <c r="L98" s="4"/>
      <c r="M98" s="4"/>
    </row>
    <row r="99" spans="1:13" ht="15" customHeight="1" x14ac:dyDescent="0.25">
      <c r="A99" s="31">
        <v>25</v>
      </c>
      <c r="B99" s="5">
        <v>61540</v>
      </c>
      <c r="C99" s="107" t="s">
        <v>111</v>
      </c>
      <c r="D99" s="91">
        <v>8</v>
      </c>
      <c r="E99" s="91"/>
      <c r="F99" s="91">
        <v>6</v>
      </c>
      <c r="G99" s="91"/>
      <c r="H99" s="91">
        <v>2</v>
      </c>
      <c r="I99" s="91"/>
      <c r="J99" s="97">
        <v>64.599999999999994</v>
      </c>
      <c r="K99" s="4">
        <f t="shared" si="9"/>
        <v>516.79999999999995</v>
      </c>
      <c r="L99" s="4"/>
      <c r="M99" s="4"/>
    </row>
    <row r="100" spans="1:13" s="183" customFormat="1" ht="15" customHeight="1" x14ac:dyDescent="0.25">
      <c r="A100" s="31">
        <v>26</v>
      </c>
      <c r="B100" s="83">
        <v>61560</v>
      </c>
      <c r="C100" s="313" t="s">
        <v>162</v>
      </c>
      <c r="D100" s="92">
        <v>5</v>
      </c>
      <c r="E100" s="92">
        <v>1</v>
      </c>
      <c r="F100" s="92">
        <v>3</v>
      </c>
      <c r="G100" s="92">
        <v>1</v>
      </c>
      <c r="H100" s="92"/>
      <c r="I100" s="92"/>
      <c r="J100" s="119">
        <v>51</v>
      </c>
      <c r="K100" s="4"/>
      <c r="L100" s="4"/>
      <c r="M100" s="4"/>
    </row>
    <row r="101" spans="1:13" ht="15" customHeight="1" thickBot="1" x14ac:dyDescent="0.3">
      <c r="A101" s="82">
        <v>27</v>
      </c>
      <c r="B101" s="83">
        <v>61570</v>
      </c>
      <c r="C101" s="313" t="s">
        <v>163</v>
      </c>
      <c r="D101" s="92">
        <v>7</v>
      </c>
      <c r="E101" s="92"/>
      <c r="F101" s="92">
        <v>3</v>
      </c>
      <c r="G101" s="92">
        <v>1</v>
      </c>
      <c r="H101" s="92">
        <v>3</v>
      </c>
      <c r="I101" s="92"/>
      <c r="J101" s="119">
        <v>69.7</v>
      </c>
      <c r="K101" s="4">
        <f>J101*D101</f>
        <v>487.90000000000003</v>
      </c>
      <c r="L101" s="4"/>
      <c r="M101" s="4"/>
    </row>
    <row r="102" spans="1:13" ht="15" customHeight="1" thickBot="1" x14ac:dyDescent="0.3">
      <c r="A102" s="112"/>
      <c r="B102" s="85"/>
      <c r="C102" s="117" t="s">
        <v>98</v>
      </c>
      <c r="D102" s="113">
        <f t="shared" ref="D102:I102" si="10">SUM(D103:D109)</f>
        <v>48</v>
      </c>
      <c r="E102" s="113">
        <f t="shared" si="10"/>
        <v>5</v>
      </c>
      <c r="F102" s="113">
        <f t="shared" si="10"/>
        <v>26</v>
      </c>
      <c r="G102" s="113">
        <f t="shared" si="10"/>
        <v>10</v>
      </c>
      <c r="H102" s="113">
        <f t="shared" si="10"/>
        <v>7</v>
      </c>
      <c r="I102" s="113">
        <f t="shared" si="10"/>
        <v>0</v>
      </c>
      <c r="J102" s="118">
        <f>AVERAGE(J103:J109)</f>
        <v>59.060265131693704</v>
      </c>
      <c r="K102" s="4"/>
      <c r="L102" s="4"/>
      <c r="M102" s="4"/>
    </row>
    <row r="103" spans="1:13" ht="15" customHeight="1" x14ac:dyDescent="0.25">
      <c r="A103" s="30">
        <v>1</v>
      </c>
      <c r="B103" s="10">
        <v>70020</v>
      </c>
      <c r="C103" s="9" t="s">
        <v>58</v>
      </c>
      <c r="D103" s="93">
        <v>7</v>
      </c>
      <c r="E103" s="93"/>
      <c r="F103" s="93">
        <v>2</v>
      </c>
      <c r="G103" s="93">
        <v>2</v>
      </c>
      <c r="H103" s="93">
        <v>3</v>
      </c>
      <c r="I103" s="93"/>
      <c r="J103" s="245">
        <v>75</v>
      </c>
      <c r="K103" s="4">
        <f>J103*D103</f>
        <v>525</v>
      </c>
      <c r="L103" s="4"/>
      <c r="M103" s="4"/>
    </row>
    <row r="104" spans="1:13" ht="15" customHeight="1" x14ac:dyDescent="0.25">
      <c r="A104" s="31">
        <v>2</v>
      </c>
      <c r="B104" s="5">
        <v>70110</v>
      </c>
      <c r="C104" s="208" t="s">
        <v>112</v>
      </c>
      <c r="D104" s="91">
        <v>7</v>
      </c>
      <c r="E104" s="91"/>
      <c r="F104" s="91">
        <v>6</v>
      </c>
      <c r="G104" s="91"/>
      <c r="H104" s="91">
        <v>1</v>
      </c>
      <c r="I104" s="91"/>
      <c r="J104" s="246">
        <v>56.571428571428569</v>
      </c>
      <c r="K104" s="4">
        <f>J104*D104</f>
        <v>396</v>
      </c>
      <c r="L104" s="4"/>
      <c r="M104" s="4"/>
    </row>
    <row r="105" spans="1:13" s="183" customFormat="1" ht="15" customHeight="1" x14ac:dyDescent="0.25">
      <c r="A105" s="31">
        <v>3</v>
      </c>
      <c r="B105" s="5">
        <v>70021</v>
      </c>
      <c r="C105" s="6" t="s">
        <v>59</v>
      </c>
      <c r="D105" s="91">
        <v>3</v>
      </c>
      <c r="E105" s="91"/>
      <c r="F105" s="91">
        <v>1</v>
      </c>
      <c r="G105" s="91">
        <v>2</v>
      </c>
      <c r="H105" s="91"/>
      <c r="I105" s="91"/>
      <c r="J105" s="246">
        <v>64.666666666666671</v>
      </c>
      <c r="K105" s="4"/>
      <c r="L105" s="4"/>
      <c r="M105" s="4"/>
    </row>
    <row r="106" spans="1:13" ht="15" customHeight="1" x14ac:dyDescent="0.25">
      <c r="A106" s="31">
        <v>4</v>
      </c>
      <c r="B106" s="5">
        <v>70040</v>
      </c>
      <c r="C106" s="6" t="s">
        <v>31</v>
      </c>
      <c r="D106" s="91">
        <v>3</v>
      </c>
      <c r="E106" s="91"/>
      <c r="F106" s="91">
        <v>2</v>
      </c>
      <c r="G106" s="91">
        <v>1</v>
      </c>
      <c r="H106" s="91"/>
      <c r="I106" s="91"/>
      <c r="J106" s="246">
        <v>63</v>
      </c>
      <c r="K106" s="4">
        <f>J106*D106</f>
        <v>189</v>
      </c>
      <c r="L106" s="4"/>
      <c r="M106" s="4"/>
    </row>
    <row r="107" spans="1:13" ht="15" customHeight="1" x14ac:dyDescent="0.25">
      <c r="A107" s="31">
        <v>5</v>
      </c>
      <c r="B107" s="5">
        <v>70100</v>
      </c>
      <c r="C107" s="387" t="s">
        <v>178</v>
      </c>
      <c r="D107" s="91">
        <v>6</v>
      </c>
      <c r="E107" s="91"/>
      <c r="F107" s="91">
        <v>3</v>
      </c>
      <c r="G107" s="91">
        <v>2</v>
      </c>
      <c r="H107" s="91">
        <v>1</v>
      </c>
      <c r="I107" s="91"/>
      <c r="J107" s="246">
        <v>66.833333333333329</v>
      </c>
      <c r="K107" s="4">
        <f>J107*D107</f>
        <v>401</v>
      </c>
      <c r="L107" s="4"/>
      <c r="M107" s="4"/>
    </row>
    <row r="108" spans="1:13" s="183" customFormat="1" ht="15" customHeight="1" x14ac:dyDescent="0.25">
      <c r="A108" s="82">
        <v>6</v>
      </c>
      <c r="B108" s="83">
        <v>10880</v>
      </c>
      <c r="C108" s="55" t="s">
        <v>110</v>
      </c>
      <c r="D108" s="92">
        <v>13</v>
      </c>
      <c r="E108" s="92"/>
      <c r="F108" s="92">
        <v>9</v>
      </c>
      <c r="G108" s="92">
        <v>2</v>
      </c>
      <c r="H108" s="92">
        <v>2</v>
      </c>
      <c r="I108" s="92"/>
      <c r="J108" s="247">
        <v>58.46153846153846</v>
      </c>
      <c r="K108" s="4"/>
      <c r="L108" s="4"/>
      <c r="M108" s="4"/>
    </row>
    <row r="109" spans="1:13" ht="15" customHeight="1" thickBot="1" x14ac:dyDescent="0.3">
      <c r="A109" s="32">
        <v>7</v>
      </c>
      <c r="B109" s="12">
        <v>10890</v>
      </c>
      <c r="C109" s="388" t="s">
        <v>175</v>
      </c>
      <c r="D109" s="95">
        <v>9</v>
      </c>
      <c r="E109" s="95">
        <v>5</v>
      </c>
      <c r="F109" s="95">
        <v>3</v>
      </c>
      <c r="G109" s="95">
        <v>1</v>
      </c>
      <c r="H109" s="95"/>
      <c r="I109" s="95"/>
      <c r="J109" s="248">
        <v>28.888888888888889</v>
      </c>
      <c r="K109" s="4" t="e">
        <f>#REF!*#REF!</f>
        <v>#REF!</v>
      </c>
      <c r="L109" s="4"/>
      <c r="M109" s="4"/>
    </row>
    <row r="110" spans="1:13" ht="14.45" customHeight="1" x14ac:dyDescent="0.25">
      <c r="A110" s="4"/>
      <c r="B110" s="23"/>
      <c r="C110" s="4"/>
      <c r="D110" s="425" t="s">
        <v>67</v>
      </c>
      <c r="E110" s="425"/>
      <c r="F110" s="425"/>
      <c r="G110" s="425"/>
      <c r="H110" s="425"/>
      <c r="I110" s="426"/>
      <c r="J110" s="84">
        <f>AVERAGE(J8:J15,J17:J25,J27:J41,J43:J59,J61:J73,J75:J101,J103:J109)</f>
        <v>53.718225351037859</v>
      </c>
      <c r="K110" s="4"/>
      <c r="L110" s="4"/>
      <c r="M110" s="4"/>
    </row>
    <row r="111" spans="1:13" x14ac:dyDescent="0.25">
      <c r="A111" s="4"/>
      <c r="B111" s="23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1:13" x14ac:dyDescent="0.25">
      <c r="A112" s="4"/>
      <c r="B112" s="23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1:13" x14ac:dyDescent="0.25">
      <c r="A113" s="4"/>
      <c r="B113" s="23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</sheetData>
  <mergeCells count="7">
    <mergeCell ref="D110:I110"/>
    <mergeCell ref="E4:I4"/>
    <mergeCell ref="A4:A5"/>
    <mergeCell ref="J4:J5"/>
    <mergeCell ref="B4:B5"/>
    <mergeCell ref="C4:C5"/>
    <mergeCell ref="D4:D5"/>
  </mergeCells>
  <conditionalFormatting sqref="J6:J110">
    <cfRule type="cellIs" dxfId="28" priority="780" stopIfTrue="1" operator="equal">
      <formula>$J$110</formula>
    </cfRule>
    <cfRule type="cellIs" dxfId="27" priority="781" stopIfTrue="1" operator="lessThan">
      <formula>50</formula>
    </cfRule>
    <cfRule type="cellIs" dxfId="26" priority="782" stopIfTrue="1" operator="between">
      <formula>50</formula>
      <formula>$J$110</formula>
    </cfRule>
    <cfRule type="cellIs" dxfId="25" priority="783" stopIfTrue="1" operator="between">
      <formula>74.99</formula>
      <formula>$J$110</formula>
    </cfRule>
    <cfRule type="cellIs" dxfId="24" priority="784" stopIfTrue="1" operator="greaterThanOrEqual">
      <formula>75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История-11 диаграмма по районам</vt:lpstr>
      <vt:lpstr>История-11 диаграмма</vt:lpstr>
      <vt:lpstr>Рейтинги 2021-2024</vt:lpstr>
      <vt:lpstr>Рейтинг по сумме мест</vt:lpstr>
      <vt:lpstr>История-11 2024 Итоги</vt:lpstr>
      <vt:lpstr>История-11 2024 расклад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gala</cp:lastModifiedBy>
  <cp:lastPrinted>2017-11-13T04:55:00Z</cp:lastPrinted>
  <dcterms:created xsi:type="dcterms:W3CDTF">2017-09-27T08:54:00Z</dcterms:created>
  <dcterms:modified xsi:type="dcterms:W3CDTF">2024-10-09T08:01:48Z</dcterms:modified>
</cp:coreProperties>
</file>