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-30" windowWidth="20205" windowHeight="7935" tabRatio="551"/>
  </bookViews>
  <sheets>
    <sheet name="Химия-9 диаграмма по районам" sheetId="22" r:id="rId1"/>
    <sheet name="Химия-9 диаграмма" sheetId="18" r:id="rId2"/>
    <sheet name="Рейтинги 2022-2023" sheetId="17" r:id="rId3"/>
    <sheet name="Рейтинг по сумме мест" sheetId="21" r:id="rId4"/>
    <sheet name="Химия-9 2023 Итоги" sheetId="20" r:id="rId5"/>
    <sheet name="Химия-9 2023 расклад" sheetId="16" r:id="rId6"/>
  </sheets>
  <definedNames>
    <definedName name="_xlnm._FilterDatabase" localSheetId="0" hidden="1">'Химия-9 диаграмма по районам'!#REF!</definedName>
  </definedNames>
  <calcPr calcId="145621"/>
</workbook>
</file>

<file path=xl/calcChain.xml><?xml version="1.0" encoding="utf-8"?>
<calcChain xmlns="http://schemas.openxmlformats.org/spreadsheetml/2006/main">
  <c r="C78" i="18" l="1"/>
  <c r="D78" i="18"/>
  <c r="G78" i="18"/>
  <c r="H78" i="18"/>
  <c r="K118" i="22"/>
  <c r="K117" i="22"/>
  <c r="K116" i="22"/>
  <c r="K115" i="22"/>
  <c r="K114" i="22"/>
  <c r="K113" i="22"/>
  <c r="K112" i="22"/>
  <c r="K111" i="22"/>
  <c r="K110" i="22"/>
  <c r="K108" i="22"/>
  <c r="K107" i="22"/>
  <c r="K106" i="22"/>
  <c r="K105" i="22"/>
  <c r="K104" i="22"/>
  <c r="K103" i="22"/>
  <c r="K102" i="22"/>
  <c r="K101" i="22"/>
  <c r="K100" i="22"/>
  <c r="K99" i="22"/>
  <c r="K98" i="22"/>
  <c r="K97" i="22"/>
  <c r="K96" i="22"/>
  <c r="K95" i="22"/>
  <c r="K94" i="22"/>
  <c r="K93" i="22"/>
  <c r="K92" i="22"/>
  <c r="K91" i="22"/>
  <c r="K90" i="22"/>
  <c r="K89" i="22"/>
  <c r="K88" i="22"/>
  <c r="K87" i="22"/>
  <c r="K86" i="22"/>
  <c r="K85" i="22"/>
  <c r="K84" i="22"/>
  <c r="K83" i="22"/>
  <c r="K82" i="22"/>
  <c r="K81" i="22"/>
  <c r="K80" i="22"/>
  <c r="K79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3" i="22"/>
  <c r="K12" i="22"/>
  <c r="K11" i="22"/>
  <c r="K10" i="22"/>
  <c r="K9" i="22"/>
  <c r="K8" i="22"/>
  <c r="K7" i="22"/>
  <c r="K6" i="22"/>
  <c r="D109" i="22"/>
  <c r="C109" i="22"/>
  <c r="D78" i="22"/>
  <c r="C78" i="22"/>
  <c r="D63" i="22"/>
  <c r="C63" i="22"/>
  <c r="D45" i="22"/>
  <c r="C45" i="22"/>
  <c r="D27" i="22"/>
  <c r="C27" i="22"/>
  <c r="D14" i="22"/>
  <c r="C14" i="22"/>
  <c r="D5" i="22"/>
  <c r="C5" i="22"/>
  <c r="D4" i="22"/>
  <c r="D119" i="22" s="1"/>
  <c r="C4" i="22"/>
  <c r="K24" i="18"/>
  <c r="K23" i="18"/>
  <c r="K61" i="18"/>
  <c r="K75" i="18"/>
  <c r="K74" i="18"/>
  <c r="K118" i="18"/>
  <c r="K117" i="18"/>
  <c r="K116" i="18"/>
  <c r="K115" i="18"/>
  <c r="K114" i="18"/>
  <c r="K113" i="18"/>
  <c r="K112" i="18"/>
  <c r="K111" i="18"/>
  <c r="K110" i="18"/>
  <c r="K108" i="18"/>
  <c r="K107" i="18"/>
  <c r="K106" i="18"/>
  <c r="K105" i="18"/>
  <c r="K104" i="18"/>
  <c r="K103" i="18"/>
  <c r="K102" i="18"/>
  <c r="K101" i="18"/>
  <c r="K100" i="18"/>
  <c r="K99" i="18"/>
  <c r="K98" i="18"/>
  <c r="K97" i="18"/>
  <c r="K96" i="18"/>
  <c r="K95" i="18"/>
  <c r="K94" i="18"/>
  <c r="K93" i="18"/>
  <c r="K92" i="18"/>
  <c r="K91" i="18"/>
  <c r="K90" i="18"/>
  <c r="K89" i="18"/>
  <c r="K88" i="18"/>
  <c r="K87" i="18"/>
  <c r="K86" i="18"/>
  <c r="K85" i="18"/>
  <c r="K84" i="18"/>
  <c r="K83" i="18"/>
  <c r="K82" i="18"/>
  <c r="K81" i="18"/>
  <c r="K80" i="18"/>
  <c r="K79" i="18"/>
  <c r="K77" i="18"/>
  <c r="K76" i="18"/>
  <c r="K73" i="18"/>
  <c r="K72" i="18"/>
  <c r="K71" i="18"/>
  <c r="K70" i="18"/>
  <c r="K69" i="18"/>
  <c r="K68" i="18"/>
  <c r="K67" i="18"/>
  <c r="K66" i="18"/>
  <c r="K65" i="18"/>
  <c r="K64" i="18"/>
  <c r="K62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4" i="18"/>
  <c r="K43" i="18"/>
  <c r="K42" i="18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6" i="18"/>
  <c r="K25" i="18"/>
  <c r="K22" i="18"/>
  <c r="K21" i="18"/>
  <c r="K20" i="18"/>
  <c r="K19" i="18"/>
  <c r="K18" i="18"/>
  <c r="K17" i="18"/>
  <c r="K16" i="18"/>
  <c r="K15" i="18"/>
  <c r="K13" i="18"/>
  <c r="K12" i="18"/>
  <c r="K11" i="18"/>
  <c r="K10" i="18"/>
  <c r="K9" i="18"/>
  <c r="K8" i="18"/>
  <c r="K7" i="18"/>
  <c r="K6" i="18"/>
  <c r="D119" i="18"/>
  <c r="D109" i="18"/>
  <c r="C109" i="18"/>
  <c r="D63" i="18"/>
  <c r="C63" i="18"/>
  <c r="D45" i="18"/>
  <c r="C45" i="18"/>
  <c r="D27" i="18"/>
  <c r="C27" i="18"/>
  <c r="D14" i="18"/>
  <c r="C14" i="18"/>
  <c r="D5" i="18"/>
  <c r="C5" i="18"/>
  <c r="D4" i="18"/>
  <c r="C4" i="18"/>
  <c r="L101" i="21"/>
  <c r="L100" i="21"/>
  <c r="L79" i="21"/>
  <c r="H113" i="17" l="1"/>
  <c r="D113" i="17"/>
  <c r="L93" i="21"/>
  <c r="L107" i="21"/>
  <c r="L112" i="21"/>
  <c r="L96" i="21"/>
  <c r="L111" i="21"/>
  <c r="L80" i="21"/>
  <c r="L110" i="21"/>
  <c r="L109" i="21"/>
  <c r="L108" i="21"/>
  <c r="L84" i="21"/>
  <c r="L104" i="21"/>
  <c r="L63" i="21"/>
  <c r="L103" i="21"/>
  <c r="L105" i="21"/>
  <c r="L86" i="21"/>
  <c r="L106" i="21"/>
  <c r="L102" i="21"/>
  <c r="L98" i="21"/>
  <c r="L62" i="21"/>
  <c r="L67" i="21"/>
  <c r="L76" i="21"/>
  <c r="L60" i="21"/>
  <c r="L50" i="21"/>
  <c r="L82" i="21"/>
  <c r="L92" i="21"/>
  <c r="L77" i="21"/>
  <c r="L46" i="21"/>
  <c r="L89" i="21"/>
  <c r="L99" i="21"/>
  <c r="L83" i="21"/>
  <c r="L74" i="21"/>
  <c r="L90" i="21"/>
  <c r="L87" i="21"/>
  <c r="L45" i="21"/>
  <c r="L95" i="21"/>
  <c r="L61" i="21"/>
  <c r="L91" i="21"/>
  <c r="L39" i="21"/>
  <c r="L59" i="21"/>
  <c r="L97" i="21"/>
  <c r="L65" i="21"/>
  <c r="L78" i="21"/>
  <c r="L85" i="21"/>
  <c r="L69" i="21"/>
  <c r="L94" i="21"/>
  <c r="L51" i="21"/>
  <c r="L58" i="21"/>
  <c r="L40" i="21"/>
  <c r="L81" i="21"/>
  <c r="L73" i="21"/>
  <c r="L75" i="21"/>
  <c r="L68" i="21"/>
  <c r="L28" i="21"/>
  <c r="L88" i="21"/>
  <c r="L64" i="21"/>
  <c r="L35" i="21"/>
  <c r="L24" i="21"/>
  <c r="L57" i="21"/>
  <c r="L43" i="21"/>
  <c r="L26" i="21"/>
  <c r="L19" i="21"/>
  <c r="L72" i="21"/>
  <c r="L70" i="21"/>
  <c r="L41" i="21"/>
  <c r="L21" i="21"/>
  <c r="L37" i="21"/>
  <c r="L30" i="21"/>
  <c r="L48" i="21"/>
  <c r="L49" i="21"/>
  <c r="L53" i="21"/>
  <c r="L47" i="21"/>
  <c r="L34" i="21"/>
  <c r="L71" i="21"/>
  <c r="L42" i="21"/>
  <c r="L44" i="21"/>
  <c r="L11" i="21"/>
  <c r="L18" i="21"/>
  <c r="L55" i="21"/>
  <c r="L66" i="21"/>
  <c r="L16" i="21"/>
  <c r="L22" i="21"/>
  <c r="L56" i="21"/>
  <c r="L29" i="21"/>
  <c r="L23" i="21"/>
  <c r="L31" i="21"/>
  <c r="L17" i="21"/>
  <c r="L27" i="21"/>
  <c r="L14" i="21"/>
  <c r="L9" i="21"/>
  <c r="L10" i="21"/>
  <c r="L15" i="21"/>
  <c r="L52" i="21"/>
  <c r="L7" i="21"/>
  <c r="L54" i="21"/>
  <c r="L32" i="21"/>
  <c r="L25" i="21"/>
  <c r="L33" i="21"/>
  <c r="L12" i="21"/>
  <c r="L20" i="21"/>
  <c r="L36" i="21"/>
  <c r="L13" i="21"/>
  <c r="L38" i="21"/>
  <c r="L6" i="21"/>
  <c r="L8" i="21"/>
  <c r="H113" i="21"/>
  <c r="E113" i="21"/>
  <c r="I76" i="16"/>
  <c r="I75" i="16"/>
  <c r="D79" i="16"/>
  <c r="E79" i="16"/>
  <c r="F79" i="16"/>
  <c r="G79" i="16"/>
  <c r="I26" i="16"/>
  <c r="I22" i="16"/>
  <c r="G78" i="22" l="1"/>
  <c r="H78" i="22"/>
  <c r="G27" i="22"/>
  <c r="H27" i="22"/>
  <c r="H4" i="22"/>
  <c r="H4" i="18"/>
  <c r="H119" i="18"/>
  <c r="I81" i="16" l="1"/>
  <c r="D110" i="16"/>
  <c r="H79" i="16"/>
  <c r="H47" i="16"/>
  <c r="I61" i="16"/>
  <c r="I36" i="16"/>
  <c r="I119" i="16"/>
  <c r="I118" i="16"/>
  <c r="I117" i="16"/>
  <c r="I116" i="16"/>
  <c r="I115" i="16"/>
  <c r="I114" i="16"/>
  <c r="I113" i="16"/>
  <c r="I112" i="16"/>
  <c r="I111" i="16"/>
  <c r="I110" i="16"/>
  <c r="H110" i="16"/>
  <c r="G110" i="16"/>
  <c r="F110" i="16"/>
  <c r="E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0" i="16"/>
  <c r="I79" i="16"/>
  <c r="I78" i="16"/>
  <c r="I77" i="16"/>
  <c r="I74" i="16"/>
  <c r="I73" i="16"/>
  <c r="I72" i="16"/>
  <c r="I71" i="16"/>
  <c r="I70" i="16"/>
  <c r="I69" i="16"/>
  <c r="I68" i="16"/>
  <c r="I67" i="16"/>
  <c r="I66" i="16"/>
  <c r="I65" i="16"/>
  <c r="I64" i="16"/>
  <c r="H64" i="16"/>
  <c r="G64" i="16"/>
  <c r="F64" i="16"/>
  <c r="E64" i="16"/>
  <c r="D64" i="16"/>
  <c r="I63" i="16"/>
  <c r="I62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G47" i="16"/>
  <c r="F47" i="16"/>
  <c r="E47" i="16"/>
  <c r="D47" i="16"/>
  <c r="I46" i="16"/>
  <c r="I45" i="16"/>
  <c r="I44" i="16"/>
  <c r="I43" i="16"/>
  <c r="I42" i="16"/>
  <c r="I41" i="16"/>
  <c r="I40" i="16"/>
  <c r="I39" i="16"/>
  <c r="I38" i="16"/>
  <c r="I37" i="16"/>
  <c r="I35" i="16"/>
  <c r="I34" i="16"/>
  <c r="I33" i="16"/>
  <c r="I32" i="16"/>
  <c r="I31" i="16"/>
  <c r="I30" i="16"/>
  <c r="I29" i="16"/>
  <c r="H29" i="16"/>
  <c r="G29" i="16"/>
  <c r="F29" i="16"/>
  <c r="E29" i="16"/>
  <c r="D29" i="16"/>
  <c r="I28" i="16"/>
  <c r="I27" i="16"/>
  <c r="I25" i="16"/>
  <c r="I24" i="16"/>
  <c r="I23" i="16"/>
  <c r="I21" i="16"/>
  <c r="I20" i="16"/>
  <c r="I19" i="16"/>
  <c r="I18" i="16"/>
  <c r="I17" i="16"/>
  <c r="I16" i="16"/>
  <c r="H16" i="16"/>
  <c r="G16" i="16"/>
  <c r="F16" i="16"/>
  <c r="E16" i="16"/>
  <c r="D16" i="16"/>
  <c r="I15" i="16"/>
  <c r="I14" i="16"/>
  <c r="I13" i="16"/>
  <c r="I12" i="16"/>
  <c r="I11" i="16"/>
  <c r="I10" i="16"/>
  <c r="I9" i="16"/>
  <c r="I8" i="16"/>
  <c r="I120" i="16" s="1"/>
  <c r="H7" i="16"/>
  <c r="G7" i="16"/>
  <c r="F7" i="16"/>
  <c r="E7" i="16"/>
  <c r="D7" i="16"/>
  <c r="H6" i="16"/>
  <c r="G6" i="16"/>
  <c r="F6" i="16"/>
  <c r="E6" i="16"/>
  <c r="D6" i="16"/>
  <c r="I7" i="16" l="1"/>
  <c r="I6" i="16"/>
  <c r="H45" i="22"/>
  <c r="G45" i="22"/>
  <c r="H63" i="22"/>
  <c r="G63" i="22"/>
  <c r="H109" i="22"/>
  <c r="G109" i="22"/>
  <c r="H14" i="22"/>
  <c r="G14" i="22"/>
  <c r="H5" i="22"/>
  <c r="G5" i="22"/>
  <c r="G4" i="22" s="1"/>
  <c r="H119" i="22"/>
  <c r="H27" i="18"/>
  <c r="G27" i="18"/>
  <c r="H45" i="18"/>
  <c r="G45" i="18"/>
  <c r="H63" i="18"/>
  <c r="G63" i="18"/>
  <c r="H109" i="18"/>
  <c r="G109" i="18"/>
  <c r="H14" i="18"/>
  <c r="G14" i="18"/>
  <c r="H5" i="18"/>
  <c r="G5" i="18"/>
  <c r="G4" i="18" s="1"/>
  <c r="E113" i="20" l="1"/>
  <c r="E6" i="20"/>
  <c r="D6" i="20" l="1"/>
</calcChain>
</file>

<file path=xl/sharedStrings.xml><?xml version="1.0" encoding="utf-8"?>
<sst xmlns="http://schemas.openxmlformats.org/spreadsheetml/2006/main" count="1280" uniqueCount="191">
  <si>
    <t>Центральный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</si>
  <si>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</si>
  <si>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</si>
  <si>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</si>
  <si>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</si>
  <si>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</si>
  <si>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</si>
  <si>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</si>
  <si>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</si>
  <si>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</si>
  <si>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</si>
  <si>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</si>
  <si>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</si>
  <si>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</si>
  <si>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</si>
  <si>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</si>
  <si>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</si>
  <si>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</si>
  <si>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</si>
  <si>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</si>
  <si>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</si>
  <si>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</si>
  <si>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</si>
  <si>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</si>
  <si>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</si>
  <si>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МБОУ СШ № 17</t>
  </si>
  <si>
    <t>МБОУ СШ № 6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</si>
  <si>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</si>
  <si>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</si>
  <si>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</si>
  <si>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</si>
  <si>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</si>
  <si>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</si>
  <si>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</si>
  <si>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</si>
  <si>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</si>
  <si>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</si>
  <si>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89</t>
  </si>
  <si>
    <t>МБОУ СШ № 50</t>
  </si>
  <si>
    <t>МБОУ СШ № 16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</si>
  <si>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</si>
  <si>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</si>
  <si>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</si>
  <si>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</si>
  <si>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</si>
  <si>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</si>
  <si>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</si>
  <si>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МАОУ СШ № 55</t>
  </si>
  <si>
    <t>МБОУ СШ № 63</t>
  </si>
  <si>
    <t>МАОУ Гимназия № 6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</si>
  <si>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</si>
  <si>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</si>
  <si>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</si>
  <si>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</si>
  <si>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</si>
  <si>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</si>
  <si>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</si>
  <si>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</si>
  <si>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</si>
  <si>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</si>
  <si>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</si>
  <si>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</si>
  <si>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</si>
  <si>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</si>
  <si>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</si>
  <si>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</si>
  <si>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</si>
  <si>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</si>
  <si>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</si>
  <si>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</si>
  <si>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</si>
  <si>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</si>
  <si>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МАОУ Гимназия № 9</t>
  </si>
  <si>
    <t>МАОУ СШ № 32</t>
  </si>
  <si>
    <t>МБОУ Гимназия № 7</t>
  </si>
  <si>
    <t>МБОУ СШ № 21</t>
  </si>
  <si>
    <t>МБОУ СШ № 95</t>
  </si>
  <si>
    <t>МАОУ Гимназия № 13 "Академ"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</si>
  <si>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</si>
  <si>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</si>
  <si>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</si>
  <si>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</si>
  <si>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</si>
  <si>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</si>
  <si>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</si>
  <si>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МБОУ Гимназия  № 16</t>
  </si>
  <si>
    <t>МАОУ Лицей № 1</t>
  </si>
  <si>
    <t>Наименование ОУ (кратко)</t>
  </si>
  <si>
    <t>МАОУ Лицей № 9 "Лидер"</t>
  </si>
  <si>
    <t>Среднее значение по городу принято:</t>
  </si>
  <si>
    <t>Чел.</t>
  </si>
  <si>
    <t>Код ОУ по КИАСУО</t>
  </si>
  <si>
    <t>отметки по 5 -балльной шкале</t>
  </si>
  <si>
    <t>места</t>
  </si>
  <si>
    <t>Сумма мест</t>
  </si>
  <si>
    <t>чел.</t>
  </si>
  <si>
    <t>ср. балл ОУ</t>
  </si>
  <si>
    <t>ср. балл по городу</t>
  </si>
  <si>
    <t>ХИМИЯ, 9 кл.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</si>
  <si>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</si>
  <si>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</si>
  <si>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</si>
  <si>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</si>
  <si>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Расчётное среднее значение:</t>
  </si>
  <si>
    <t>Среднее значение по городу принято</t>
  </si>
  <si>
    <t>Наименование ОУ (кратно)</t>
  </si>
  <si>
    <t>ср.балл ОУ</t>
  </si>
  <si>
    <t>ср.балл по городу</t>
  </si>
  <si>
    <t>место</t>
  </si>
  <si>
    <t>МБОУ СШ № 31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</si>
  <si>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</si>
  <si>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</si>
  <si>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</si>
  <si>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</si>
  <si>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</si>
  <si>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</si>
  <si>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</si>
  <si>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ЦЕНТРАЛЬНЫЙ РАЙОН</t>
  </si>
  <si>
    <t>МБОУ СШ № 86</t>
  </si>
  <si>
    <t>СОВЕТСКИЙ РАЙОН</t>
  </si>
  <si>
    <t>МАОУ Гимназия № 11</t>
  </si>
  <si>
    <t>Расчётное среднее значение среднего балла по ОУ</t>
  </si>
  <si>
    <t>Среднее значение среднего балла принято ГУО</t>
  </si>
  <si>
    <t>МАОУ СШ № 155</t>
  </si>
  <si>
    <t>МАОУ СШ № 157</t>
  </si>
  <si>
    <t>МБОУ Гимназия № 3</t>
  </si>
  <si>
    <t>МАОУ СШ № 12</t>
  </si>
  <si>
    <t>МАОУ СШ № 19</t>
  </si>
  <si>
    <t>МАОУ "КУГ №1 - Универс"</t>
  </si>
  <si>
    <t xml:space="preserve">МБОУ СШ № 72 </t>
  </si>
  <si>
    <t>МАОУ Гимназия №14</t>
  </si>
  <si>
    <t>МАОУ СШ № 23</t>
  </si>
  <si>
    <t>МАОУ СШ № 76</t>
  </si>
  <si>
    <t>МАОУ СШ № 137</t>
  </si>
  <si>
    <t>МАОУ СШ № 158</t>
  </si>
  <si>
    <t>МБОУ СШ № 143</t>
  </si>
  <si>
    <t>МБОУ СШ № 145</t>
  </si>
  <si>
    <t>МБОУ СШ № 149</t>
  </si>
  <si>
    <t>МБОУ СШ № 150</t>
  </si>
  <si>
    <t>МБОУ СШ № 152</t>
  </si>
  <si>
    <t>МБОУ СШ № 154</t>
  </si>
  <si>
    <t>МБОУ СШ № 156</t>
  </si>
  <si>
    <t>МБОУ СШ № 10</t>
  </si>
  <si>
    <t>МАОУ СШ Комплекс "Покровский"</t>
  </si>
  <si>
    <t>МАОУ Гимназия № 8</t>
  </si>
  <si>
    <t>МАОУ СШ № 46</t>
  </si>
  <si>
    <t>МАОУ СШ № 90</t>
  </si>
  <si>
    <t>МАОУ СШ № 135</t>
  </si>
  <si>
    <t>МБОУ СОШ № 10</t>
  </si>
  <si>
    <t>МАОУ СШ № 8 "Созидание"</t>
  </si>
  <si>
    <t>МАОУ СШ № 81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</si>
  <si>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</si>
  <si>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</si>
  <si>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</si>
  <si>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</si>
  <si>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</si>
  <si>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</si>
  <si>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СШ № 82</t>
  </si>
  <si>
    <t>МАОУ СШ-Интернат № 1</t>
  </si>
  <si>
    <t>МАОУ СШ № 6</t>
  </si>
  <si>
    <t>МАОУ СШ № 17</t>
  </si>
  <si>
    <t>МАОУ СШ № 34</t>
  </si>
  <si>
    <t>МАОУ СШ № 45</t>
  </si>
  <si>
    <t>МАОУ СШ № 42</t>
  </si>
  <si>
    <t>МАОУ СШ № 158 "Грани"</t>
  </si>
  <si>
    <t>МАОУ СШ № 78</t>
  </si>
  <si>
    <t>МАОУ СШ № 93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</si>
  <si>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</si>
  <si>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</si>
  <si>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</si>
  <si>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</si>
  <si>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</si>
  <si>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</si>
  <si>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</si>
  <si>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</si>
  <si>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</si>
  <si>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</si>
  <si>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</si>
  <si>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</si>
  <si>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</si>
  <si>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</si>
  <si>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</si>
  <si>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>МАОУ СШ № 143</t>
  </si>
  <si>
    <t>МАОУ СШ № 145</t>
  </si>
  <si>
    <t>МАОУ СШ № 150</t>
  </si>
  <si>
    <t>МАОУ СШ № 156</t>
  </si>
  <si>
    <t>МАОУ СШ № 154</t>
  </si>
  <si>
    <t>МАОУ СШ № 152</t>
  </si>
  <si>
    <t>МАОУ СШ № 149</t>
  </si>
  <si>
    <t>МАОУ Комплекс "Покровский"</t>
  </si>
  <si>
    <t>МАОУ "КУГ № 1 - Универс"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</si>
</sst>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8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1">
    <xf numFmtId="0" fontId="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5" fillId="0" borderId="0"/>
    <xf numFmtId="164" fontId="25" fillId="0" borderId="0" applyBorder="0" applyProtection="0"/>
    <xf numFmtId="0" fontId="18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44" fontId="23" fillId="0" borderId="0" applyFont="0" applyFill="0" applyBorder="0" applyAlignment="0" applyProtection="0"/>
    <xf numFmtId="0" fontId="12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25" fillId="0" borderId="0"/>
    <xf numFmtId="0" fontId="5" fillId="0" borderId="0"/>
    <xf numFmtId="0" fontId="23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</cellStyleXfs>
  <cellXfs count="596">
    <xf numFmtId="0" fontId="0" fillId="0" borderId="0" xfId="0"/>
    <xf numFmtId="0" fontId="18" fillId="0" borderId="0" xfId="4"/>
    <xf numFmtId="0" fontId="24" fillId="0" borderId="0" xfId="4" applyFont="1" applyAlignment="1">
      <alignment horizontal="left" vertical="top"/>
    </xf>
    <xf numFmtId="0" fontId="14" fillId="0" borderId="0" xfId="13" applyBorder="1"/>
    <xf numFmtId="0" fontId="24" fillId="0" borderId="0" xfId="13" applyFont="1" applyAlignment="1">
      <alignment wrapText="1"/>
    </xf>
    <xf numFmtId="0" fontId="24" fillId="0" borderId="0" xfId="13" applyFont="1"/>
    <xf numFmtId="0" fontId="14" fillId="0" borderId="0" xfId="13"/>
    <xf numFmtId="0" fontId="14" fillId="0" borderId="0" xfId="13" applyAlignment="1">
      <alignment horizontal="center" vertical="center"/>
    </xf>
    <xf numFmtId="2" fontId="24" fillId="0" borderId="0" xfId="13" applyNumberFormat="1" applyFont="1"/>
    <xf numFmtId="0" fontId="13" fillId="0" borderId="0" xfId="7" applyFont="1"/>
    <xf numFmtId="0" fontId="13" fillId="0" borderId="0" xfId="13" applyFont="1" applyBorder="1"/>
    <xf numFmtId="0" fontId="13" fillId="0" borderId="0" xfId="13" applyFont="1" applyBorder="1" applyAlignment="1">
      <alignment horizontal="center" vertical="center"/>
    </xf>
    <xf numFmtId="0" fontId="13" fillId="0" borderId="0" xfId="13" applyFont="1" applyBorder="1" applyAlignment="1"/>
    <xf numFmtId="0" fontId="19" fillId="0" borderId="0" xfId="13" applyFont="1" applyBorder="1"/>
    <xf numFmtId="0" fontId="13" fillId="0" borderId="0" xfId="13" applyFont="1"/>
    <xf numFmtId="0" fontId="13" fillId="0" borderId="0" xfId="13" applyFont="1" applyAlignment="1">
      <alignment horizontal="center" vertical="center"/>
    </xf>
    <xf numFmtId="0" fontId="29" fillId="0" borderId="8" xfId="0" applyFont="1" applyBorder="1" applyAlignment="1">
      <alignment horizontal="right"/>
    </xf>
    <xf numFmtId="0" fontId="29" fillId="0" borderId="9" xfId="0" applyFont="1" applyBorder="1" applyAlignment="1">
      <alignment horizontal="right"/>
    </xf>
    <xf numFmtId="0" fontId="29" fillId="0" borderId="10" xfId="0" applyFont="1" applyBorder="1" applyAlignment="1">
      <alignment horizontal="right"/>
    </xf>
    <xf numFmtId="0" fontId="29" fillId="0" borderId="11" xfId="0" applyFont="1" applyBorder="1" applyAlignment="1">
      <alignment horizontal="right"/>
    </xf>
    <xf numFmtId="0" fontId="13" fillId="0" borderId="0" xfId="4" applyFont="1"/>
    <xf numFmtId="0" fontId="31" fillId="0" borderId="17" xfId="0" applyFont="1" applyBorder="1" applyAlignment="1">
      <alignment horizontal="center" vertical="center"/>
    </xf>
    <xf numFmtId="0" fontId="19" fillId="0" borderId="0" xfId="13" applyFont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32" fillId="0" borderId="0" xfId="0" applyFont="1"/>
    <xf numFmtId="0" fontId="32" fillId="5" borderId="0" xfId="0" applyFont="1" applyFill="1"/>
    <xf numFmtId="0" fontId="26" fillId="0" borderId="0" xfId="7" applyFont="1" applyBorder="1" applyAlignment="1">
      <alignment horizontal="right" vertical="top"/>
    </xf>
    <xf numFmtId="0" fontId="31" fillId="0" borderId="3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8" xfId="0" applyBorder="1"/>
    <xf numFmtId="2" fontId="0" fillId="0" borderId="0" xfId="0" applyNumberFormat="1"/>
    <xf numFmtId="0" fontId="0" fillId="0" borderId="9" xfId="0" applyBorder="1"/>
    <xf numFmtId="0" fontId="0" fillId="0" borderId="13" xfId="0" applyBorder="1"/>
    <xf numFmtId="0" fontId="0" fillId="0" borderId="11" xfId="0" applyBorder="1"/>
    <xf numFmtId="0" fontId="21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3" fillId="0" borderId="0" xfId="13" applyFont="1" applyBorder="1" applyAlignment="1"/>
    <xf numFmtId="0" fontId="19" fillId="0" borderId="0" xfId="13" applyFont="1" applyBorder="1" applyAlignment="1"/>
    <xf numFmtId="0" fontId="32" fillId="6" borderId="0" xfId="0" applyFont="1" applyFill="1"/>
    <xf numFmtId="0" fontId="32" fillId="7" borderId="0" xfId="0" applyFont="1" applyFill="1"/>
    <xf numFmtId="2" fontId="21" fillId="2" borderId="7" xfId="7" applyNumberFormat="1" applyFont="1" applyFill="1" applyBorder="1" applyAlignment="1">
      <alignment horizontal="right" vertical="center"/>
    </xf>
    <xf numFmtId="0" fontId="31" fillId="0" borderId="45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/>
    </xf>
    <xf numFmtId="0" fontId="11" fillId="0" borderId="6" xfId="0" applyFont="1" applyBorder="1" applyAlignment="1">
      <alignment horizontal="left" wrapText="1"/>
    </xf>
    <xf numFmtId="0" fontId="11" fillId="2" borderId="6" xfId="13" applyFont="1" applyFill="1" applyBorder="1" applyAlignment="1">
      <alignment horizontal="right" wrapText="1"/>
    </xf>
    <xf numFmtId="2" fontId="11" fillId="2" borderId="5" xfId="13" applyNumberFormat="1" applyFont="1" applyFill="1" applyBorder="1" applyAlignment="1">
      <alignment horizontal="right"/>
    </xf>
    <xf numFmtId="2" fontId="11" fillId="2" borderId="3" xfId="13" applyNumberFormat="1" applyFont="1" applyFill="1" applyBorder="1" applyAlignment="1">
      <alignment horizontal="right"/>
    </xf>
    <xf numFmtId="0" fontId="11" fillId="0" borderId="6" xfId="7" applyFont="1" applyFill="1" applyBorder="1" applyAlignment="1" applyProtection="1">
      <alignment horizontal="left"/>
      <protection locked="0"/>
    </xf>
    <xf numFmtId="0" fontId="11" fillId="0" borderId="2" xfId="7" applyFont="1" applyFill="1" applyBorder="1" applyAlignment="1" applyProtection="1">
      <alignment horizontal="left"/>
      <protection locked="0"/>
    </xf>
    <xf numFmtId="0" fontId="11" fillId="2" borderId="2" xfId="13" applyFont="1" applyFill="1" applyBorder="1" applyAlignment="1">
      <alignment horizontal="right" wrapText="1"/>
    </xf>
    <xf numFmtId="2" fontId="11" fillId="2" borderId="1" xfId="13" applyNumberFormat="1" applyFont="1" applyFill="1" applyBorder="1" applyAlignment="1">
      <alignment horizontal="right"/>
    </xf>
    <xf numFmtId="0" fontId="11" fillId="2" borderId="7" xfId="13" applyFont="1" applyFill="1" applyBorder="1" applyAlignment="1">
      <alignment horizontal="right" wrapText="1"/>
    </xf>
    <xf numFmtId="2" fontId="11" fillId="2" borderId="24" xfId="13" applyNumberFormat="1" applyFont="1" applyFill="1" applyBorder="1" applyAlignment="1">
      <alignment horizontal="right"/>
    </xf>
    <xf numFmtId="2" fontId="19" fillId="0" borderId="46" xfId="13" applyNumberFormat="1" applyFont="1" applyBorder="1" applyAlignment="1">
      <alignment horizontal="left" vertical="center"/>
    </xf>
    <xf numFmtId="2" fontId="28" fillId="2" borderId="3" xfId="13" applyNumberFormat="1" applyFont="1" applyFill="1" applyBorder="1" applyAlignment="1">
      <alignment horizontal="right"/>
    </xf>
    <xf numFmtId="2" fontId="34" fillId="2" borderId="46" xfId="13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 horizontal="right" vertical="top"/>
    </xf>
    <xf numFmtId="2" fontId="33" fillId="0" borderId="46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2" fontId="11" fillId="2" borderId="6" xfId="13" applyNumberFormat="1" applyFont="1" applyFill="1" applyBorder="1" applyAlignment="1">
      <alignment horizontal="center"/>
    </xf>
    <xf numFmtId="2" fontId="28" fillId="2" borderId="4" xfId="13" applyNumberFormat="1" applyFont="1" applyFill="1" applyBorder="1" applyAlignment="1">
      <alignment horizontal="center"/>
    </xf>
    <xf numFmtId="2" fontId="11" fillId="2" borderId="4" xfId="13" applyNumberFormat="1" applyFont="1" applyFill="1" applyBorder="1" applyAlignment="1">
      <alignment horizontal="center"/>
    </xf>
    <xf numFmtId="2" fontId="28" fillId="4" borderId="4" xfId="1" applyNumberFormat="1" applyFont="1" applyFill="1" applyBorder="1" applyAlignment="1">
      <alignment horizontal="center"/>
    </xf>
    <xf numFmtId="2" fontId="11" fillId="2" borderId="2" xfId="13" applyNumberFormat="1" applyFont="1" applyFill="1" applyBorder="1" applyAlignment="1">
      <alignment horizontal="center"/>
    </xf>
    <xf numFmtId="2" fontId="11" fillId="2" borderId="7" xfId="13" applyNumberFormat="1" applyFont="1" applyFill="1" applyBorder="1" applyAlignment="1">
      <alignment horizontal="center"/>
    </xf>
    <xf numFmtId="2" fontId="28" fillId="2" borderId="7" xfId="13" applyNumberFormat="1" applyFont="1" applyFill="1" applyBorder="1" applyAlignment="1">
      <alignment horizontal="center"/>
    </xf>
    <xf numFmtId="0" fontId="11" fillId="0" borderId="19" xfId="4" applyFont="1" applyFill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>
      <alignment horizontal="left" wrapText="1"/>
    </xf>
    <xf numFmtId="0" fontId="10" fillId="0" borderId="0" xfId="18" applyFont="1"/>
    <xf numFmtId="0" fontId="10" fillId="0" borderId="0" xfId="18"/>
    <xf numFmtId="0" fontId="24" fillId="0" borderId="0" xfId="18" applyFont="1" applyAlignment="1">
      <alignment horizontal="left" vertical="top"/>
    </xf>
    <xf numFmtId="0" fontId="10" fillId="0" borderId="4" xfId="20" applyFont="1" applyFill="1" applyBorder="1"/>
    <xf numFmtId="0" fontId="10" fillId="0" borderId="54" xfId="0" applyFont="1" applyFill="1" applyBorder="1" applyAlignment="1">
      <alignment horizontal="left" wrapText="1"/>
    </xf>
    <xf numFmtId="0" fontId="10" fillId="0" borderId="6" xfId="20" applyFont="1" applyFill="1" applyBorder="1" applyAlignment="1" applyProtection="1">
      <alignment horizontal="left"/>
      <protection locked="0"/>
    </xf>
    <xf numFmtId="0" fontId="10" fillId="0" borderId="4" xfId="20" applyFont="1" applyFill="1" applyBorder="1" applyAlignment="1" applyProtection="1">
      <alignment horizontal="left"/>
      <protection locked="0"/>
    </xf>
    <xf numFmtId="0" fontId="10" fillId="0" borderId="2" xfId="20" applyFont="1" applyFill="1" applyBorder="1" applyAlignment="1" applyProtection="1">
      <alignment horizontal="left"/>
      <protection locked="0"/>
    </xf>
    <xf numFmtId="0" fontId="10" fillId="0" borderId="7" xfId="20" applyFont="1" applyFill="1" applyBorder="1" applyAlignment="1" applyProtection="1">
      <alignment horizontal="left"/>
      <protection locked="0"/>
    </xf>
    <xf numFmtId="0" fontId="22" fillId="0" borderId="0" xfId="18" applyFont="1" applyBorder="1" applyAlignment="1">
      <alignment horizontal="left" vertical="center"/>
    </xf>
    <xf numFmtId="0" fontId="22" fillId="0" borderId="0" xfId="18" applyFont="1" applyAlignment="1">
      <alignment horizontal="left" vertical="center"/>
    </xf>
    <xf numFmtId="0" fontId="24" fillId="0" borderId="0" xfId="18" applyFont="1" applyAlignment="1">
      <alignment horizontal="center" vertical="top"/>
    </xf>
    <xf numFmtId="0" fontId="21" fillId="0" borderId="0" xfId="20" applyFont="1" applyBorder="1" applyAlignment="1">
      <alignment horizontal="right" vertical="top"/>
    </xf>
    <xf numFmtId="0" fontId="10" fillId="0" borderId="55" xfId="18" applyFont="1" applyBorder="1" applyAlignment="1">
      <alignment horizontal="right"/>
    </xf>
    <xf numFmtId="0" fontId="10" fillId="0" borderId="53" xfId="18" applyFont="1" applyBorder="1" applyAlignment="1">
      <alignment horizontal="right"/>
    </xf>
    <xf numFmtId="0" fontId="10" fillId="0" borderId="56" xfId="18" applyFont="1" applyBorder="1" applyAlignment="1">
      <alignment horizontal="right"/>
    </xf>
    <xf numFmtId="0" fontId="10" fillId="0" borderId="57" xfId="18" applyFont="1" applyBorder="1" applyAlignment="1">
      <alignment horizontal="right"/>
    </xf>
    <xf numFmtId="0" fontId="10" fillId="0" borderId="58" xfId="18" applyFont="1" applyBorder="1" applyAlignment="1">
      <alignment horizontal="right"/>
    </xf>
    <xf numFmtId="0" fontId="32" fillId="8" borderId="0" xfId="0" applyFont="1" applyFill="1"/>
    <xf numFmtId="0" fontId="30" fillId="0" borderId="0" xfId="19" applyFont="1" applyBorder="1" applyAlignment="1">
      <alignment horizont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/>
    </xf>
    <xf numFmtId="0" fontId="31" fillId="0" borderId="59" xfId="0" applyFont="1" applyBorder="1" applyAlignment="1">
      <alignment horizontal="left" vertical="center" wrapText="1"/>
    </xf>
    <xf numFmtId="0" fontId="19" fillId="0" borderId="59" xfId="0" applyFont="1" applyBorder="1" applyAlignment="1">
      <alignment horizontal="left" vertical="center" wrapText="1"/>
    </xf>
    <xf numFmtId="0" fontId="19" fillId="0" borderId="59" xfId="4" applyFont="1" applyFill="1" applyBorder="1" applyAlignment="1" applyProtection="1">
      <alignment horizontal="left" vertical="center" wrapText="1"/>
      <protection locked="0"/>
    </xf>
    <xf numFmtId="0" fontId="19" fillId="0" borderId="47" xfId="0" applyFont="1" applyBorder="1" applyAlignment="1">
      <alignment horizontal="left" vertical="center" wrapText="1"/>
    </xf>
    <xf numFmtId="0" fontId="13" fillId="2" borderId="55" xfId="0" applyFont="1" applyFill="1" applyBorder="1" applyAlignment="1">
      <alignment horizontal="right"/>
    </xf>
    <xf numFmtId="0" fontId="13" fillId="2" borderId="53" xfId="0" applyFont="1" applyFill="1" applyBorder="1" applyAlignment="1">
      <alignment horizontal="right"/>
    </xf>
    <xf numFmtId="0" fontId="13" fillId="2" borderId="58" xfId="0" applyFont="1" applyFill="1" applyBorder="1" applyAlignment="1">
      <alignment horizontal="right"/>
    </xf>
    <xf numFmtId="0" fontId="13" fillId="2" borderId="57" xfId="0" applyFont="1" applyFill="1" applyBorder="1" applyAlignment="1">
      <alignment horizontal="right"/>
    </xf>
    <xf numFmtId="0" fontId="0" fillId="0" borderId="60" xfId="0" applyBorder="1"/>
    <xf numFmtId="0" fontId="19" fillId="2" borderId="47" xfId="0" applyFont="1" applyFill="1" applyBorder="1" applyAlignment="1">
      <alignment horizontal="left" vertical="center"/>
    </xf>
    <xf numFmtId="0" fontId="13" fillId="2" borderId="56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0" fontId="0" fillId="0" borderId="40" xfId="0" applyBorder="1"/>
    <xf numFmtId="2" fontId="19" fillId="0" borderId="45" xfId="0" applyNumberFormat="1" applyFont="1" applyBorder="1" applyAlignment="1">
      <alignment horizontal="left" vertical="center" wrapText="1"/>
    </xf>
    <xf numFmtId="0" fontId="19" fillId="0" borderId="59" xfId="0" applyFont="1" applyFill="1" applyBorder="1" applyAlignment="1">
      <alignment horizontal="left" vertical="center" wrapText="1"/>
    </xf>
    <xf numFmtId="2" fontId="19" fillId="0" borderId="45" xfId="0" applyNumberFormat="1" applyFont="1" applyFill="1" applyBorder="1" applyAlignment="1">
      <alignment horizontal="left" vertical="center" wrapText="1"/>
    </xf>
    <xf numFmtId="0" fontId="0" fillId="0" borderId="48" xfId="0" applyBorder="1"/>
    <xf numFmtId="0" fontId="0" fillId="0" borderId="49" xfId="0" applyBorder="1"/>
    <xf numFmtId="0" fontId="33" fillId="0" borderId="59" xfId="0" applyFont="1" applyBorder="1" applyAlignment="1">
      <alignment horizontal="center" vertical="center" wrapText="1"/>
    </xf>
    <xf numFmtId="0" fontId="13" fillId="2" borderId="60" xfId="0" applyFont="1" applyFill="1" applyBorder="1" applyAlignment="1">
      <alignment horizontal="right"/>
    </xf>
    <xf numFmtId="2" fontId="19" fillId="0" borderId="45" xfId="4" applyNumberFormat="1" applyFont="1" applyFill="1" applyBorder="1" applyAlignment="1" applyProtection="1">
      <alignment horizontal="left" vertical="center" wrapText="1"/>
      <protection locked="0"/>
    </xf>
    <xf numFmtId="0" fontId="36" fillId="0" borderId="5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2" fontId="21" fillId="0" borderId="0" xfId="0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11" fillId="0" borderId="54" xfId="0" applyFont="1" applyBorder="1" applyAlignment="1">
      <alignment horizontal="left" wrapText="1"/>
    </xf>
    <xf numFmtId="0" fontId="11" fillId="0" borderId="1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right" vertical="center"/>
    </xf>
    <xf numFmtId="0" fontId="0" fillId="0" borderId="61" xfId="0" applyBorder="1"/>
    <xf numFmtId="0" fontId="11" fillId="0" borderId="54" xfId="0" applyFont="1" applyBorder="1" applyAlignment="1">
      <alignment horizontal="left" vertical="center" wrapText="1"/>
    </xf>
    <xf numFmtId="0" fontId="11" fillId="0" borderId="20" xfId="4" applyFont="1" applyFill="1" applyBorder="1" applyAlignment="1" applyProtection="1">
      <alignment horizontal="left" vertical="top" wrapText="1"/>
      <protection locked="0"/>
    </xf>
    <xf numFmtId="0" fontId="0" fillId="0" borderId="38" xfId="0" applyFill="1" applyBorder="1"/>
    <xf numFmtId="0" fontId="11" fillId="0" borderId="54" xfId="0" applyFont="1" applyFill="1" applyBorder="1" applyAlignment="1">
      <alignment horizontal="left" wrapText="1"/>
    </xf>
    <xf numFmtId="0" fontId="11" fillId="2" borderId="22" xfId="13" applyFont="1" applyFill="1" applyBorder="1" applyAlignment="1">
      <alignment horizontal="right" wrapText="1"/>
    </xf>
    <xf numFmtId="2" fontId="11" fillId="2" borderId="62" xfId="13" applyNumberFormat="1" applyFont="1" applyFill="1" applyBorder="1" applyAlignment="1">
      <alignment horizontal="right"/>
    </xf>
    <xf numFmtId="2" fontId="19" fillId="0" borderId="4" xfId="7" applyNumberFormat="1" applyFont="1" applyBorder="1" applyAlignment="1">
      <alignment horizontal="right" vertical="center"/>
    </xf>
    <xf numFmtId="0" fontId="29" fillId="0" borderId="64" xfId="0" applyFont="1" applyBorder="1" applyAlignment="1">
      <alignment horizontal="right"/>
    </xf>
    <xf numFmtId="0" fontId="11" fillId="0" borderId="22" xfId="7" applyFont="1" applyFill="1" applyBorder="1" applyAlignment="1" applyProtection="1">
      <alignment horizontal="left"/>
      <protection locked="0"/>
    </xf>
    <xf numFmtId="2" fontId="11" fillId="2" borderId="63" xfId="13" applyNumberFormat="1" applyFont="1" applyFill="1" applyBorder="1" applyAlignment="1">
      <alignment horizontal="center"/>
    </xf>
    <xf numFmtId="2" fontId="28" fillId="2" borderId="63" xfId="13" applyNumberFormat="1" applyFont="1" applyFill="1" applyBorder="1" applyAlignment="1">
      <alignment horizontal="center"/>
    </xf>
    <xf numFmtId="2" fontId="29" fillId="0" borderId="27" xfId="0" applyNumberFormat="1" applyFont="1" applyBorder="1" applyAlignment="1">
      <alignment horizontal="center"/>
    </xf>
    <xf numFmtId="0" fontId="29" fillId="0" borderId="16" xfId="0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23" xfId="0" applyFont="1" applyBorder="1" applyAlignment="1">
      <alignment horizontal="left"/>
    </xf>
    <xf numFmtId="2" fontId="29" fillId="0" borderId="44" xfId="0" applyNumberFormat="1" applyFont="1" applyBorder="1" applyAlignment="1">
      <alignment horizontal="center"/>
    </xf>
    <xf numFmtId="2" fontId="29" fillId="0" borderId="35" xfId="0" applyNumberFormat="1" applyFont="1" applyBorder="1" applyAlignment="1">
      <alignment horizontal="center"/>
    </xf>
    <xf numFmtId="2" fontId="29" fillId="0" borderId="34" xfId="0" applyNumberFormat="1" applyFont="1" applyBorder="1" applyAlignment="1">
      <alignment horizontal="center"/>
    </xf>
    <xf numFmtId="2" fontId="29" fillId="0" borderId="18" xfId="0" applyNumberFormat="1" applyFont="1" applyBorder="1" applyAlignment="1">
      <alignment horizontal="center"/>
    </xf>
    <xf numFmtId="2" fontId="11" fillId="2" borderId="29" xfId="13" applyNumberFormat="1" applyFont="1" applyFill="1" applyBorder="1" applyAlignment="1">
      <alignment horizontal="center"/>
    </xf>
    <xf numFmtId="0" fontId="11" fillId="0" borderId="54" xfId="4" applyFont="1" applyFill="1" applyBorder="1" applyAlignment="1" applyProtection="1">
      <alignment horizontal="left" vertical="top" wrapText="1"/>
      <protection locked="0"/>
    </xf>
    <xf numFmtId="0" fontId="11" fillId="0" borderId="28" xfId="0" applyFont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center" vertical="center"/>
    </xf>
    <xf numFmtId="2" fontId="11" fillId="0" borderId="44" xfId="0" applyNumberFormat="1" applyFont="1" applyBorder="1" applyAlignment="1">
      <alignment horizontal="center" wrapText="1"/>
    </xf>
    <xf numFmtId="2" fontId="11" fillId="0" borderId="44" xfId="0" applyNumberFormat="1" applyFont="1" applyFill="1" applyBorder="1" applyAlignment="1">
      <alignment horizontal="center" wrapText="1"/>
    </xf>
    <xf numFmtId="2" fontId="10" fillId="0" borderId="44" xfId="0" applyNumberFormat="1" applyFont="1" applyFill="1" applyBorder="1" applyAlignment="1">
      <alignment horizontal="center" wrapText="1"/>
    </xf>
    <xf numFmtId="2" fontId="11" fillId="0" borderId="5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2" fontId="11" fillId="0" borderId="44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wrapText="1"/>
    </xf>
    <xf numFmtId="2" fontId="11" fillId="0" borderId="34" xfId="0" applyNumberFormat="1" applyFont="1" applyBorder="1" applyAlignment="1">
      <alignment horizontal="center" wrapText="1"/>
    </xf>
    <xf numFmtId="2" fontId="11" fillId="0" borderId="44" xfId="4" applyNumberFormat="1" applyFont="1" applyFill="1" applyBorder="1" applyAlignment="1" applyProtection="1">
      <alignment horizontal="center" vertical="top" wrapText="1"/>
      <protection locked="0"/>
    </xf>
    <xf numFmtId="2" fontId="11" fillId="0" borderId="27" xfId="4" applyNumberFormat="1" applyFont="1" applyFill="1" applyBorder="1" applyAlignment="1" applyProtection="1">
      <alignment horizontal="center" vertical="top" wrapText="1"/>
      <protection locked="0"/>
    </xf>
    <xf numFmtId="2" fontId="11" fillId="0" borderId="18" xfId="4" applyNumberFormat="1" applyFont="1" applyFill="1" applyBorder="1" applyAlignment="1" applyProtection="1">
      <alignment horizontal="center" vertical="top" wrapText="1"/>
      <protection locked="0"/>
    </xf>
    <xf numFmtId="0" fontId="11" fillId="2" borderId="8" xfId="13" applyFont="1" applyFill="1" applyBorder="1" applyAlignment="1">
      <alignment horizontal="center" wrapText="1"/>
    </xf>
    <xf numFmtId="0" fontId="11" fillId="2" borderId="9" xfId="13" applyFont="1" applyFill="1" applyBorder="1" applyAlignment="1">
      <alignment horizontal="center" wrapText="1"/>
    </xf>
    <xf numFmtId="0" fontId="11" fillId="2" borderId="64" xfId="13" applyFont="1" applyFill="1" applyBorder="1" applyAlignment="1">
      <alignment horizontal="center" wrapText="1"/>
    </xf>
    <xf numFmtId="0" fontId="11" fillId="2" borderId="10" xfId="13" applyFont="1" applyFill="1" applyBorder="1" applyAlignment="1">
      <alignment horizontal="center" wrapText="1"/>
    </xf>
    <xf numFmtId="0" fontId="11" fillId="2" borderId="11" xfId="13" applyFont="1" applyFill="1" applyBorder="1" applyAlignment="1">
      <alignment horizontal="center" wrapText="1"/>
    </xf>
    <xf numFmtId="2" fontId="11" fillId="2" borderId="23" xfId="13" applyNumberFormat="1" applyFont="1" applyFill="1" applyBorder="1" applyAlignment="1">
      <alignment horizontal="center"/>
    </xf>
    <xf numFmtId="2" fontId="11" fillId="0" borderId="65" xfId="4" applyNumberFormat="1" applyFont="1" applyFill="1" applyBorder="1" applyAlignment="1" applyProtection="1">
      <alignment horizontal="center" vertical="top" wrapText="1"/>
      <protection locked="0"/>
    </xf>
    <xf numFmtId="2" fontId="29" fillId="0" borderId="65" xfId="0" applyNumberFormat="1" applyFont="1" applyBorder="1" applyAlignment="1">
      <alignment horizontal="center"/>
    </xf>
    <xf numFmtId="0" fontId="10" fillId="0" borderId="68" xfId="20" applyFont="1" applyFill="1" applyBorder="1" applyAlignment="1" applyProtection="1">
      <alignment horizontal="left"/>
      <protection locked="0"/>
    </xf>
    <xf numFmtId="0" fontId="11" fillId="0" borderId="69" xfId="4" applyFont="1" applyFill="1" applyBorder="1" applyAlignment="1" applyProtection="1">
      <alignment horizontal="left" vertical="top" wrapText="1"/>
      <protection locked="0"/>
    </xf>
    <xf numFmtId="0" fontId="11" fillId="0" borderId="69" xfId="0" applyFont="1" applyBorder="1" applyAlignment="1">
      <alignment horizontal="left" wrapText="1"/>
    </xf>
    <xf numFmtId="0" fontId="33" fillId="0" borderId="12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12" xfId="4" applyFont="1" applyFill="1" applyBorder="1" applyAlignment="1" applyProtection="1">
      <alignment horizontal="left" vertical="center" wrapText="1"/>
      <protection locked="0"/>
    </xf>
    <xf numFmtId="0" fontId="19" fillId="0" borderId="42" xfId="4" applyFont="1" applyFill="1" applyBorder="1" applyAlignment="1" applyProtection="1">
      <alignment horizontal="left" vertical="center" wrapText="1"/>
      <protection locked="0"/>
    </xf>
    <xf numFmtId="0" fontId="19" fillId="0" borderId="50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1" fillId="0" borderId="71" xfId="4" applyFont="1" applyFill="1" applyBorder="1" applyAlignment="1" applyProtection="1">
      <alignment horizontal="left" vertical="top" wrapText="1"/>
      <protection locked="0"/>
    </xf>
    <xf numFmtId="2" fontId="19" fillId="0" borderId="0" xfId="0" applyNumberFormat="1" applyFont="1"/>
    <xf numFmtId="0" fontId="11" fillId="0" borderId="71" xfId="0" applyFont="1" applyBorder="1" applyAlignment="1">
      <alignment horizontal="left" wrapText="1"/>
    </xf>
    <xf numFmtId="0" fontId="11" fillId="0" borderId="71" xfId="0" applyFont="1" applyFill="1" applyBorder="1" applyAlignment="1">
      <alignment horizontal="left" vertical="center" wrapText="1"/>
    </xf>
    <xf numFmtId="0" fontId="11" fillId="0" borderId="71" xfId="0" applyFont="1" applyFill="1" applyBorder="1" applyAlignment="1">
      <alignment horizontal="left" wrapText="1"/>
    </xf>
    <xf numFmtId="0" fontId="10" fillId="0" borderId="71" xfId="0" applyFont="1" applyFill="1" applyBorder="1" applyAlignment="1">
      <alignment horizontal="left" wrapText="1"/>
    </xf>
    <xf numFmtId="0" fontId="29" fillId="0" borderId="71" xfId="0" applyFont="1" applyBorder="1" applyAlignment="1">
      <alignment horizontal="left" wrapText="1"/>
    </xf>
    <xf numFmtId="0" fontId="11" fillId="0" borderId="71" xfId="0" applyFont="1" applyBorder="1" applyAlignment="1">
      <alignment horizontal="left" vertical="center" wrapText="1"/>
    </xf>
    <xf numFmtId="0" fontId="11" fillId="0" borderId="71" xfId="1" applyFont="1" applyBorder="1" applyAlignment="1">
      <alignment horizontal="left" vertical="center" wrapText="1"/>
    </xf>
    <xf numFmtId="0" fontId="10" fillId="0" borderId="71" xfId="18" applyFont="1" applyFill="1" applyBorder="1" applyAlignment="1" applyProtection="1">
      <alignment horizontal="left" vertical="top" wrapText="1"/>
      <protection locked="0"/>
    </xf>
    <xf numFmtId="2" fontId="11" fillId="2" borderId="70" xfId="13" applyNumberFormat="1" applyFont="1" applyFill="1" applyBorder="1" applyAlignment="1">
      <alignment horizontal="right"/>
    </xf>
    <xf numFmtId="0" fontId="10" fillId="0" borderId="70" xfId="18" applyNumberFormat="1" applyFont="1" applyBorder="1" applyAlignment="1">
      <alignment horizontal="right"/>
    </xf>
    <xf numFmtId="2" fontId="11" fillId="0" borderId="70" xfId="0" applyNumberFormat="1" applyFont="1" applyBorder="1" applyAlignment="1">
      <alignment horizontal="right" wrapText="1"/>
    </xf>
    <xf numFmtId="2" fontId="31" fillId="0" borderId="45" xfId="0" applyNumberFormat="1" applyFont="1" applyBorder="1" applyAlignment="1">
      <alignment horizontal="left" vertical="center" wrapText="1"/>
    </xf>
    <xf numFmtId="2" fontId="11" fillId="0" borderId="70" xfId="0" applyNumberFormat="1" applyFont="1" applyFill="1" applyBorder="1" applyAlignment="1">
      <alignment horizontal="right" wrapText="1"/>
    </xf>
    <xf numFmtId="2" fontId="11" fillId="0" borderId="70" xfId="0" applyNumberFormat="1" applyFont="1" applyFill="1" applyBorder="1" applyAlignment="1">
      <alignment horizontal="right" vertical="center" wrapText="1"/>
    </xf>
    <xf numFmtId="2" fontId="10" fillId="0" borderId="70" xfId="0" applyNumberFormat="1" applyFont="1" applyFill="1" applyBorder="1" applyAlignment="1">
      <alignment horizontal="right" wrapText="1"/>
    </xf>
    <xf numFmtId="2" fontId="29" fillId="0" borderId="70" xfId="0" applyNumberFormat="1" applyFont="1" applyBorder="1" applyAlignment="1">
      <alignment horizontal="right" wrapText="1"/>
    </xf>
    <xf numFmtId="2" fontId="11" fillId="0" borderId="70" xfId="0" applyNumberFormat="1" applyFont="1" applyBorder="1" applyAlignment="1">
      <alignment horizontal="right" vertical="center" wrapText="1"/>
    </xf>
    <xf numFmtId="2" fontId="28" fillId="2" borderId="70" xfId="13" applyNumberFormat="1" applyFont="1" applyFill="1" applyBorder="1" applyAlignment="1">
      <alignment horizontal="right"/>
    </xf>
    <xf numFmtId="2" fontId="11" fillId="3" borderId="70" xfId="1" applyNumberFormat="1" applyFont="1" applyFill="1" applyBorder="1" applyAlignment="1">
      <alignment horizontal="right" wrapText="1"/>
    </xf>
    <xf numFmtId="2" fontId="11" fillId="0" borderId="70" xfId="1" applyNumberFormat="1" applyFont="1" applyBorder="1" applyAlignment="1">
      <alignment horizontal="right" vertical="center" wrapText="1"/>
    </xf>
    <xf numFmtId="2" fontId="11" fillId="0" borderId="70" xfId="4" applyNumberFormat="1" applyFont="1" applyFill="1" applyBorder="1" applyAlignment="1" applyProtection="1">
      <alignment horizontal="right" vertical="top" wrapText="1"/>
      <protection locked="0"/>
    </xf>
    <xf numFmtId="2" fontId="10" fillId="0" borderId="70" xfId="18" applyNumberFormat="1" applyFont="1" applyFill="1" applyBorder="1" applyAlignment="1" applyProtection="1">
      <alignment horizontal="right" vertical="top" wrapText="1"/>
      <protection locked="0"/>
    </xf>
    <xf numFmtId="2" fontId="33" fillId="0" borderId="45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right" wrapText="1"/>
    </xf>
    <xf numFmtId="0" fontId="11" fillId="3" borderId="71" xfId="1" applyFont="1" applyFill="1" applyBorder="1" applyAlignment="1">
      <alignment horizontal="left" wrapText="1"/>
    </xf>
    <xf numFmtId="2" fontId="11" fillId="0" borderId="7" xfId="4" applyNumberFormat="1" applyFont="1" applyFill="1" applyBorder="1" applyAlignment="1" applyProtection="1">
      <alignment horizontal="right" vertical="top" wrapText="1"/>
      <protection locked="0"/>
    </xf>
    <xf numFmtId="0" fontId="36" fillId="0" borderId="4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29" fillId="0" borderId="66" xfId="0" applyFont="1" applyBorder="1" applyAlignment="1">
      <alignment horizontal="left"/>
    </xf>
    <xf numFmtId="0" fontId="35" fillId="0" borderId="2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wrapText="1"/>
    </xf>
    <xf numFmtId="2" fontId="29" fillId="0" borderId="16" xfId="0" applyNumberFormat="1" applyFont="1" applyBorder="1" applyAlignment="1">
      <alignment horizontal="center"/>
    </xf>
    <xf numFmtId="2" fontId="29" fillId="0" borderId="36" xfId="0" applyNumberFormat="1" applyFont="1" applyBorder="1" applyAlignment="1">
      <alignment horizontal="center"/>
    </xf>
    <xf numFmtId="2" fontId="29" fillId="0" borderId="66" xfId="0" applyNumberFormat="1" applyFont="1" applyBorder="1" applyAlignment="1">
      <alignment horizontal="center"/>
    </xf>
    <xf numFmtId="2" fontId="29" fillId="0" borderId="17" xfId="0" applyNumberFormat="1" applyFont="1" applyBorder="1" applyAlignment="1">
      <alignment horizontal="center"/>
    </xf>
    <xf numFmtId="2" fontId="29" fillId="0" borderId="15" xfId="0" applyNumberFormat="1" applyFont="1" applyBorder="1" applyAlignment="1">
      <alignment horizontal="center"/>
    </xf>
    <xf numFmtId="0" fontId="11" fillId="0" borderId="54" xfId="1" applyFont="1" applyBorder="1" applyAlignment="1">
      <alignment horizontal="left" vertical="center" wrapText="1"/>
    </xf>
    <xf numFmtId="2" fontId="11" fillId="2" borderId="36" xfId="13" applyNumberFormat="1" applyFont="1" applyFill="1" applyBorder="1" applyAlignment="1">
      <alignment horizontal="center"/>
    </xf>
    <xf numFmtId="2" fontId="11" fillId="2" borderId="22" xfId="13" applyNumberFormat="1" applyFont="1" applyFill="1" applyBorder="1" applyAlignment="1">
      <alignment horizontal="center"/>
    </xf>
    <xf numFmtId="2" fontId="11" fillId="0" borderId="44" xfId="1" applyNumberFormat="1" applyFont="1" applyBorder="1" applyAlignment="1">
      <alignment horizontal="center" vertical="center" wrapText="1"/>
    </xf>
    <xf numFmtId="2" fontId="21" fillId="0" borderId="0" xfId="20" applyNumberFormat="1" applyFont="1" applyBorder="1" applyAlignment="1">
      <alignment horizontal="center" vertical="top"/>
    </xf>
    <xf numFmtId="0" fontId="11" fillId="0" borderId="28" xfId="0" applyFont="1" applyFill="1" applyBorder="1" applyAlignment="1">
      <alignment horizontal="left" wrapText="1"/>
    </xf>
    <xf numFmtId="0" fontId="11" fillId="0" borderId="34" xfId="4" applyFont="1" applyFill="1" applyBorder="1" applyAlignment="1" applyProtection="1">
      <alignment horizontal="right" vertical="top" wrapText="1"/>
      <protection locked="0"/>
    </xf>
    <xf numFmtId="0" fontId="11" fillId="0" borderId="49" xfId="0" applyFont="1" applyBorder="1" applyAlignment="1">
      <alignment horizontal="right" wrapText="1"/>
    </xf>
    <xf numFmtId="0" fontId="11" fillId="0" borderId="72" xfId="0" applyFont="1" applyBorder="1" applyAlignment="1">
      <alignment horizontal="right" wrapText="1"/>
    </xf>
    <xf numFmtId="0" fontId="11" fillId="0" borderId="49" xfId="0" applyFont="1" applyFill="1" applyBorder="1" applyAlignment="1">
      <alignment horizontal="right" wrapText="1"/>
    </xf>
    <xf numFmtId="0" fontId="11" fillId="0" borderId="72" xfId="0" applyFont="1" applyFill="1" applyBorder="1" applyAlignment="1">
      <alignment horizontal="right" wrapText="1"/>
    </xf>
    <xf numFmtId="0" fontId="11" fillId="0" borderId="49" xfId="0" applyFont="1" applyFill="1" applyBorder="1" applyAlignment="1">
      <alignment horizontal="right" vertical="center" wrapText="1"/>
    </xf>
    <xf numFmtId="0" fontId="11" fillId="0" borderId="72" xfId="0" applyFont="1" applyFill="1" applyBorder="1" applyAlignment="1">
      <alignment horizontal="right" vertical="center" wrapText="1"/>
    </xf>
    <xf numFmtId="0" fontId="10" fillId="0" borderId="49" xfId="0" applyFont="1" applyFill="1" applyBorder="1" applyAlignment="1">
      <alignment horizontal="right" wrapText="1"/>
    </xf>
    <xf numFmtId="0" fontId="10" fillId="0" borderId="72" xfId="0" applyFont="1" applyFill="1" applyBorder="1" applyAlignment="1">
      <alignment horizontal="right" wrapText="1"/>
    </xf>
    <xf numFmtId="0" fontId="29" fillId="0" borderId="49" xfId="0" applyFont="1" applyBorder="1" applyAlignment="1">
      <alignment horizontal="right" wrapText="1"/>
    </xf>
    <xf numFmtId="0" fontId="29" fillId="0" borderId="72" xfId="0" applyFont="1" applyBorder="1" applyAlignment="1">
      <alignment horizontal="right" wrapText="1"/>
    </xf>
    <xf numFmtId="0" fontId="11" fillId="0" borderId="49" xfId="0" applyFont="1" applyBorder="1" applyAlignment="1">
      <alignment horizontal="right" vertical="center" wrapText="1"/>
    </xf>
    <xf numFmtId="0" fontId="11" fillId="0" borderId="72" xfId="0" applyFont="1" applyBorder="1" applyAlignment="1">
      <alignment horizontal="right" vertical="center" wrapText="1"/>
    </xf>
    <xf numFmtId="0" fontId="5" fillId="0" borderId="71" xfId="0" applyFont="1" applyBorder="1" applyAlignment="1">
      <alignment horizontal="left" wrapText="1"/>
    </xf>
    <xf numFmtId="0" fontId="11" fillId="0" borderId="49" xfId="1" applyFont="1" applyBorder="1" applyAlignment="1">
      <alignment horizontal="right" vertical="center" wrapText="1"/>
    </xf>
    <xf numFmtId="0" fontId="11" fillId="0" borderId="72" xfId="1" applyFont="1" applyBorder="1" applyAlignment="1">
      <alignment horizontal="right" vertical="center" wrapText="1"/>
    </xf>
    <xf numFmtId="0" fontId="11" fillId="3" borderId="49" xfId="1" applyFont="1" applyFill="1" applyBorder="1" applyAlignment="1">
      <alignment horizontal="right" wrapText="1"/>
    </xf>
    <xf numFmtId="0" fontId="11" fillId="3" borderId="72" xfId="1" applyFont="1" applyFill="1" applyBorder="1" applyAlignment="1">
      <alignment horizontal="right" wrapText="1"/>
    </xf>
    <xf numFmtId="0" fontId="11" fillId="0" borderId="49" xfId="4" applyFont="1" applyFill="1" applyBorder="1" applyAlignment="1" applyProtection="1">
      <alignment horizontal="right" vertical="top" wrapText="1"/>
      <protection locked="0"/>
    </xf>
    <xf numFmtId="0" fontId="11" fillId="0" borderId="72" xfId="4" applyFont="1" applyFill="1" applyBorder="1" applyAlignment="1" applyProtection="1">
      <alignment horizontal="right" vertical="top" wrapText="1"/>
      <protection locked="0"/>
    </xf>
    <xf numFmtId="0" fontId="10" fillId="0" borderId="49" xfId="18" applyFont="1" applyFill="1" applyBorder="1" applyAlignment="1" applyProtection="1">
      <alignment horizontal="right" vertical="top" wrapText="1"/>
      <protection locked="0"/>
    </xf>
    <xf numFmtId="0" fontId="10" fillId="0" borderId="72" xfId="18" applyFont="1" applyFill="1" applyBorder="1" applyAlignment="1" applyProtection="1">
      <alignment horizontal="right" vertical="top" wrapText="1"/>
      <protection locked="0"/>
    </xf>
    <xf numFmtId="0" fontId="11" fillId="0" borderId="61" xfId="4" applyFont="1" applyFill="1" applyBorder="1" applyAlignment="1" applyProtection="1">
      <alignment horizontal="right" vertical="top" wrapText="1"/>
      <protection locked="0"/>
    </xf>
    <xf numFmtId="0" fontId="11" fillId="0" borderId="48" xfId="0" applyFont="1" applyBorder="1" applyAlignment="1">
      <alignment horizontal="right" wrapText="1"/>
    </xf>
    <xf numFmtId="0" fontId="11" fillId="0" borderId="27" xfId="0" applyFont="1" applyBorder="1" applyAlignment="1">
      <alignment horizontal="right" wrapText="1"/>
    </xf>
    <xf numFmtId="0" fontId="11" fillId="0" borderId="61" xfId="0" applyFont="1" applyBorder="1" applyAlignment="1">
      <alignment horizontal="right" wrapText="1"/>
    </xf>
    <xf numFmtId="2" fontId="11" fillId="0" borderId="7" xfId="0" applyNumberFormat="1" applyFont="1" applyBorder="1" applyAlignment="1">
      <alignment horizontal="right" wrapText="1"/>
    </xf>
    <xf numFmtId="0" fontId="11" fillId="0" borderId="34" xfId="0" applyFont="1" applyBorder="1" applyAlignment="1">
      <alignment horizontal="right" wrapText="1"/>
    </xf>
    <xf numFmtId="0" fontId="11" fillId="0" borderId="73" xfId="0" applyFont="1" applyBorder="1" applyAlignment="1">
      <alignment horizontal="right" wrapText="1"/>
    </xf>
    <xf numFmtId="2" fontId="11" fillId="0" borderId="68" xfId="0" applyNumberFormat="1" applyFont="1" applyBorder="1" applyAlignment="1">
      <alignment horizontal="right" wrapText="1"/>
    </xf>
    <xf numFmtId="0" fontId="11" fillId="0" borderId="65" xfId="0" applyFont="1" applyBorder="1" applyAlignment="1">
      <alignment horizontal="right" wrapText="1"/>
    </xf>
    <xf numFmtId="0" fontId="11" fillId="0" borderId="61" xfId="0" applyFont="1" applyBorder="1" applyAlignment="1">
      <alignment horizontal="right" vertical="center" wrapText="1"/>
    </xf>
    <xf numFmtId="2" fontId="11" fillId="0" borderId="7" xfId="0" applyNumberFormat="1" applyFont="1" applyBorder="1" applyAlignment="1">
      <alignment horizontal="right" vertical="center" wrapText="1"/>
    </xf>
    <xf numFmtId="0" fontId="11" fillId="0" borderId="34" xfId="0" applyFont="1" applyBorder="1" applyAlignment="1">
      <alignment horizontal="right" vertical="center" wrapText="1"/>
    </xf>
    <xf numFmtId="0" fontId="11" fillId="2" borderId="4" xfId="0" applyFont="1" applyFill="1" applyBorder="1" applyAlignment="1">
      <alignment horizontal="left" wrapText="1"/>
    </xf>
    <xf numFmtId="0" fontId="11" fillId="2" borderId="4" xfId="4" applyFont="1" applyFill="1" applyBorder="1" applyAlignment="1" applyProtection="1">
      <alignment horizontal="left" vertical="top" wrapText="1"/>
      <protection locked="0"/>
    </xf>
    <xf numFmtId="0" fontId="5" fillId="2" borderId="4" xfId="4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>
      <alignment horizontal="left" wrapText="1"/>
    </xf>
    <xf numFmtId="0" fontId="13" fillId="0" borderId="4" xfId="13" applyFont="1" applyBorder="1"/>
    <xf numFmtId="0" fontId="14" fillId="0" borderId="4" xfId="13" applyBorder="1"/>
    <xf numFmtId="0" fontId="31" fillId="2" borderId="2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1" fillId="2" borderId="45" xfId="0" applyFont="1" applyFill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2" fontId="33" fillId="2" borderId="46" xfId="0" applyNumberFormat="1" applyFont="1" applyFill="1" applyBorder="1" applyAlignment="1">
      <alignment horizontal="center" vertical="center" wrapText="1"/>
    </xf>
    <xf numFmtId="0" fontId="31" fillId="2" borderId="21" xfId="0" applyFont="1" applyFill="1" applyBorder="1" applyAlignment="1">
      <alignment horizontal="left" vertical="center"/>
    </xf>
    <xf numFmtId="0" fontId="31" fillId="2" borderId="45" xfId="0" applyFont="1" applyFill="1" applyBorder="1" applyAlignment="1">
      <alignment horizontal="left" vertical="center" wrapText="1"/>
    </xf>
    <xf numFmtId="2" fontId="31" fillId="2" borderId="46" xfId="0" applyNumberFormat="1" applyFont="1" applyFill="1" applyBorder="1" applyAlignment="1">
      <alignment horizontal="left" vertical="center" wrapText="1"/>
    </xf>
    <xf numFmtId="0" fontId="11" fillId="2" borderId="68" xfId="0" applyFont="1" applyFill="1" applyBorder="1" applyAlignment="1">
      <alignment horizontal="left" wrapText="1"/>
    </xf>
    <xf numFmtId="0" fontId="11" fillId="2" borderId="7" xfId="0" applyFont="1" applyFill="1" applyBorder="1" applyAlignment="1">
      <alignment horizontal="left" vertical="center" wrapText="1"/>
    </xf>
    <xf numFmtId="0" fontId="14" fillId="0" borderId="7" xfId="13" applyBorder="1"/>
    <xf numFmtId="0" fontId="29" fillId="2" borderId="8" xfId="0" applyFont="1" applyFill="1" applyBorder="1" applyAlignment="1">
      <alignment horizontal="right"/>
    </xf>
    <xf numFmtId="0" fontId="29" fillId="2" borderId="9" xfId="0" applyFont="1" applyFill="1" applyBorder="1" applyAlignment="1">
      <alignment horizontal="right"/>
    </xf>
    <xf numFmtId="0" fontId="29" fillId="2" borderId="64" xfId="0" applyFont="1" applyFill="1" applyBorder="1" applyAlignment="1">
      <alignment horizontal="right"/>
    </xf>
    <xf numFmtId="0" fontId="29" fillId="2" borderId="11" xfId="0" applyFont="1" applyFill="1" applyBorder="1" applyAlignment="1">
      <alignment horizontal="right"/>
    </xf>
    <xf numFmtId="0" fontId="14" fillId="2" borderId="9" xfId="13" applyFill="1" applyBorder="1"/>
    <xf numFmtId="0" fontId="29" fillId="9" borderId="9" xfId="0" applyFont="1" applyFill="1" applyBorder="1" applyAlignment="1">
      <alignment horizontal="right" vertical="center"/>
    </xf>
    <xf numFmtId="0" fontId="13" fillId="0" borderId="9" xfId="13" applyFont="1" applyBorder="1"/>
    <xf numFmtId="0" fontId="14" fillId="0" borderId="9" xfId="13" applyBorder="1"/>
    <xf numFmtId="0" fontId="14" fillId="0" borderId="10" xfId="13" applyBorder="1"/>
    <xf numFmtId="0" fontId="14" fillId="0" borderId="2" xfId="13" applyBorder="1"/>
    <xf numFmtId="0" fontId="14" fillId="0" borderId="64" xfId="13" applyBorder="1"/>
    <xf numFmtId="0" fontId="14" fillId="0" borderId="68" xfId="13" applyBorder="1"/>
    <xf numFmtId="0" fontId="14" fillId="0" borderId="0" xfId="13" applyBorder="1" applyAlignment="1">
      <alignment horizontal="center" vertical="center"/>
    </xf>
    <xf numFmtId="0" fontId="14" fillId="0" borderId="8" xfId="13" applyBorder="1"/>
    <xf numFmtId="0" fontId="14" fillId="0" borderId="6" xfId="13" applyBorder="1"/>
    <xf numFmtId="0" fontId="14" fillId="0" borderId="21" xfId="13" applyBorder="1"/>
    <xf numFmtId="1" fontId="33" fillId="2" borderId="45" xfId="0" applyNumberFormat="1" applyFont="1" applyFill="1" applyBorder="1" applyAlignment="1">
      <alignment horizontal="center" vertical="center"/>
    </xf>
    <xf numFmtId="1" fontId="31" fillId="2" borderId="45" xfId="0" applyNumberFormat="1" applyFont="1" applyFill="1" applyBorder="1" applyAlignment="1">
      <alignment horizontal="left" vertical="center"/>
    </xf>
    <xf numFmtId="1" fontId="25" fillId="2" borderId="6" xfId="26" applyNumberFormat="1" applyFill="1" applyBorder="1"/>
    <xf numFmtId="1" fontId="25" fillId="2" borderId="4" xfId="26" applyNumberFormat="1" applyFill="1" applyBorder="1"/>
    <xf numFmtId="1" fontId="5" fillId="2" borderId="4" xfId="29" applyNumberFormat="1" applyFont="1" applyFill="1" applyBorder="1" applyAlignment="1">
      <alignment horizontal="right" vertical="center"/>
    </xf>
    <xf numFmtId="1" fontId="25" fillId="2" borderId="68" xfId="26" applyNumberFormat="1" applyFill="1" applyBorder="1"/>
    <xf numFmtId="1" fontId="19" fillId="2" borderId="45" xfId="13" applyNumberFormat="1" applyFont="1" applyFill="1" applyBorder="1" applyAlignment="1">
      <alignment horizontal="left" vertical="center"/>
    </xf>
    <xf numFmtId="1" fontId="25" fillId="2" borderId="7" xfId="26" applyNumberFormat="1" applyFill="1" applyBorder="1"/>
    <xf numFmtId="1" fontId="11" fillId="2" borderId="4" xfId="13" applyNumberFormat="1" applyFont="1" applyFill="1" applyBorder="1" applyAlignment="1">
      <alignment horizontal="right"/>
    </xf>
    <xf numFmtId="2" fontId="14" fillId="0" borderId="5" xfId="13" applyNumberFormat="1" applyBorder="1" applyAlignment="1">
      <alignment horizontal="right" vertical="center"/>
    </xf>
    <xf numFmtId="2" fontId="14" fillId="0" borderId="3" xfId="13" applyNumberFormat="1" applyBorder="1" applyAlignment="1">
      <alignment horizontal="right" vertical="center"/>
    </xf>
    <xf numFmtId="2" fontId="14" fillId="0" borderId="1" xfId="13" applyNumberFormat="1" applyBorder="1" applyAlignment="1">
      <alignment horizontal="right" vertical="center"/>
    </xf>
    <xf numFmtId="0" fontId="19" fillId="0" borderId="45" xfId="13" applyFont="1" applyBorder="1" applyAlignment="1">
      <alignment horizontal="left"/>
    </xf>
    <xf numFmtId="1" fontId="19" fillId="0" borderId="45" xfId="13" applyNumberFormat="1" applyFont="1" applyBorder="1" applyAlignment="1">
      <alignment horizontal="left" vertical="center"/>
    </xf>
    <xf numFmtId="0" fontId="4" fillId="2" borderId="6" xfId="13" applyFont="1" applyFill="1" applyBorder="1" applyAlignment="1" applyProtection="1">
      <alignment horizontal="center" vertical="center"/>
      <protection locked="0"/>
    </xf>
    <xf numFmtId="0" fontId="4" fillId="2" borderId="4" xfId="13" applyFont="1" applyFill="1" applyBorder="1" applyAlignment="1" applyProtection="1">
      <alignment horizontal="center" vertical="center"/>
      <protection locked="0"/>
    </xf>
    <xf numFmtId="0" fontId="4" fillId="2" borderId="68" xfId="13" applyFont="1" applyFill="1" applyBorder="1" applyAlignment="1" applyProtection="1">
      <alignment horizontal="center" vertical="center"/>
      <protection locked="0"/>
    </xf>
    <xf numFmtId="0" fontId="4" fillId="2" borderId="7" xfId="13" applyFont="1" applyFill="1" applyBorder="1" applyAlignment="1" applyProtection="1">
      <alignment horizontal="center" vertical="center"/>
      <protection locked="0"/>
    </xf>
    <xf numFmtId="0" fontId="4" fillId="0" borderId="4" xfId="13" applyFont="1" applyBorder="1"/>
    <xf numFmtId="0" fontId="4" fillId="2" borderId="4" xfId="13" applyFont="1" applyFill="1" applyBorder="1" applyAlignment="1">
      <alignment horizontal="center"/>
    </xf>
    <xf numFmtId="0" fontId="4" fillId="0" borderId="4" xfId="13" applyFont="1" applyBorder="1" applyAlignment="1">
      <alignment horizontal="center"/>
    </xf>
    <xf numFmtId="0" fontId="4" fillId="0" borderId="68" xfId="13" applyFont="1" applyBorder="1" applyAlignment="1">
      <alignment horizontal="center"/>
    </xf>
    <xf numFmtId="0" fontId="4" fillId="0" borderId="45" xfId="13" applyFont="1" applyBorder="1" applyAlignment="1">
      <alignment horizontal="center"/>
    </xf>
    <xf numFmtId="0" fontId="4" fillId="0" borderId="6" xfId="13" applyFont="1" applyBorder="1" applyAlignment="1">
      <alignment horizontal="center"/>
    </xf>
    <xf numFmtId="0" fontId="4" fillId="0" borderId="2" xfId="13" applyFont="1" applyBorder="1" applyAlignment="1">
      <alignment horizontal="center"/>
    </xf>
    <xf numFmtId="0" fontId="29" fillId="2" borderId="9" xfId="0" applyFont="1" applyFill="1" applyBorder="1" applyAlignment="1">
      <alignment horizontal="right" vertical="center"/>
    </xf>
    <xf numFmtId="0" fontId="4" fillId="2" borderId="4" xfId="13" applyFont="1" applyFill="1" applyBorder="1" applyAlignment="1">
      <alignment horizontal="center" vertical="center"/>
    </xf>
    <xf numFmtId="0" fontId="4" fillId="2" borderId="4" xfId="13" applyFont="1" applyFill="1" applyBorder="1" applyAlignment="1">
      <alignment horizontal="left" vertical="center"/>
    </xf>
    <xf numFmtId="1" fontId="4" fillId="2" borderId="4" xfId="13" applyNumberFormat="1" applyFont="1" applyFill="1" applyBorder="1" applyAlignment="1">
      <alignment horizontal="right" vertical="center"/>
    </xf>
    <xf numFmtId="2" fontId="4" fillId="2" borderId="3" xfId="13" applyNumberFormat="1" applyFont="1" applyFill="1" applyBorder="1" applyAlignment="1">
      <alignment horizontal="right" vertical="center"/>
    </xf>
    <xf numFmtId="0" fontId="7" fillId="2" borderId="7" xfId="0" applyFont="1" applyFill="1" applyBorder="1" applyAlignment="1">
      <alignment horizontal="left" wrapText="1"/>
    </xf>
    <xf numFmtId="0" fontId="4" fillId="2" borderId="45" xfId="13" applyFont="1" applyFill="1" applyBorder="1" applyAlignment="1" applyProtection="1">
      <alignment horizontal="center" vertical="center"/>
      <protection locked="0"/>
    </xf>
    <xf numFmtId="0" fontId="19" fillId="2" borderId="45" xfId="0" applyFont="1" applyFill="1" applyBorder="1" applyAlignment="1">
      <alignment horizontal="left" wrapText="1"/>
    </xf>
    <xf numFmtId="0" fontId="31" fillId="2" borderId="21" xfId="0" applyFont="1" applyFill="1" applyBorder="1" applyAlignment="1">
      <alignment horizontal="left"/>
    </xf>
    <xf numFmtId="0" fontId="19" fillId="2" borderId="45" xfId="13" applyFont="1" applyFill="1" applyBorder="1" applyAlignment="1" applyProtection="1">
      <alignment horizontal="left" vertical="center"/>
      <protection locked="0"/>
    </xf>
    <xf numFmtId="1" fontId="38" fillId="2" borderId="45" xfId="26" applyNumberFormat="1" applyFont="1" applyFill="1" applyBorder="1" applyAlignment="1">
      <alignment horizontal="left"/>
    </xf>
    <xf numFmtId="2" fontId="19" fillId="2" borderId="46" xfId="13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left" vertical="center" wrapText="1"/>
    </xf>
    <xf numFmtId="1" fontId="4" fillId="2" borderId="4" xfId="13" applyNumberFormat="1" applyFont="1" applyFill="1" applyBorder="1" applyAlignment="1">
      <alignment horizontal="right" vertical="center" wrapText="1"/>
    </xf>
    <xf numFmtId="2" fontId="28" fillId="2" borderId="62" xfId="13" applyNumberFormat="1" applyFont="1" applyFill="1" applyBorder="1" applyAlignment="1">
      <alignment horizontal="right"/>
    </xf>
    <xf numFmtId="0" fontId="11" fillId="2" borderId="7" xfId="4" applyFont="1" applyFill="1" applyBorder="1" applyAlignment="1" applyProtection="1">
      <alignment horizontal="left" vertical="top" wrapText="1"/>
      <protection locked="0"/>
    </xf>
    <xf numFmtId="0" fontId="19" fillId="2" borderId="45" xfId="0" applyFont="1" applyFill="1" applyBorder="1" applyAlignment="1">
      <alignment horizontal="left" vertical="center" wrapText="1"/>
    </xf>
    <xf numFmtId="1" fontId="19" fillId="2" borderId="45" xfId="13" applyNumberFormat="1" applyFont="1" applyFill="1" applyBorder="1" applyAlignment="1">
      <alignment horizontal="left" vertical="center" wrapText="1"/>
    </xf>
    <xf numFmtId="0" fontId="4" fillId="2" borderId="4" xfId="4" applyFont="1" applyFill="1" applyBorder="1" applyAlignment="1" applyProtection="1">
      <alignment horizontal="left" vertical="center" wrapText="1"/>
      <protection locked="0"/>
    </xf>
    <xf numFmtId="0" fontId="4" fillId="2" borderId="4" xfId="7" applyFont="1" applyFill="1" applyBorder="1"/>
    <xf numFmtId="1" fontId="29" fillId="2" borderId="4" xfId="0" applyNumberFormat="1" applyFont="1" applyFill="1" applyBorder="1" applyAlignment="1">
      <alignment vertical="top" wrapText="1"/>
    </xf>
    <xf numFmtId="2" fontId="4" fillId="2" borderId="3" xfId="7" applyNumberFormat="1" applyFont="1" applyFill="1" applyBorder="1" applyAlignment="1">
      <alignment horizontal="right" vertical="center"/>
    </xf>
    <xf numFmtId="0" fontId="29" fillId="9" borderId="64" xfId="0" applyFont="1" applyFill="1" applyBorder="1" applyAlignment="1">
      <alignment horizontal="right" vertical="center"/>
    </xf>
    <xf numFmtId="0" fontId="11" fillId="2" borderId="68" xfId="4" applyFont="1" applyFill="1" applyBorder="1" applyAlignment="1" applyProtection="1">
      <alignment horizontal="left" vertical="top" wrapText="1"/>
      <protection locked="0"/>
    </xf>
    <xf numFmtId="0" fontId="19" fillId="2" borderId="45" xfId="4" applyFont="1" applyFill="1" applyBorder="1" applyAlignment="1" applyProtection="1">
      <alignment horizontal="left" vertical="top" wrapText="1"/>
      <protection locked="0"/>
    </xf>
    <xf numFmtId="0" fontId="14" fillId="0" borderId="11" xfId="13" applyBorder="1"/>
    <xf numFmtId="0" fontId="4" fillId="0" borderId="7" xfId="13" applyFont="1" applyBorder="1" applyAlignment="1">
      <alignment horizontal="center"/>
    </xf>
    <xf numFmtId="0" fontId="19" fillId="0" borderId="21" xfId="13" applyFont="1" applyBorder="1" applyAlignment="1">
      <alignment horizontal="left"/>
    </xf>
    <xf numFmtId="1" fontId="13" fillId="0" borderId="4" xfId="13" applyNumberFormat="1" applyFont="1" applyBorder="1" applyAlignment="1">
      <alignment horizontal="right" vertical="center"/>
    </xf>
    <xf numFmtId="2" fontId="13" fillId="0" borderId="3" xfId="13" applyNumberFormat="1" applyFont="1" applyBorder="1" applyAlignment="1">
      <alignment horizontal="right" vertical="center"/>
    </xf>
    <xf numFmtId="1" fontId="14" fillId="0" borderId="4" xfId="13" applyNumberFormat="1" applyBorder="1" applyAlignment="1">
      <alignment horizontal="right" vertical="center"/>
    </xf>
    <xf numFmtId="1" fontId="14" fillId="0" borderId="68" xfId="13" applyNumberFormat="1" applyBorder="1" applyAlignment="1">
      <alignment horizontal="right" vertical="center"/>
    </xf>
    <xf numFmtId="2" fontId="14" fillId="0" borderId="62" xfId="13" applyNumberFormat="1" applyBorder="1" applyAlignment="1">
      <alignment horizontal="right" vertical="center"/>
    </xf>
    <xf numFmtId="1" fontId="14" fillId="0" borderId="7" xfId="13" applyNumberFormat="1" applyBorder="1" applyAlignment="1">
      <alignment horizontal="right" vertical="center"/>
    </xf>
    <xf numFmtId="2" fontId="14" fillId="0" borderId="24" xfId="13" applyNumberFormat="1" applyBorder="1" applyAlignment="1">
      <alignment horizontal="right" vertical="center"/>
    </xf>
    <xf numFmtId="1" fontId="14" fillId="0" borderId="6" xfId="13" applyNumberFormat="1" applyBorder="1" applyAlignment="1">
      <alignment horizontal="right" vertical="center"/>
    </xf>
    <xf numFmtId="1" fontId="14" fillId="0" borderId="2" xfId="13" applyNumberFormat="1" applyBorder="1" applyAlignment="1">
      <alignment horizontal="right" vertical="center"/>
    </xf>
    <xf numFmtId="2" fontId="21" fillId="0" borderId="6" xfId="13" applyNumberFormat="1" applyFont="1" applyBorder="1" applyAlignment="1">
      <alignment horizontal="right" vertical="center"/>
    </xf>
    <xf numFmtId="0" fontId="4" fillId="0" borderId="7" xfId="13" applyFont="1" applyBorder="1"/>
    <xf numFmtId="0" fontId="32" fillId="10" borderId="0" xfId="0" applyFont="1" applyFill="1"/>
    <xf numFmtId="0" fontId="11" fillId="0" borderId="70" xfId="7" applyFont="1" applyFill="1" applyBorder="1" applyAlignment="1" applyProtection="1">
      <alignment horizontal="left"/>
      <protection locked="0"/>
    </xf>
    <xf numFmtId="0" fontId="11" fillId="0" borderId="70" xfId="1" applyFont="1" applyBorder="1" applyAlignment="1">
      <alignment horizontal="left" vertical="center" wrapText="1"/>
    </xf>
    <xf numFmtId="0" fontId="11" fillId="2" borderId="70" xfId="13" applyFont="1" applyFill="1" applyBorder="1" applyAlignment="1">
      <alignment horizontal="right" wrapText="1"/>
    </xf>
    <xf numFmtId="0" fontId="3" fillId="0" borderId="70" xfId="7" applyFont="1" applyFill="1" applyBorder="1" applyAlignment="1" applyProtection="1">
      <alignment horizontal="left"/>
      <protection locked="0"/>
    </xf>
    <xf numFmtId="0" fontId="11" fillId="0" borderId="70" xfId="7" applyFont="1" applyFill="1" applyBorder="1"/>
    <xf numFmtId="0" fontId="11" fillId="0" borderId="70" xfId="0" applyFont="1" applyBorder="1" applyAlignment="1">
      <alignment horizontal="left" wrapText="1"/>
    </xf>
    <xf numFmtId="2" fontId="11" fillId="2" borderId="67" xfId="13" applyNumberFormat="1" applyFont="1" applyFill="1" applyBorder="1" applyAlignment="1">
      <alignment horizontal="right"/>
    </xf>
    <xf numFmtId="0" fontId="11" fillId="2" borderId="68" xfId="13" applyFont="1" applyFill="1" applyBorder="1" applyAlignment="1">
      <alignment horizontal="right" wrapText="1"/>
    </xf>
    <xf numFmtId="0" fontId="3" fillId="0" borderId="70" xfId="7" applyFont="1" applyFill="1" applyBorder="1"/>
    <xf numFmtId="0" fontId="11" fillId="0" borderId="70" xfId="0" applyFont="1" applyBorder="1" applyAlignment="1">
      <alignment horizontal="left" vertical="center" wrapText="1"/>
    </xf>
    <xf numFmtId="0" fontId="29" fillId="0" borderId="74" xfId="0" applyFont="1" applyBorder="1" applyAlignment="1">
      <alignment horizontal="right"/>
    </xf>
    <xf numFmtId="0" fontId="11" fillId="0" borderId="70" xfId="0" applyFont="1" applyFill="1" applyBorder="1" applyAlignment="1">
      <alignment horizontal="left" vertical="center" wrapText="1"/>
    </xf>
    <xf numFmtId="0" fontId="7" fillId="0" borderId="70" xfId="7" applyFont="1" applyFill="1" applyBorder="1" applyAlignment="1" applyProtection="1">
      <alignment horizontal="left"/>
      <protection locked="0"/>
    </xf>
    <xf numFmtId="0" fontId="11" fillId="0" borderId="70" xfId="0" applyFont="1" applyFill="1" applyBorder="1" applyAlignment="1">
      <alignment horizontal="left" wrapText="1"/>
    </xf>
    <xf numFmtId="0" fontId="7" fillId="0" borderId="70" xfId="1" applyFont="1" applyFill="1" applyBorder="1" applyAlignment="1" applyProtection="1">
      <alignment horizontal="left"/>
      <protection locked="0"/>
    </xf>
    <xf numFmtId="0" fontId="11" fillId="0" borderId="2" xfId="1" applyFont="1" applyBorder="1" applyAlignment="1">
      <alignment horizontal="left" vertical="center" wrapText="1"/>
    </xf>
    <xf numFmtId="2" fontId="28" fillId="2" borderId="1" xfId="13" applyNumberFormat="1" applyFont="1" applyFill="1" applyBorder="1" applyAlignment="1">
      <alignment horizontal="right"/>
    </xf>
    <xf numFmtId="0" fontId="11" fillId="0" borderId="6" xfId="1" applyFont="1" applyBorder="1" applyAlignment="1">
      <alignment horizontal="left" vertical="center" wrapText="1"/>
    </xf>
    <xf numFmtId="2" fontId="28" fillId="2" borderId="5" xfId="13" applyNumberFormat="1" applyFont="1" applyFill="1" applyBorder="1" applyAlignment="1">
      <alignment horizontal="right"/>
    </xf>
    <xf numFmtId="2" fontId="29" fillId="0" borderId="23" xfId="0" applyNumberFormat="1" applyFont="1" applyBorder="1" applyAlignment="1">
      <alignment horizontal="center"/>
    </xf>
    <xf numFmtId="2" fontId="21" fillId="0" borderId="0" xfId="4" applyNumberFormat="1" applyFont="1" applyAlignment="1">
      <alignment horizontal="center"/>
    </xf>
    <xf numFmtId="0" fontId="32" fillId="9" borderId="0" xfId="0" applyFont="1" applyFill="1"/>
    <xf numFmtId="0" fontId="32" fillId="2" borderId="0" xfId="0" applyFont="1" applyFill="1"/>
    <xf numFmtId="0" fontId="11" fillId="0" borderId="28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right" vertical="center" wrapText="1"/>
    </xf>
    <xf numFmtId="2" fontId="11" fillId="0" borderId="2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70" xfId="0" applyFont="1" applyFill="1" applyBorder="1" applyAlignment="1">
      <alignment horizontal="right" vertical="center" wrapText="1"/>
    </xf>
    <xf numFmtId="0" fontId="11" fillId="0" borderId="50" xfId="0" applyFont="1" applyFill="1" applyBorder="1" applyAlignment="1">
      <alignment horizontal="right" wrapText="1"/>
    </xf>
    <xf numFmtId="2" fontId="11" fillId="0" borderId="2" xfId="0" applyNumberFormat="1" applyFont="1" applyFill="1" applyBorder="1" applyAlignment="1">
      <alignment horizontal="right" wrapText="1"/>
    </xf>
    <xf numFmtId="0" fontId="11" fillId="0" borderId="18" xfId="0" applyFont="1" applyFill="1" applyBorder="1" applyAlignment="1">
      <alignment horizontal="right" wrapText="1"/>
    </xf>
    <xf numFmtId="0" fontId="30" fillId="0" borderId="0" xfId="13" applyFont="1" applyBorder="1" applyAlignment="1">
      <alignment horizontal="center"/>
    </xf>
    <xf numFmtId="0" fontId="11" fillId="0" borderId="6" xfId="7" applyFont="1" applyFill="1" applyBorder="1"/>
    <xf numFmtId="0" fontId="5" fillId="0" borderId="70" xfId="7" applyFont="1" applyFill="1" applyBorder="1" applyAlignment="1" applyProtection="1">
      <alignment horizontal="left"/>
      <protection locked="0"/>
    </xf>
    <xf numFmtId="0" fontId="11" fillId="0" borderId="7" xfId="1" applyFont="1" applyBorder="1" applyAlignment="1">
      <alignment horizontal="left" vertical="center" wrapText="1"/>
    </xf>
    <xf numFmtId="0" fontId="11" fillId="0" borderId="68" xfId="0" applyFont="1" applyBorder="1" applyAlignment="1">
      <alignment horizontal="left" wrapText="1"/>
    </xf>
    <xf numFmtId="0" fontId="30" fillId="0" borderId="0" xfId="13" applyFont="1" applyBorder="1" applyAlignment="1">
      <alignment horizontal="center"/>
    </xf>
    <xf numFmtId="0" fontId="2" fillId="2" borderId="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68" xfId="0" applyFont="1" applyFill="1" applyBorder="1" applyAlignment="1">
      <alignment horizontal="left" wrapText="1"/>
    </xf>
    <xf numFmtId="0" fontId="2" fillId="0" borderId="4" xfId="13" applyFont="1" applyBorder="1"/>
    <xf numFmtId="0" fontId="4" fillId="2" borderId="70" xfId="13" applyFont="1" applyFill="1" applyBorder="1" applyAlignment="1" applyProtection="1">
      <alignment horizontal="center" vertical="center"/>
      <protection locked="0"/>
    </xf>
    <xf numFmtId="1" fontId="25" fillId="2" borderId="70" xfId="26" applyNumberFormat="1" applyFill="1" applyBorder="1"/>
    <xf numFmtId="0" fontId="2" fillId="2" borderId="70" xfId="0" applyFont="1" applyFill="1" applyBorder="1" applyAlignment="1">
      <alignment horizontal="left" wrapText="1"/>
    </xf>
    <xf numFmtId="0" fontId="2" fillId="2" borderId="4" xfId="4" applyFont="1" applyFill="1" applyBorder="1" applyAlignment="1" applyProtection="1">
      <alignment horizontal="left" vertical="top" wrapText="1"/>
      <protection locked="0"/>
    </xf>
    <xf numFmtId="0" fontId="2" fillId="0" borderId="68" xfId="13" applyFont="1" applyBorder="1"/>
    <xf numFmtId="0" fontId="4" fillId="0" borderId="70" xfId="13" applyFont="1" applyBorder="1" applyAlignment="1">
      <alignment horizontal="center"/>
    </xf>
    <xf numFmtId="1" fontId="14" fillId="0" borderId="70" xfId="13" applyNumberFormat="1" applyBorder="1" applyAlignment="1">
      <alignment horizontal="right" vertical="center"/>
    </xf>
    <xf numFmtId="0" fontId="2" fillId="0" borderId="70" xfId="13" applyFont="1" applyBorder="1"/>
    <xf numFmtId="0" fontId="2" fillId="0" borderId="7" xfId="13" applyFont="1" applyBorder="1"/>
    <xf numFmtId="0" fontId="2" fillId="0" borderId="70" xfId="7" applyFont="1" applyFill="1" applyBorder="1" applyAlignment="1" applyProtection="1">
      <alignment horizontal="left"/>
      <protection locked="0"/>
    </xf>
    <xf numFmtId="0" fontId="29" fillId="0" borderId="39" xfId="0" applyFont="1" applyBorder="1" applyAlignment="1">
      <alignment horizontal="right"/>
    </xf>
    <xf numFmtId="0" fontId="11" fillId="0" borderId="29" xfId="7" applyFont="1" applyFill="1" applyBorder="1" applyAlignment="1" applyProtection="1">
      <alignment horizontal="left"/>
      <protection locked="0"/>
    </xf>
    <xf numFmtId="0" fontId="11" fillId="0" borderId="29" xfId="1" applyFont="1" applyBorder="1" applyAlignment="1">
      <alignment horizontal="left" vertical="center" wrapText="1"/>
    </xf>
    <xf numFmtId="0" fontId="11" fillId="2" borderId="29" xfId="13" applyFont="1" applyFill="1" applyBorder="1" applyAlignment="1">
      <alignment horizontal="right" wrapText="1"/>
    </xf>
    <xf numFmtId="0" fontId="2" fillId="0" borderId="2" xfId="7" applyFont="1" applyFill="1" applyBorder="1" applyAlignment="1" applyProtection="1">
      <alignment horizontal="left"/>
      <protection locked="0"/>
    </xf>
    <xf numFmtId="0" fontId="11" fillId="0" borderId="68" xfId="7" applyFont="1" applyFill="1" applyBorder="1" applyAlignment="1" applyProtection="1">
      <alignment horizontal="left"/>
      <protection locked="0"/>
    </xf>
    <xf numFmtId="0" fontId="11" fillId="0" borderId="11" xfId="0" applyFont="1" applyFill="1" applyBorder="1" applyAlignment="1">
      <alignment horizontal="center" wrapText="1"/>
    </xf>
    <xf numFmtId="2" fontId="11" fillId="0" borderId="7" xfId="0" applyNumberFormat="1" applyFont="1" applyFill="1" applyBorder="1" applyAlignment="1">
      <alignment horizontal="center" wrapText="1"/>
    </xf>
    <xf numFmtId="0" fontId="10" fillId="0" borderId="70" xfId="19" applyFont="1" applyFill="1" applyBorder="1"/>
    <xf numFmtId="2" fontId="11" fillId="2" borderId="70" xfId="13" applyNumberFormat="1" applyFont="1" applyFill="1" applyBorder="1" applyAlignment="1">
      <alignment horizontal="center"/>
    </xf>
    <xf numFmtId="0" fontId="10" fillId="0" borderId="70" xfId="20" applyFont="1" applyFill="1" applyBorder="1" applyAlignment="1" applyProtection="1">
      <alignment horizontal="left"/>
      <protection locked="0"/>
    </xf>
    <xf numFmtId="2" fontId="11" fillId="0" borderId="72" xfId="0" applyNumberFormat="1" applyFont="1" applyBorder="1" applyAlignment="1">
      <alignment horizontal="center" wrapText="1"/>
    </xf>
    <xf numFmtId="2" fontId="11" fillId="0" borderId="72" xfId="4" applyNumberFormat="1" applyFont="1" applyFill="1" applyBorder="1" applyAlignment="1" applyProtection="1">
      <alignment horizontal="center" vertical="top" wrapText="1"/>
      <protection locked="0"/>
    </xf>
    <xf numFmtId="0" fontId="10" fillId="0" borderId="2" xfId="19" applyFont="1" applyFill="1" applyBorder="1"/>
    <xf numFmtId="0" fontId="10" fillId="0" borderId="6" xfId="19" applyFont="1" applyFill="1" applyBorder="1"/>
    <xf numFmtId="0" fontId="11" fillId="0" borderId="20" xfId="0" applyFont="1" applyFill="1" applyBorder="1" applyAlignment="1">
      <alignment horizontal="left" wrapText="1"/>
    </xf>
    <xf numFmtId="0" fontId="11" fillId="2" borderId="16" xfId="13" applyFont="1" applyFill="1" applyBorder="1" applyAlignment="1">
      <alignment horizontal="center" wrapText="1"/>
    </xf>
    <xf numFmtId="0" fontId="11" fillId="2" borderId="36" xfId="13" applyFont="1" applyFill="1" applyBorder="1" applyAlignment="1">
      <alignment horizontal="center" wrapText="1"/>
    </xf>
    <xf numFmtId="0" fontId="11" fillId="2" borderId="23" xfId="13" applyFont="1" applyFill="1" applyBorder="1" applyAlignment="1">
      <alignment horizontal="center" wrapText="1"/>
    </xf>
    <xf numFmtId="2" fontId="11" fillId="0" borderId="3" xfId="0" applyNumberFormat="1" applyFont="1" applyFill="1" applyBorder="1" applyAlignment="1">
      <alignment horizontal="center" wrapText="1"/>
    </xf>
    <xf numFmtId="2" fontId="11" fillId="0" borderId="71" xfId="0" applyNumberFormat="1" applyFont="1" applyFill="1" applyBorder="1" applyAlignment="1">
      <alignment horizontal="center" wrapText="1"/>
    </xf>
    <xf numFmtId="1" fontId="11" fillId="0" borderId="76" xfId="4" applyNumberFormat="1" applyFont="1" applyFill="1" applyBorder="1" applyAlignment="1" applyProtection="1">
      <alignment horizontal="center" vertical="top" wrapText="1"/>
      <protection locked="0"/>
    </xf>
    <xf numFmtId="1" fontId="11" fillId="0" borderId="77" xfId="0" applyNumberFormat="1" applyFont="1" applyFill="1" applyBorder="1" applyAlignment="1">
      <alignment horizontal="center" wrapText="1"/>
    </xf>
    <xf numFmtId="1" fontId="11" fillId="0" borderId="77" xfId="0" applyNumberFormat="1" applyFont="1" applyBorder="1" applyAlignment="1">
      <alignment horizontal="center" vertical="center" wrapText="1"/>
    </xf>
    <xf numFmtId="1" fontId="11" fillId="0" borderId="77" xfId="4" applyNumberFormat="1" applyFont="1" applyFill="1" applyBorder="1" applyAlignment="1" applyProtection="1">
      <alignment horizontal="center" vertical="top" wrapText="1"/>
      <protection locked="0"/>
    </xf>
    <xf numFmtId="1" fontId="11" fillId="0" borderId="77" xfId="0" applyNumberFormat="1" applyFont="1" applyBorder="1" applyAlignment="1">
      <alignment horizontal="center" wrapText="1"/>
    </xf>
    <xf numFmtId="1" fontId="11" fillId="0" borderId="79" xfId="4" applyNumberFormat="1" applyFont="1" applyFill="1" applyBorder="1" applyAlignment="1" applyProtection="1">
      <alignment horizontal="center" vertical="top" wrapText="1"/>
      <protection locked="0"/>
    </xf>
    <xf numFmtId="1" fontId="11" fillId="0" borderId="80" xfId="0" applyNumberFormat="1" applyFont="1" applyBorder="1" applyAlignment="1">
      <alignment horizontal="center" wrapText="1"/>
    </xf>
    <xf numFmtId="1" fontId="11" fillId="0" borderId="77" xfId="1" applyNumberFormat="1" applyFont="1" applyBorder="1" applyAlignment="1">
      <alignment horizontal="center" vertical="center" wrapText="1"/>
    </xf>
    <xf numFmtId="1" fontId="11" fillId="0" borderId="78" xfId="4" applyNumberFormat="1" applyFont="1" applyFill="1" applyBorder="1" applyAlignment="1" applyProtection="1">
      <alignment horizontal="center" vertical="top" wrapText="1"/>
      <protection locked="0"/>
    </xf>
    <xf numFmtId="1" fontId="11" fillId="0" borderId="80" xfId="4" applyNumberFormat="1" applyFont="1" applyFill="1" applyBorder="1" applyAlignment="1" applyProtection="1">
      <alignment horizontal="center" vertical="top" wrapText="1"/>
      <protection locked="0"/>
    </xf>
    <xf numFmtId="1" fontId="11" fillId="0" borderId="79" xfId="0" applyNumberFormat="1" applyFont="1" applyBorder="1" applyAlignment="1">
      <alignment horizontal="center" wrapText="1"/>
    </xf>
    <xf numFmtId="1" fontId="10" fillId="0" borderId="77" xfId="0" applyNumberFormat="1" applyFont="1" applyFill="1" applyBorder="1" applyAlignment="1">
      <alignment horizontal="center" wrapText="1"/>
    </xf>
    <xf numFmtId="1" fontId="11" fillId="0" borderId="76" xfId="0" applyNumberFormat="1" applyFont="1" applyFill="1" applyBorder="1" applyAlignment="1">
      <alignment horizontal="center" wrapText="1"/>
    </xf>
    <xf numFmtId="1" fontId="11" fillId="0" borderId="6" xfId="4" applyNumberFormat="1" applyFont="1" applyFill="1" applyBorder="1" applyAlignment="1" applyProtection="1">
      <alignment horizontal="center" vertical="top" wrapText="1"/>
      <protection locked="0"/>
    </xf>
    <xf numFmtId="1" fontId="11" fillId="0" borderId="70" xfId="0" applyNumberFormat="1" applyFont="1" applyFill="1" applyBorder="1" applyAlignment="1">
      <alignment horizontal="center" wrapText="1"/>
    </xf>
    <xf numFmtId="1" fontId="11" fillId="0" borderId="70" xfId="0" applyNumberFormat="1" applyFont="1" applyBorder="1" applyAlignment="1">
      <alignment horizontal="center" vertical="center" wrapText="1"/>
    </xf>
    <xf numFmtId="1" fontId="11" fillId="0" borderId="70" xfId="4" applyNumberFormat="1" applyFont="1" applyFill="1" applyBorder="1" applyAlignment="1" applyProtection="1">
      <alignment horizontal="center" vertical="top" wrapText="1"/>
      <protection locked="0"/>
    </xf>
    <xf numFmtId="1" fontId="11" fillId="0" borderId="70" xfId="0" applyNumberFormat="1" applyFont="1" applyBorder="1" applyAlignment="1">
      <alignment horizontal="center" wrapText="1"/>
    </xf>
    <xf numFmtId="1" fontId="11" fillId="0" borderId="2" xfId="4" applyNumberFormat="1" applyFont="1" applyFill="1" applyBorder="1" applyAlignment="1" applyProtection="1">
      <alignment horizontal="center" vertical="top" wrapText="1"/>
      <protection locked="0"/>
    </xf>
    <xf numFmtId="1" fontId="11" fillId="0" borderId="7" xfId="0" applyNumberFormat="1" applyFont="1" applyBorder="1" applyAlignment="1">
      <alignment horizontal="center" wrapText="1"/>
    </xf>
    <xf numFmtId="1" fontId="11" fillId="0" borderId="70" xfId="1" applyNumberFormat="1" applyFont="1" applyBorder="1" applyAlignment="1">
      <alignment horizontal="center" vertical="center" wrapText="1"/>
    </xf>
    <xf numFmtId="1" fontId="11" fillId="0" borderId="68" xfId="4" applyNumberFormat="1" applyFont="1" applyFill="1" applyBorder="1" applyAlignment="1" applyProtection="1">
      <alignment horizontal="center" vertical="top" wrapText="1"/>
      <protection locked="0"/>
    </xf>
    <xf numFmtId="1" fontId="11" fillId="0" borderId="7" xfId="4" applyNumberFormat="1" applyFont="1" applyFill="1" applyBorder="1" applyAlignment="1" applyProtection="1">
      <alignment horizontal="center" vertical="top" wrapText="1"/>
      <protection locked="0"/>
    </xf>
    <xf numFmtId="1" fontId="11" fillId="0" borderId="2" xfId="0" applyNumberFormat="1" applyFont="1" applyBorder="1" applyAlignment="1">
      <alignment horizontal="center" wrapText="1"/>
    </xf>
    <xf numFmtId="1" fontId="10" fillId="0" borderId="70" xfId="0" applyNumberFormat="1" applyFont="1" applyFill="1" applyBorder="1" applyAlignment="1">
      <alignment horizontal="center" wrapText="1"/>
    </xf>
    <xf numFmtId="1" fontId="11" fillId="0" borderId="6" xfId="0" applyNumberFormat="1" applyFont="1" applyFill="1" applyBorder="1" applyAlignment="1">
      <alignment horizontal="center" wrapText="1"/>
    </xf>
    <xf numFmtId="1" fontId="35" fillId="0" borderId="30" xfId="0" applyNumberFormat="1" applyFont="1" applyBorder="1" applyAlignment="1">
      <alignment horizontal="center" vertical="center" wrapText="1"/>
    </xf>
    <xf numFmtId="1" fontId="35" fillId="0" borderId="29" xfId="0" applyNumberFormat="1" applyFont="1" applyBorder="1" applyAlignment="1">
      <alignment horizontal="center" vertical="center" wrapText="1"/>
    </xf>
    <xf numFmtId="0" fontId="29" fillId="0" borderId="70" xfId="0" applyFont="1" applyBorder="1" applyAlignment="1">
      <alignment horizontal="left"/>
    </xf>
    <xf numFmtId="2" fontId="29" fillId="0" borderId="70" xfId="0" applyNumberFormat="1" applyFont="1" applyBorder="1" applyAlignment="1">
      <alignment horizontal="center"/>
    </xf>
    <xf numFmtId="0" fontId="29" fillId="0" borderId="81" xfId="0" applyFont="1" applyBorder="1" applyAlignment="1">
      <alignment horizontal="left"/>
    </xf>
    <xf numFmtId="2" fontId="29" fillId="0" borderId="81" xfId="0" applyNumberFormat="1" applyFont="1" applyBorder="1" applyAlignment="1">
      <alignment horizontal="center"/>
    </xf>
    <xf numFmtId="2" fontId="29" fillId="0" borderId="33" xfId="0" applyNumberFormat="1" applyFont="1" applyBorder="1" applyAlignment="1">
      <alignment horizontal="center"/>
    </xf>
    <xf numFmtId="2" fontId="29" fillId="0" borderId="3" xfId="0" applyNumberFormat="1" applyFont="1" applyBorder="1" applyAlignment="1">
      <alignment horizontal="center"/>
    </xf>
    <xf numFmtId="0" fontId="29" fillId="0" borderId="39" xfId="0" applyFont="1" applyBorder="1" applyAlignment="1">
      <alignment horizontal="left"/>
    </xf>
    <xf numFmtId="0" fontId="29" fillId="0" borderId="9" xfId="0" applyFont="1" applyBorder="1" applyAlignment="1">
      <alignment horizontal="left"/>
    </xf>
    <xf numFmtId="0" fontId="29" fillId="0" borderId="11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0" fontId="31" fillId="0" borderId="5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0" fillId="0" borderId="0" xfId="13" applyFont="1" applyBorder="1" applyAlignment="1">
      <alignment horizontal="center"/>
    </xf>
    <xf numFmtId="0" fontId="31" fillId="0" borderId="29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3" fillId="0" borderId="0" xfId="13" applyFont="1" applyBorder="1" applyAlignment="1"/>
    <xf numFmtId="0" fontId="19" fillId="0" borderId="0" xfId="13" applyFont="1" applyBorder="1" applyAlignment="1"/>
    <xf numFmtId="0" fontId="31" fillId="2" borderId="8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1" fontId="11" fillId="0" borderId="49" xfId="0" applyNumberFormat="1" applyFont="1" applyFill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0" fontId="7" fillId="0" borderId="4" xfId="7" applyFont="1" applyFill="1" applyBorder="1" applyAlignment="1" applyProtection="1">
      <alignment horizontal="left"/>
      <protection locked="0"/>
    </xf>
    <xf numFmtId="0" fontId="10" fillId="0" borderId="4" xfId="19" applyFont="1" applyFill="1" applyBorder="1"/>
    <xf numFmtId="0" fontId="10" fillId="0" borderId="68" xfId="20" applyFont="1" applyFill="1" applyBorder="1"/>
    <xf numFmtId="0" fontId="10" fillId="0" borderId="54" xfId="18" applyFont="1" applyFill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horizontal="center" wrapText="1"/>
    </xf>
    <xf numFmtId="2" fontId="10" fillId="0" borderId="44" xfId="18" applyNumberFormat="1" applyFont="1" applyFill="1" applyBorder="1" applyAlignment="1" applyProtection="1">
      <alignment horizontal="center" vertical="top" wrapText="1"/>
      <protection locked="0"/>
    </xf>
    <xf numFmtId="2" fontId="11" fillId="0" borderId="27" xfId="0" applyNumberFormat="1" applyFont="1" applyFill="1" applyBorder="1" applyAlignment="1">
      <alignment horizontal="center" wrapText="1"/>
    </xf>
    <xf numFmtId="2" fontId="11" fillId="0" borderId="3" xfId="4" applyNumberFormat="1" applyFont="1" applyFill="1" applyBorder="1" applyAlignment="1" applyProtection="1">
      <alignment horizontal="center" vertical="top" wrapText="1"/>
      <protection locked="0"/>
    </xf>
    <xf numFmtId="2" fontId="11" fillId="0" borderId="34" xfId="4" applyNumberFormat="1" applyFont="1" applyFill="1" applyBorder="1" applyAlignment="1" applyProtection="1">
      <alignment horizontal="center" vertical="top" wrapText="1"/>
      <protection locked="0"/>
    </xf>
    <xf numFmtId="0" fontId="11" fillId="2" borderId="15" xfId="13" applyFont="1" applyFill="1" applyBorder="1" applyAlignment="1">
      <alignment horizontal="center" wrapText="1"/>
    </xf>
    <xf numFmtId="2" fontId="11" fillId="0" borderId="71" xfId="4" applyNumberFormat="1" applyFont="1" applyFill="1" applyBorder="1" applyAlignment="1" applyProtection="1">
      <alignment horizontal="center" vertical="top" wrapText="1"/>
      <protection locked="0"/>
    </xf>
    <xf numFmtId="2" fontId="11" fillId="0" borderId="20" xfId="0" applyNumberFormat="1" applyFont="1" applyBorder="1" applyAlignment="1">
      <alignment horizontal="center" wrapText="1"/>
    </xf>
    <xf numFmtId="2" fontId="11" fillId="0" borderId="79" xfId="0" applyNumberFormat="1" applyFont="1" applyFill="1" applyBorder="1" applyAlignment="1">
      <alignment horizontal="center" wrapText="1"/>
    </xf>
    <xf numFmtId="1" fontId="10" fillId="0" borderId="77" xfId="18" applyNumberFormat="1" applyFont="1" applyFill="1" applyBorder="1" applyAlignment="1" applyProtection="1">
      <alignment horizontal="center" vertical="top" wrapText="1"/>
      <protection locked="0"/>
    </xf>
    <xf numFmtId="1" fontId="11" fillId="0" borderId="49" xfId="4" applyNumberFormat="1" applyFont="1" applyFill="1" applyBorder="1" applyAlignment="1" applyProtection="1">
      <alignment horizontal="center" vertical="top" wrapText="1"/>
      <protection locked="0"/>
    </xf>
    <xf numFmtId="1" fontId="11" fillId="0" borderId="48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horizontal="center" wrapText="1"/>
    </xf>
    <xf numFmtId="1" fontId="11" fillId="0" borderId="50" xfId="0" applyNumberFormat="1" applyFont="1" applyFill="1" applyBorder="1" applyAlignment="1">
      <alignment horizontal="center" wrapText="1"/>
    </xf>
    <xf numFmtId="1" fontId="10" fillId="0" borderId="70" xfId="18" applyNumberFormat="1" applyFont="1" applyFill="1" applyBorder="1" applyAlignment="1" applyProtection="1">
      <alignment horizontal="center" vertical="top" wrapText="1"/>
      <protection locked="0"/>
    </xf>
    <xf numFmtId="1" fontId="11" fillId="0" borderId="3" xfId="4" applyNumberFormat="1" applyFont="1" applyFill="1" applyBorder="1" applyAlignment="1" applyProtection="1">
      <alignment horizontal="center" vertical="top" wrapText="1"/>
      <protection locked="0"/>
    </xf>
    <xf numFmtId="1" fontId="11" fillId="0" borderId="5" xfId="0" applyNumberFormat="1" applyFont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1" fontId="10" fillId="0" borderId="53" xfId="18" applyNumberFormat="1" applyFont="1" applyBorder="1" applyAlignment="1">
      <alignment horizontal="right"/>
    </xf>
    <xf numFmtId="0" fontId="10" fillId="0" borderId="7" xfId="20" applyFont="1" applyFill="1" applyBorder="1"/>
    <xf numFmtId="0" fontId="10" fillId="0" borderId="6" xfId="20" applyFont="1" applyFill="1" applyBorder="1"/>
    <xf numFmtId="0" fontId="10" fillId="0" borderId="4" xfId="1" applyFont="1" applyFill="1" applyBorder="1" applyAlignment="1" applyProtection="1">
      <alignment horizontal="left"/>
      <protection locked="0"/>
    </xf>
    <xf numFmtId="2" fontId="11" fillId="0" borderId="5" xfId="4" applyNumberFormat="1" applyFont="1" applyFill="1" applyBorder="1" applyAlignment="1" applyProtection="1">
      <alignment horizontal="center" vertical="top" wrapText="1"/>
      <protection locked="0"/>
    </xf>
    <xf numFmtId="0" fontId="1" fillId="0" borderId="54" xfId="0" applyFont="1" applyBorder="1" applyAlignment="1">
      <alignment horizontal="left" wrapText="1"/>
    </xf>
    <xf numFmtId="0" fontId="1" fillId="0" borderId="54" xfId="4" applyFont="1" applyFill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>
      <alignment horizontal="left" wrapText="1"/>
    </xf>
    <xf numFmtId="0" fontId="1" fillId="0" borderId="19" xfId="4" applyFont="1" applyFill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>
      <alignment horizontal="left" wrapText="1"/>
    </xf>
    <xf numFmtId="0" fontId="1" fillId="0" borderId="71" xfId="4" applyFont="1" applyFill="1" applyBorder="1" applyAlignment="1" applyProtection="1">
      <alignment horizontal="left" vertical="top" wrapText="1"/>
      <protection locked="0"/>
    </xf>
    <xf numFmtId="0" fontId="10" fillId="0" borderId="2" xfId="20" applyFont="1" applyFill="1" applyBorder="1"/>
    <xf numFmtId="0" fontId="1" fillId="0" borderId="69" xfId="4" applyFont="1" applyFill="1" applyBorder="1" applyAlignment="1" applyProtection="1">
      <alignment horizontal="left" vertical="top" wrapText="1"/>
      <protection locked="0"/>
    </xf>
    <xf numFmtId="2" fontId="11" fillId="0" borderId="35" xfId="0" applyNumberFormat="1" applyFont="1" applyBorder="1" applyAlignment="1">
      <alignment horizontal="center" wrapText="1"/>
    </xf>
    <xf numFmtId="1" fontId="11" fillId="0" borderId="22" xfId="0" applyNumberFormat="1" applyFont="1" applyBorder="1" applyAlignment="1">
      <alignment horizontal="center" wrapText="1"/>
    </xf>
    <xf numFmtId="0" fontId="1" fillId="0" borderId="28" xfId="4" applyFont="1" applyFill="1" applyBorder="1" applyAlignment="1" applyProtection="1">
      <alignment horizontal="left" vertical="top" wrapText="1"/>
      <protection locked="0"/>
    </xf>
    <xf numFmtId="2" fontId="11" fillId="0" borderId="65" xfId="0" applyNumberFormat="1" applyFont="1" applyFill="1" applyBorder="1" applyAlignment="1">
      <alignment horizontal="center" wrapText="1"/>
    </xf>
    <xf numFmtId="1" fontId="11" fillId="0" borderId="78" xfId="0" applyNumberFormat="1" applyFont="1" applyFill="1" applyBorder="1" applyAlignment="1">
      <alignment horizontal="center" wrapText="1"/>
    </xf>
    <xf numFmtId="1" fontId="11" fillId="0" borderId="68" xfId="0" applyNumberFormat="1" applyFont="1" applyFill="1" applyBorder="1" applyAlignment="1">
      <alignment horizontal="center" wrapText="1"/>
    </xf>
    <xf numFmtId="2" fontId="11" fillId="2" borderId="68" xfId="13" applyNumberFormat="1" applyFont="1" applyFill="1" applyBorder="1" applyAlignment="1">
      <alignment horizontal="center"/>
    </xf>
    <xf numFmtId="0" fontId="24" fillId="0" borderId="0" xfId="18" applyFont="1" applyBorder="1" applyAlignment="1">
      <alignment horizontal="left" vertical="top"/>
    </xf>
    <xf numFmtId="2" fontId="10" fillId="0" borderId="4" xfId="0" applyNumberFormat="1" applyFont="1" applyFill="1" applyBorder="1" applyAlignment="1">
      <alignment horizontal="center" wrapText="1"/>
    </xf>
    <xf numFmtId="1" fontId="11" fillId="0" borderId="3" xfId="0" applyNumberFormat="1" applyFont="1" applyBorder="1" applyAlignment="1">
      <alignment horizontal="center" wrapText="1"/>
    </xf>
    <xf numFmtId="2" fontId="11" fillId="0" borderId="72" xfId="0" applyNumberFormat="1" applyFont="1" applyFill="1" applyBorder="1" applyAlignment="1">
      <alignment horizontal="center" wrapText="1"/>
    </xf>
    <xf numFmtId="0" fontId="29" fillId="0" borderId="38" xfId="0" applyFont="1" applyBorder="1" applyAlignment="1">
      <alignment horizontal="right"/>
    </xf>
    <xf numFmtId="0" fontId="11" fillId="0" borderId="75" xfId="0" applyFont="1" applyFill="1" applyBorder="1" applyAlignment="1">
      <alignment horizontal="left" wrapText="1"/>
    </xf>
    <xf numFmtId="2" fontId="11" fillId="0" borderId="70" xfId="0" applyNumberFormat="1" applyFont="1" applyFill="1" applyBorder="1" applyAlignment="1">
      <alignment horizontal="center" wrapText="1"/>
    </xf>
    <xf numFmtId="2" fontId="11" fillId="0" borderId="67" xfId="0" applyNumberFormat="1" applyFont="1" applyFill="1" applyBorder="1" applyAlignment="1">
      <alignment horizontal="center" wrapText="1"/>
    </xf>
    <xf numFmtId="2" fontId="11" fillId="0" borderId="78" xfId="0" applyNumberFormat="1" applyFont="1" applyFill="1" applyBorder="1" applyAlignment="1">
      <alignment horizontal="center" wrapText="1"/>
    </xf>
    <xf numFmtId="1" fontId="11" fillId="0" borderId="73" xfId="0" applyNumberFormat="1" applyFont="1" applyFill="1" applyBorder="1" applyAlignment="1">
      <alignment horizontal="center" wrapText="1"/>
    </xf>
    <xf numFmtId="1" fontId="11" fillId="0" borderId="67" xfId="0" applyNumberFormat="1" applyFont="1" applyFill="1" applyBorder="1" applyAlignment="1">
      <alignment horizontal="center" wrapText="1"/>
    </xf>
    <xf numFmtId="0" fontId="11" fillId="0" borderId="7" xfId="7" applyFont="1" applyFill="1" applyBorder="1" applyAlignment="1" applyProtection="1">
      <alignment horizontal="left"/>
      <protection locked="0"/>
    </xf>
    <xf numFmtId="0" fontId="11" fillId="0" borderId="22" xfId="1" applyFont="1" applyBorder="1" applyAlignment="1">
      <alignment horizontal="left" vertical="center" wrapText="1"/>
    </xf>
    <xf numFmtId="0" fontId="11" fillId="0" borderId="68" xfId="1" applyFont="1" applyBorder="1" applyAlignment="1">
      <alignment horizontal="left" vertical="center" wrapText="1"/>
    </xf>
    <xf numFmtId="0" fontId="1" fillId="0" borderId="70" xfId="1" applyFont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wrapText="1"/>
    </xf>
    <xf numFmtId="0" fontId="11" fillId="0" borderId="68" xfId="7" applyFont="1" applyFill="1" applyBorder="1"/>
    <xf numFmtId="0" fontId="3" fillId="0" borderId="22" xfId="7" applyFont="1" applyFill="1" applyBorder="1" applyAlignment="1" applyProtection="1">
      <alignment horizontal="left"/>
      <protection locked="0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wrapText="1"/>
    </xf>
    <xf numFmtId="2" fontId="11" fillId="2" borderId="31" xfId="13" applyNumberFormat="1" applyFont="1" applyFill="1" applyBorder="1" applyAlignment="1">
      <alignment horizontal="right"/>
    </xf>
    <xf numFmtId="0" fontId="10" fillId="0" borderId="22" xfId="19" applyFont="1" applyFill="1" applyBorder="1"/>
    <xf numFmtId="0" fontId="11" fillId="0" borderId="11" xfId="0" applyFont="1" applyFill="1" applyBorder="1" applyAlignment="1">
      <alignment horizontal="center" vertical="center" wrapText="1"/>
    </xf>
    <xf numFmtId="0" fontId="11" fillId="2" borderId="38" xfId="13" applyFont="1" applyFill="1" applyBorder="1" applyAlignment="1">
      <alignment horizontal="center" wrapText="1"/>
    </xf>
    <xf numFmtId="0" fontId="11" fillId="2" borderId="66" xfId="13" applyFont="1" applyFill="1" applyBorder="1" applyAlignment="1">
      <alignment horizontal="center" wrapText="1"/>
    </xf>
    <xf numFmtId="1" fontId="11" fillId="0" borderId="80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29" fillId="0" borderId="83" xfId="0" applyFont="1" applyBorder="1" applyAlignment="1">
      <alignment horizontal="left"/>
    </xf>
    <xf numFmtId="2" fontId="29" fillId="0" borderId="83" xfId="0" applyNumberFormat="1" applyFont="1" applyBorder="1" applyAlignment="1">
      <alignment horizontal="center"/>
    </xf>
    <xf numFmtId="2" fontId="29" fillId="0" borderId="82" xfId="0" applyNumberFormat="1" applyFont="1" applyBorder="1" applyAlignment="1">
      <alignment horizontal="center"/>
    </xf>
    <xf numFmtId="0" fontId="29" fillId="0" borderId="38" xfId="0" applyFont="1" applyBorder="1" applyAlignment="1">
      <alignment horizontal="left"/>
    </xf>
    <xf numFmtId="2" fontId="29" fillId="0" borderId="72" xfId="0" applyNumberFormat="1" applyFont="1" applyBorder="1" applyAlignment="1">
      <alignment horizontal="center"/>
    </xf>
    <xf numFmtId="0" fontId="30" fillId="0" borderId="0" xfId="13" applyFont="1" applyBorder="1" applyAlignment="1"/>
    <xf numFmtId="2" fontId="11" fillId="0" borderId="34" xfId="0" applyNumberFormat="1" applyFont="1" applyBorder="1" applyAlignment="1">
      <alignment horizontal="center" vertical="center" wrapText="1"/>
    </xf>
    <xf numFmtId="1" fontId="11" fillId="0" borderId="5" xfId="4" applyNumberFormat="1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center" wrapText="1"/>
    </xf>
    <xf numFmtId="2" fontId="11" fillId="0" borderId="4" xfId="0" applyNumberFormat="1" applyFont="1" applyFill="1" applyBorder="1" applyAlignment="1">
      <alignment horizontal="center" wrapText="1"/>
    </xf>
    <xf numFmtId="2" fontId="11" fillId="0" borderId="24" xfId="0" applyNumberFormat="1" applyFont="1" applyFill="1" applyBorder="1" applyAlignment="1">
      <alignment horizontal="center" vertical="center" wrapText="1"/>
    </xf>
    <xf numFmtId="2" fontId="11" fillId="0" borderId="80" xfId="4" applyNumberFormat="1" applyFont="1" applyFill="1" applyBorder="1" applyAlignment="1" applyProtection="1">
      <alignment horizontal="center" vertical="top" wrapText="1"/>
      <protection locked="0"/>
    </xf>
    <xf numFmtId="1" fontId="11" fillId="0" borderId="80" xfId="0" applyNumberFormat="1" applyFont="1" applyFill="1" applyBorder="1" applyAlignment="1">
      <alignment horizontal="center" vertical="center" wrapText="1"/>
    </xf>
    <xf numFmtId="1" fontId="11" fillId="0" borderId="61" xfId="4" applyNumberFormat="1" applyFont="1" applyFill="1" applyBorder="1" applyAlignment="1" applyProtection="1">
      <alignment horizontal="center" vertical="top" wrapText="1"/>
      <protection locked="0"/>
    </xf>
    <xf numFmtId="1" fontId="11" fillId="0" borderId="7" xfId="0" applyNumberFormat="1" applyFont="1" applyFill="1" applyBorder="1" applyAlignment="1">
      <alignment horizontal="center" vertical="center" wrapText="1"/>
    </xf>
    <xf numFmtId="1" fontId="11" fillId="0" borderId="24" xfId="4" applyNumberFormat="1" applyFont="1" applyFill="1" applyBorder="1" applyAlignment="1" applyProtection="1">
      <alignment horizontal="center" vertical="top" wrapText="1"/>
      <protection locked="0"/>
    </xf>
  </cellXfs>
  <cellStyles count="41">
    <cellStyle name="Excel Built-in Normal" xfId="1"/>
    <cellStyle name="Excel Built-in Normal 1" xfId="6"/>
    <cellStyle name="Excel Built-in Normal 2" xfId="2"/>
    <cellStyle name="TableStyleLight1" xfId="5"/>
    <cellStyle name="Денежный 2" xfId="16"/>
    <cellStyle name="Обычный" xfId="0" builtinId="0"/>
    <cellStyle name="Обычный 2" xfId="7"/>
    <cellStyle name="Обычный 2 2" xfId="8"/>
    <cellStyle name="Обычный 2 2 2" xfId="29"/>
    <cellStyle name="Обычный 2 2 3" xfId="32"/>
    <cellStyle name="Обычный 2 2 4" xfId="24"/>
    <cellStyle name="Обычный 2 3" xfId="14"/>
    <cellStyle name="Обычный 2 3 2" xfId="33"/>
    <cellStyle name="Обычный 2 3 3" xfId="28"/>
    <cellStyle name="Обычный 2 4" xfId="20"/>
    <cellStyle name="Обычный 2 5" xfId="22"/>
    <cellStyle name="Обычный 3" xfId="4"/>
    <cellStyle name="Обычный 3 2" xfId="15"/>
    <cellStyle name="Обычный 3 2 2" xfId="35"/>
    <cellStyle name="Обычный 3 2 3" xfId="30"/>
    <cellStyle name="Обычный 3 2 4" xfId="40"/>
    <cellStyle name="Обычный 3 3" xfId="18"/>
    <cellStyle name="Обычный 3 3 2" xfId="34"/>
    <cellStyle name="Обычный 3 4" xfId="23"/>
    <cellStyle name="Обычный 4" xfId="3"/>
    <cellStyle name="Обычный 4 2" xfId="9"/>
    <cellStyle name="Обычный 4 2 2" xfId="37"/>
    <cellStyle name="Обычный 4 3" xfId="11"/>
    <cellStyle name="Обычный 4 3 2" xfId="36"/>
    <cellStyle name="Обычный 4 4" xfId="13"/>
    <cellStyle name="Обычный 4 4 2" xfId="19"/>
    <cellStyle name="Обычный 4 5" xfId="25"/>
    <cellStyle name="Обычный 4 6" xfId="39"/>
    <cellStyle name="Обычный 5" xfId="10"/>
    <cellStyle name="Обычный 5 2" xfId="38"/>
    <cellStyle name="Обычный 5 3" xfId="26"/>
    <cellStyle name="Обычный 6" xfId="12"/>
    <cellStyle name="Обычный 6 2" xfId="27"/>
    <cellStyle name="Обычный 7" xfId="17"/>
    <cellStyle name="Обычный 7 2" xfId="31"/>
    <cellStyle name="Обычный 8" xfId="21"/>
  </cellStyles>
  <dxfs count="58"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4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99"/>
      <color rgb="FFFFCCCC"/>
      <color rgb="FFFFFF66"/>
      <color rgb="FFFF0066"/>
      <color rgb="FFA0A0A0"/>
      <color rgb="FFA70105"/>
      <color rgb="FFFF66CC"/>
      <color rgb="FF660066"/>
      <color rgb="FF3333CC"/>
      <color rgb="FFFBB32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Химия  </a:t>
            </a:r>
            <a:r>
              <a:rPr lang="ru-RU" baseline="0"/>
              <a:t>ОГЭ 2022</a:t>
            </a:r>
            <a:r>
              <a:rPr lang="en-US" baseline="0"/>
              <a:t>-2023</a:t>
            </a:r>
            <a:endParaRPr lang="ru-RU"/>
          </a:p>
        </c:rich>
      </c:tx>
      <c:layout>
        <c:manualLayout>
          <c:xMode val="edge"/>
          <c:yMode val="edge"/>
          <c:x val="4.0051056156872752E-2"/>
          <c:y val="1.19545970932737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568246210019174E-2"/>
          <c:y val="6.760756128347091E-2"/>
          <c:w val="0.97921983383982791"/>
          <c:h val="0.56738641776317134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'Химия-9 диаграмма по районам'!$B$5:$B$118</c:f>
              <c:strCache>
                <c:ptCount val="114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СШ-Интернат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СВЕРДЛОВСКИЙ РАЙОН</c:v>
                </c:pt>
                <c:pt idx="59">
                  <c:v>МАОУ Гимназия №14</c:v>
                </c:pt>
                <c:pt idx="60">
                  <c:v>МАОУ Лицей № 9 "Лидер"</c:v>
                </c:pt>
                <c:pt idx="61">
                  <c:v>МАОУ СШ № 6</c:v>
                </c:pt>
                <c:pt idx="62">
                  <c:v>МАОУ СШ № 17</c:v>
                </c:pt>
                <c:pt idx="63">
                  <c:v>МАОУ СШ № 23</c:v>
                </c:pt>
                <c:pt idx="64">
                  <c:v>МАОУ СШ № 34</c:v>
                </c:pt>
                <c:pt idx="65">
                  <c:v>МАОУ СШ № 42</c:v>
                </c:pt>
                <c:pt idx="66">
                  <c:v>МАОУ СШ № 45</c:v>
                </c:pt>
                <c:pt idx="67">
                  <c:v>МБОУ СШ № 62</c:v>
                </c:pt>
                <c:pt idx="68">
                  <c:v>МАОУ СШ № 76</c:v>
                </c:pt>
                <c:pt idx="69">
                  <c:v>МАОУ СШ № 78</c:v>
                </c:pt>
                <c:pt idx="70">
                  <c:v>МАОУ СШ № 93</c:v>
                </c:pt>
                <c:pt idx="71">
                  <c:v>МАОУ СШ № 137</c:v>
                </c:pt>
                <c:pt idx="72">
                  <c:v>МАОУ СШ № 158 "Грани"</c:v>
                </c:pt>
                <c:pt idx="73">
                  <c:v>СОВЕТСКИЙ РАЙОН</c:v>
                </c:pt>
                <c:pt idx="74">
                  <c:v>МАОУ СШ № 1</c:v>
                </c:pt>
                <c:pt idx="75">
                  <c:v>МБОУ СШ № 2</c:v>
                </c:pt>
                <c:pt idx="76">
                  <c:v>МАОУ СШ № 5</c:v>
                </c:pt>
                <c:pt idx="77">
                  <c:v>МАОУ СШ № 7</c:v>
                </c:pt>
                <c:pt idx="78">
                  <c:v>МАОУ СШ № 18</c:v>
                </c:pt>
                <c:pt idx="79">
                  <c:v>МАОУ СШ № 24</c:v>
                </c:pt>
                <c:pt idx="80">
                  <c:v>МБОУ СШ № 56</c:v>
                </c:pt>
                <c:pt idx="81">
                  <c:v>МАОУ СШ № 66</c:v>
                </c:pt>
                <c:pt idx="82">
                  <c:v>МАОУ СШ № 69</c:v>
                </c:pt>
                <c:pt idx="83">
                  <c:v>МАОУ СШ № 85</c:v>
                </c:pt>
                <c:pt idx="84">
                  <c:v>МБОУ СШ № 91</c:v>
                </c:pt>
                <c:pt idx="85">
                  <c:v>МБОУ СШ № 98</c:v>
                </c:pt>
                <c:pt idx="86">
                  <c:v>МАОУ СШ № 108</c:v>
                </c:pt>
                <c:pt idx="87">
                  <c:v>МАОУ СШ № 115</c:v>
                </c:pt>
                <c:pt idx="88">
                  <c:v>МАОУ СШ № 121</c:v>
                </c:pt>
                <c:pt idx="89">
                  <c:v>МБОУ СШ № 129</c:v>
                </c:pt>
                <c:pt idx="90">
                  <c:v>МАОУ СШ № 134</c:v>
                </c:pt>
                <c:pt idx="91">
                  <c:v>МАОУ СШ № 139</c:v>
                </c:pt>
                <c:pt idx="92">
                  <c:v>МАОУ СШ № 141</c:v>
                </c:pt>
                <c:pt idx="93">
                  <c:v>МАОУ СШ № 143</c:v>
                </c:pt>
                <c:pt idx="94">
                  <c:v>МАОУ СШ № 144</c:v>
                </c:pt>
                <c:pt idx="95">
                  <c:v>МАОУ СШ № 145</c:v>
                </c:pt>
                <c:pt idx="96">
                  <c:v>МБОУ СШ № 147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МАОУ СШ № 151</c:v>
                </c:pt>
                <c:pt idx="100">
                  <c:v>МАОУ СШ № 152</c:v>
                </c:pt>
                <c:pt idx="101">
                  <c:v>МАОУ СШ № 154</c:v>
                </c:pt>
                <c:pt idx="102">
                  <c:v>МАОУ СШ № 156</c:v>
                </c:pt>
                <c:pt idx="103">
                  <c:v>МАОУ СШ № 157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 № 16</c:v>
                </c:pt>
                <c:pt idx="107">
                  <c:v>МБОУ Лицей № 2</c:v>
                </c:pt>
                <c:pt idx="108">
                  <c:v>МБОУ СШ № 4</c:v>
                </c:pt>
                <c:pt idx="109">
                  <c:v>МБОУ СШ № 10</c:v>
                </c:pt>
                <c:pt idx="110">
                  <c:v>МБОУ СШ № 27</c:v>
                </c:pt>
                <c:pt idx="111">
                  <c:v>МБОУ СШ № 51</c:v>
                </c:pt>
                <c:pt idx="112">
                  <c:v>МАОУ Комплекс "Покровский"</c:v>
                </c:pt>
                <c:pt idx="113">
                  <c:v>МАОУ СШ № 155</c:v>
                </c:pt>
              </c:strCache>
            </c:strRef>
          </c:cat>
          <c:val>
            <c:numRef>
              <c:f>'Химия-9 диаграмма по районам'!$E$5:$E$118</c:f>
              <c:numCache>
                <c:formatCode>0,00</c:formatCode>
                <c:ptCount val="114"/>
                <c:pt idx="0">
                  <c:v>4.22</c:v>
                </c:pt>
                <c:pt idx="1">
                  <c:v>4.22</c:v>
                </c:pt>
                <c:pt idx="2">
                  <c:v>4.22</c:v>
                </c:pt>
                <c:pt idx="3">
                  <c:v>4.22</c:v>
                </c:pt>
                <c:pt idx="4">
                  <c:v>4.22</c:v>
                </c:pt>
                <c:pt idx="5">
                  <c:v>4.22</c:v>
                </c:pt>
                <c:pt idx="6">
                  <c:v>4.22</c:v>
                </c:pt>
                <c:pt idx="7">
                  <c:v>4.22</c:v>
                </c:pt>
                <c:pt idx="8">
                  <c:v>4.22</c:v>
                </c:pt>
                <c:pt idx="9">
                  <c:v>4.22</c:v>
                </c:pt>
                <c:pt idx="10">
                  <c:v>4.22</c:v>
                </c:pt>
                <c:pt idx="11">
                  <c:v>4.22</c:v>
                </c:pt>
                <c:pt idx="12">
                  <c:v>4.22</c:v>
                </c:pt>
                <c:pt idx="13">
                  <c:v>4.22</c:v>
                </c:pt>
                <c:pt idx="14">
                  <c:v>4.22</c:v>
                </c:pt>
                <c:pt idx="15">
                  <c:v>4.22</c:v>
                </c:pt>
                <c:pt idx="16">
                  <c:v>4.22</c:v>
                </c:pt>
                <c:pt idx="17">
                  <c:v>4.22</c:v>
                </c:pt>
                <c:pt idx="18">
                  <c:v>4.22</c:v>
                </c:pt>
                <c:pt idx="19">
                  <c:v>4.22</c:v>
                </c:pt>
                <c:pt idx="20">
                  <c:v>4.22</c:v>
                </c:pt>
                <c:pt idx="21">
                  <c:v>4.22</c:v>
                </c:pt>
                <c:pt idx="22">
                  <c:v>4.22</c:v>
                </c:pt>
                <c:pt idx="23">
                  <c:v>4.22</c:v>
                </c:pt>
                <c:pt idx="24">
                  <c:v>4.22</c:v>
                </c:pt>
                <c:pt idx="25">
                  <c:v>4.22</c:v>
                </c:pt>
                <c:pt idx="26">
                  <c:v>4.22</c:v>
                </c:pt>
                <c:pt idx="27">
                  <c:v>4.22</c:v>
                </c:pt>
                <c:pt idx="28">
                  <c:v>4.22</c:v>
                </c:pt>
                <c:pt idx="29">
                  <c:v>4.22</c:v>
                </c:pt>
                <c:pt idx="30">
                  <c:v>4.22</c:v>
                </c:pt>
                <c:pt idx="31">
                  <c:v>4.22</c:v>
                </c:pt>
                <c:pt idx="32">
                  <c:v>4.22</c:v>
                </c:pt>
                <c:pt idx="33">
                  <c:v>4.22</c:v>
                </c:pt>
                <c:pt idx="34">
                  <c:v>4.22</c:v>
                </c:pt>
                <c:pt idx="35">
                  <c:v>4.22</c:v>
                </c:pt>
                <c:pt idx="36">
                  <c:v>4.22</c:v>
                </c:pt>
                <c:pt idx="37">
                  <c:v>4.22</c:v>
                </c:pt>
                <c:pt idx="38">
                  <c:v>4.22</c:v>
                </c:pt>
                <c:pt idx="39">
                  <c:v>4.22</c:v>
                </c:pt>
                <c:pt idx="40">
                  <c:v>4.22</c:v>
                </c:pt>
                <c:pt idx="41">
                  <c:v>4.22</c:v>
                </c:pt>
                <c:pt idx="42">
                  <c:v>4.22</c:v>
                </c:pt>
                <c:pt idx="43">
                  <c:v>4.22</c:v>
                </c:pt>
                <c:pt idx="44">
                  <c:v>4.22</c:v>
                </c:pt>
                <c:pt idx="45">
                  <c:v>4.22</c:v>
                </c:pt>
                <c:pt idx="46">
                  <c:v>4.22</c:v>
                </c:pt>
                <c:pt idx="47">
                  <c:v>4.22</c:v>
                </c:pt>
                <c:pt idx="48">
                  <c:v>4.22</c:v>
                </c:pt>
                <c:pt idx="49">
                  <c:v>4.22</c:v>
                </c:pt>
                <c:pt idx="50">
                  <c:v>4.22</c:v>
                </c:pt>
                <c:pt idx="51">
                  <c:v>4.22</c:v>
                </c:pt>
                <c:pt idx="52">
                  <c:v>4.22</c:v>
                </c:pt>
                <c:pt idx="53">
                  <c:v>4.22</c:v>
                </c:pt>
                <c:pt idx="54">
                  <c:v>4.22</c:v>
                </c:pt>
                <c:pt idx="55">
                  <c:v>4.22</c:v>
                </c:pt>
                <c:pt idx="56">
                  <c:v>4.22</c:v>
                </c:pt>
                <c:pt idx="57">
                  <c:v>4.22</c:v>
                </c:pt>
                <c:pt idx="58">
                  <c:v>4.22</c:v>
                </c:pt>
                <c:pt idx="59">
                  <c:v>4.22</c:v>
                </c:pt>
                <c:pt idx="60">
                  <c:v>4.22</c:v>
                </c:pt>
                <c:pt idx="61">
                  <c:v>4.22</c:v>
                </c:pt>
                <c:pt idx="62">
                  <c:v>4.22</c:v>
                </c:pt>
                <c:pt idx="63">
                  <c:v>4.22</c:v>
                </c:pt>
                <c:pt idx="64">
                  <c:v>4.22</c:v>
                </c:pt>
                <c:pt idx="65">
                  <c:v>4.22</c:v>
                </c:pt>
                <c:pt idx="66">
                  <c:v>4.22</c:v>
                </c:pt>
                <c:pt idx="67">
                  <c:v>4.22</c:v>
                </c:pt>
                <c:pt idx="68">
                  <c:v>4.22</c:v>
                </c:pt>
                <c:pt idx="69">
                  <c:v>4.22</c:v>
                </c:pt>
                <c:pt idx="70">
                  <c:v>4.22</c:v>
                </c:pt>
                <c:pt idx="71">
                  <c:v>4.22</c:v>
                </c:pt>
                <c:pt idx="72">
                  <c:v>4.22</c:v>
                </c:pt>
                <c:pt idx="73">
                  <c:v>4.22</c:v>
                </c:pt>
                <c:pt idx="74">
                  <c:v>4.22</c:v>
                </c:pt>
                <c:pt idx="75">
                  <c:v>4.22</c:v>
                </c:pt>
                <c:pt idx="76">
                  <c:v>4.22</c:v>
                </c:pt>
                <c:pt idx="77">
                  <c:v>4.22</c:v>
                </c:pt>
                <c:pt idx="78">
                  <c:v>4.22</c:v>
                </c:pt>
                <c:pt idx="79">
                  <c:v>4.22</c:v>
                </c:pt>
                <c:pt idx="80">
                  <c:v>4.22</c:v>
                </c:pt>
                <c:pt idx="81">
                  <c:v>4.22</c:v>
                </c:pt>
                <c:pt idx="82">
                  <c:v>4.22</c:v>
                </c:pt>
                <c:pt idx="83">
                  <c:v>4.22</c:v>
                </c:pt>
                <c:pt idx="84">
                  <c:v>4.22</c:v>
                </c:pt>
                <c:pt idx="85">
                  <c:v>4.22</c:v>
                </c:pt>
                <c:pt idx="86">
                  <c:v>4.22</c:v>
                </c:pt>
                <c:pt idx="87">
                  <c:v>4.22</c:v>
                </c:pt>
                <c:pt idx="88">
                  <c:v>4.22</c:v>
                </c:pt>
                <c:pt idx="89">
                  <c:v>4.22</c:v>
                </c:pt>
                <c:pt idx="90">
                  <c:v>4.22</c:v>
                </c:pt>
                <c:pt idx="91">
                  <c:v>4.22</c:v>
                </c:pt>
                <c:pt idx="92">
                  <c:v>4.22</c:v>
                </c:pt>
                <c:pt idx="93">
                  <c:v>4.22</c:v>
                </c:pt>
                <c:pt idx="94">
                  <c:v>4.22</c:v>
                </c:pt>
                <c:pt idx="95">
                  <c:v>4.22</c:v>
                </c:pt>
                <c:pt idx="96">
                  <c:v>4.22</c:v>
                </c:pt>
                <c:pt idx="97">
                  <c:v>4.22</c:v>
                </c:pt>
                <c:pt idx="98">
                  <c:v>4.22</c:v>
                </c:pt>
                <c:pt idx="99">
                  <c:v>4.22</c:v>
                </c:pt>
                <c:pt idx="100">
                  <c:v>4.22</c:v>
                </c:pt>
                <c:pt idx="101">
                  <c:v>4.22</c:v>
                </c:pt>
                <c:pt idx="102">
                  <c:v>4.22</c:v>
                </c:pt>
                <c:pt idx="103">
                  <c:v>4.22</c:v>
                </c:pt>
                <c:pt idx="104">
                  <c:v>4.22</c:v>
                </c:pt>
                <c:pt idx="105">
                  <c:v>4.22</c:v>
                </c:pt>
                <c:pt idx="106">
                  <c:v>4.22</c:v>
                </c:pt>
                <c:pt idx="107">
                  <c:v>4.22</c:v>
                </c:pt>
                <c:pt idx="108">
                  <c:v>4.22</c:v>
                </c:pt>
                <c:pt idx="109">
                  <c:v>4.22</c:v>
                </c:pt>
                <c:pt idx="110">
                  <c:v>4.22</c:v>
                </c:pt>
                <c:pt idx="111">
                  <c:v>4.22</c:v>
                </c:pt>
                <c:pt idx="112">
                  <c:v>4.22</c:v>
                </c:pt>
                <c:pt idx="113">
                  <c:v>4.22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'Химия-9 диаграмма по районам'!$B$5:$B$118</c:f>
              <c:strCache>
                <c:ptCount val="114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СШ-Интернат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СВЕРДЛОВСКИЙ РАЙОН</c:v>
                </c:pt>
                <c:pt idx="59">
                  <c:v>МАОУ Гимназия №14</c:v>
                </c:pt>
                <c:pt idx="60">
                  <c:v>МАОУ Лицей № 9 "Лидер"</c:v>
                </c:pt>
                <c:pt idx="61">
                  <c:v>МАОУ СШ № 6</c:v>
                </c:pt>
                <c:pt idx="62">
                  <c:v>МАОУ СШ № 17</c:v>
                </c:pt>
                <c:pt idx="63">
                  <c:v>МАОУ СШ № 23</c:v>
                </c:pt>
                <c:pt idx="64">
                  <c:v>МАОУ СШ № 34</c:v>
                </c:pt>
                <c:pt idx="65">
                  <c:v>МАОУ СШ № 42</c:v>
                </c:pt>
                <c:pt idx="66">
                  <c:v>МАОУ СШ № 45</c:v>
                </c:pt>
                <c:pt idx="67">
                  <c:v>МБОУ СШ № 62</c:v>
                </c:pt>
                <c:pt idx="68">
                  <c:v>МАОУ СШ № 76</c:v>
                </c:pt>
                <c:pt idx="69">
                  <c:v>МАОУ СШ № 78</c:v>
                </c:pt>
                <c:pt idx="70">
                  <c:v>МАОУ СШ № 93</c:v>
                </c:pt>
                <c:pt idx="71">
                  <c:v>МАОУ СШ № 137</c:v>
                </c:pt>
                <c:pt idx="72">
                  <c:v>МАОУ СШ № 158 "Грани"</c:v>
                </c:pt>
                <c:pt idx="73">
                  <c:v>СОВЕТСКИЙ РАЙОН</c:v>
                </c:pt>
                <c:pt idx="74">
                  <c:v>МАОУ СШ № 1</c:v>
                </c:pt>
                <c:pt idx="75">
                  <c:v>МБОУ СШ № 2</c:v>
                </c:pt>
                <c:pt idx="76">
                  <c:v>МАОУ СШ № 5</c:v>
                </c:pt>
                <c:pt idx="77">
                  <c:v>МАОУ СШ № 7</c:v>
                </c:pt>
                <c:pt idx="78">
                  <c:v>МАОУ СШ № 18</c:v>
                </c:pt>
                <c:pt idx="79">
                  <c:v>МАОУ СШ № 24</c:v>
                </c:pt>
                <c:pt idx="80">
                  <c:v>МБОУ СШ № 56</c:v>
                </c:pt>
                <c:pt idx="81">
                  <c:v>МАОУ СШ № 66</c:v>
                </c:pt>
                <c:pt idx="82">
                  <c:v>МАОУ СШ № 69</c:v>
                </c:pt>
                <c:pt idx="83">
                  <c:v>МАОУ СШ № 85</c:v>
                </c:pt>
                <c:pt idx="84">
                  <c:v>МБОУ СШ № 91</c:v>
                </c:pt>
                <c:pt idx="85">
                  <c:v>МБОУ СШ № 98</c:v>
                </c:pt>
                <c:pt idx="86">
                  <c:v>МАОУ СШ № 108</c:v>
                </c:pt>
                <c:pt idx="87">
                  <c:v>МАОУ СШ № 115</c:v>
                </c:pt>
                <c:pt idx="88">
                  <c:v>МАОУ СШ № 121</c:v>
                </c:pt>
                <c:pt idx="89">
                  <c:v>МБОУ СШ № 129</c:v>
                </c:pt>
                <c:pt idx="90">
                  <c:v>МАОУ СШ № 134</c:v>
                </c:pt>
                <c:pt idx="91">
                  <c:v>МАОУ СШ № 139</c:v>
                </c:pt>
                <c:pt idx="92">
                  <c:v>МАОУ СШ № 141</c:v>
                </c:pt>
                <c:pt idx="93">
                  <c:v>МАОУ СШ № 143</c:v>
                </c:pt>
                <c:pt idx="94">
                  <c:v>МАОУ СШ № 144</c:v>
                </c:pt>
                <c:pt idx="95">
                  <c:v>МАОУ СШ № 145</c:v>
                </c:pt>
                <c:pt idx="96">
                  <c:v>МБОУ СШ № 147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МАОУ СШ № 151</c:v>
                </c:pt>
                <c:pt idx="100">
                  <c:v>МАОУ СШ № 152</c:v>
                </c:pt>
                <c:pt idx="101">
                  <c:v>МАОУ СШ № 154</c:v>
                </c:pt>
                <c:pt idx="102">
                  <c:v>МАОУ СШ № 156</c:v>
                </c:pt>
                <c:pt idx="103">
                  <c:v>МАОУ СШ № 157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 № 16</c:v>
                </c:pt>
                <c:pt idx="107">
                  <c:v>МБОУ Лицей № 2</c:v>
                </c:pt>
                <c:pt idx="108">
                  <c:v>МБОУ СШ № 4</c:v>
                </c:pt>
                <c:pt idx="109">
                  <c:v>МБОУ СШ № 10</c:v>
                </c:pt>
                <c:pt idx="110">
                  <c:v>МБОУ СШ № 27</c:v>
                </c:pt>
                <c:pt idx="111">
                  <c:v>МБОУ СШ № 51</c:v>
                </c:pt>
                <c:pt idx="112">
                  <c:v>МАОУ Комплекс "Покровский"</c:v>
                </c:pt>
                <c:pt idx="113">
                  <c:v>МАОУ СШ № 155</c:v>
                </c:pt>
              </c:strCache>
            </c:strRef>
          </c:cat>
          <c:val>
            <c:numRef>
              <c:f>'Химия-9 диаграмма по районам'!$D$5:$D$118</c:f>
              <c:numCache>
                <c:formatCode>0,00</c:formatCode>
                <c:ptCount val="114"/>
                <c:pt idx="0">
                  <c:v>4.4165674603174603</c:v>
                </c:pt>
                <c:pt idx="1">
                  <c:v>3.8333333333333335</c:v>
                </c:pt>
                <c:pt idx="2">
                  <c:v>4.5</c:v>
                </c:pt>
                <c:pt idx="3">
                  <c:v>4.4444444444444446</c:v>
                </c:pt>
                <c:pt idx="4">
                  <c:v>5</c:v>
                </c:pt>
                <c:pt idx="5">
                  <c:v>4.25</c:v>
                </c:pt>
                <c:pt idx="6">
                  <c:v>4.5714285714285712</c:v>
                </c:pt>
                <c:pt idx="7">
                  <c:v>4.333333333333333</c:v>
                </c:pt>
                <c:pt idx="8">
                  <c:v>4.4000000000000004</c:v>
                </c:pt>
                <c:pt idx="9">
                  <c:v>4.3490740740740739</c:v>
                </c:pt>
                <c:pt idx="10">
                  <c:v>4.2222222222222223</c:v>
                </c:pt>
                <c:pt idx="11">
                  <c:v>4.5</c:v>
                </c:pt>
                <c:pt idx="12">
                  <c:v>4.666666666666667</c:v>
                </c:pt>
                <c:pt idx="13">
                  <c:v>4.833333333333333</c:v>
                </c:pt>
                <c:pt idx="14">
                  <c:v>4.3</c:v>
                </c:pt>
                <c:pt idx="15">
                  <c:v>3.6666666666666665</c:v>
                </c:pt>
                <c:pt idx="16">
                  <c:v>4.666666666666667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4.333333333333333</c:v>
                </c:pt>
                <c:pt idx="21">
                  <c:v>5</c:v>
                </c:pt>
                <c:pt idx="22">
                  <c:v>3.9795107698251719</c:v>
                </c:pt>
                <c:pt idx="23">
                  <c:v>4.5862068965517242</c:v>
                </c:pt>
                <c:pt idx="24">
                  <c:v>3.8571428571428572</c:v>
                </c:pt>
                <c:pt idx="25">
                  <c:v>4</c:v>
                </c:pt>
                <c:pt idx="26">
                  <c:v>4.333333333333333</c:v>
                </c:pt>
                <c:pt idx="27">
                  <c:v>4.25</c:v>
                </c:pt>
                <c:pt idx="28">
                  <c:v>4</c:v>
                </c:pt>
                <c:pt idx="29">
                  <c:v>4.2</c:v>
                </c:pt>
                <c:pt idx="30">
                  <c:v>3.8</c:v>
                </c:pt>
                <c:pt idx="31">
                  <c:v>3.8</c:v>
                </c:pt>
                <c:pt idx="32">
                  <c:v>3.5</c:v>
                </c:pt>
                <c:pt idx="33">
                  <c:v>4</c:v>
                </c:pt>
                <c:pt idx="34">
                  <c:v>4.2</c:v>
                </c:pt>
                <c:pt idx="35">
                  <c:v>3.3333333333333335</c:v>
                </c:pt>
                <c:pt idx="36">
                  <c:v>3.6666666666666665</c:v>
                </c:pt>
                <c:pt idx="37">
                  <c:v>3.625</c:v>
                </c:pt>
                <c:pt idx="38">
                  <c:v>4.375</c:v>
                </c:pt>
                <c:pt idx="39">
                  <c:v>4.125</c:v>
                </c:pt>
                <c:pt idx="40">
                  <c:v>3.9657232524420021</c:v>
                </c:pt>
                <c:pt idx="41">
                  <c:v>4.5</c:v>
                </c:pt>
                <c:pt idx="42">
                  <c:v>4</c:v>
                </c:pt>
                <c:pt idx="43">
                  <c:v>4.3125</c:v>
                </c:pt>
                <c:pt idx="44">
                  <c:v>4.2692307692307692</c:v>
                </c:pt>
                <c:pt idx="45">
                  <c:v>4.5999999999999996</c:v>
                </c:pt>
                <c:pt idx="46">
                  <c:v>4.333333333333333</c:v>
                </c:pt>
                <c:pt idx="47">
                  <c:v>4.333333333333333</c:v>
                </c:pt>
                <c:pt idx="48">
                  <c:v>4.5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3">
                  <c:v>4</c:v>
                </c:pt>
                <c:pt idx="54">
                  <c:v>3.7222222222222223</c:v>
                </c:pt>
                <c:pt idx="55">
                  <c:v>3.6666666666666665</c:v>
                </c:pt>
                <c:pt idx="56">
                  <c:v>3.5</c:v>
                </c:pt>
                <c:pt idx="57">
                  <c:v>3.7142857142857144</c:v>
                </c:pt>
                <c:pt idx="58">
                  <c:v>4.2138605442176873</c:v>
                </c:pt>
                <c:pt idx="59">
                  <c:v>4.375</c:v>
                </c:pt>
                <c:pt idx="60">
                  <c:v>4.4444444444444446</c:v>
                </c:pt>
                <c:pt idx="61">
                  <c:v>4.5714285714285712</c:v>
                </c:pt>
                <c:pt idx="62">
                  <c:v>4.666666666666667</c:v>
                </c:pt>
                <c:pt idx="63">
                  <c:v>3.8571428571428572</c:v>
                </c:pt>
                <c:pt idx="64">
                  <c:v>4.5</c:v>
                </c:pt>
                <c:pt idx="65">
                  <c:v>4</c:v>
                </c:pt>
                <c:pt idx="66">
                  <c:v>4.5</c:v>
                </c:pt>
                <c:pt idx="67">
                  <c:v>3.7142857142857144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4.1428571428571432</c:v>
                </c:pt>
                <c:pt idx="72">
                  <c:v>4.2222222222222223</c:v>
                </c:pt>
                <c:pt idx="73">
                  <c:v>4.1662266004750981</c:v>
                </c:pt>
                <c:pt idx="74">
                  <c:v>4</c:v>
                </c:pt>
                <c:pt idx="75">
                  <c:v>4</c:v>
                </c:pt>
                <c:pt idx="76">
                  <c:v>4.666666666666667</c:v>
                </c:pt>
                <c:pt idx="77">
                  <c:v>3.9090909090909092</c:v>
                </c:pt>
                <c:pt idx="78">
                  <c:v>4.290322580645161</c:v>
                </c:pt>
                <c:pt idx="79">
                  <c:v>4.3636363636363633</c:v>
                </c:pt>
                <c:pt idx="80">
                  <c:v>4.5999999999999996</c:v>
                </c:pt>
                <c:pt idx="81">
                  <c:v>4.4285714285714288</c:v>
                </c:pt>
                <c:pt idx="82">
                  <c:v>4.5</c:v>
                </c:pt>
                <c:pt idx="83">
                  <c:v>4.7777777777777777</c:v>
                </c:pt>
                <c:pt idx="84">
                  <c:v>4</c:v>
                </c:pt>
                <c:pt idx="85">
                  <c:v>5</c:v>
                </c:pt>
                <c:pt idx="86">
                  <c:v>3.5714285714285716</c:v>
                </c:pt>
                <c:pt idx="87">
                  <c:v>3</c:v>
                </c:pt>
                <c:pt idx="88">
                  <c:v>3.9090909090909092</c:v>
                </c:pt>
                <c:pt idx="89">
                  <c:v>3.6666666666666665</c:v>
                </c:pt>
                <c:pt idx="90">
                  <c:v>3.625</c:v>
                </c:pt>
                <c:pt idx="91">
                  <c:v>3.5</c:v>
                </c:pt>
                <c:pt idx="92">
                  <c:v>4.25</c:v>
                </c:pt>
                <c:pt idx="93">
                  <c:v>4.0714285714285712</c:v>
                </c:pt>
                <c:pt idx="94">
                  <c:v>4.7037037037037033</c:v>
                </c:pt>
                <c:pt idx="95">
                  <c:v>4.25</c:v>
                </c:pt>
                <c:pt idx="96">
                  <c:v>4</c:v>
                </c:pt>
                <c:pt idx="97">
                  <c:v>4.4000000000000004</c:v>
                </c:pt>
                <c:pt idx="98">
                  <c:v>4.09375</c:v>
                </c:pt>
                <c:pt idx="99">
                  <c:v>4.5882352941176467</c:v>
                </c:pt>
                <c:pt idx="100">
                  <c:v>4.25</c:v>
                </c:pt>
                <c:pt idx="101">
                  <c:v>4.5</c:v>
                </c:pt>
                <c:pt idx="102">
                  <c:v>4.0714285714285712</c:v>
                </c:pt>
                <c:pt idx="103">
                  <c:v>4</c:v>
                </c:pt>
                <c:pt idx="104">
                  <c:v>4.0814397103870785</c:v>
                </c:pt>
                <c:pt idx="105">
                  <c:v>4.4285714285714288</c:v>
                </c:pt>
                <c:pt idx="106">
                  <c:v>4.3</c:v>
                </c:pt>
                <c:pt idx="107">
                  <c:v>4.416666666666667</c:v>
                </c:pt>
                <c:pt idx="108">
                  <c:v>4</c:v>
                </c:pt>
                <c:pt idx="109">
                  <c:v>4.4210526315789478</c:v>
                </c:pt>
                <c:pt idx="110">
                  <c:v>4.5</c:v>
                </c:pt>
                <c:pt idx="111">
                  <c:v>3</c:v>
                </c:pt>
                <c:pt idx="112">
                  <c:v>4</c:v>
                </c:pt>
                <c:pt idx="113">
                  <c:v>3.6666666666666665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'Химия-9 диаграмма по районам'!$B$5:$B$118</c:f>
              <c:strCache>
                <c:ptCount val="114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СШ-Интернат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СВЕРДЛОВСКИЙ РАЙОН</c:v>
                </c:pt>
                <c:pt idx="59">
                  <c:v>МАОУ Гимназия №14</c:v>
                </c:pt>
                <c:pt idx="60">
                  <c:v>МАОУ Лицей № 9 "Лидер"</c:v>
                </c:pt>
                <c:pt idx="61">
                  <c:v>МАОУ СШ № 6</c:v>
                </c:pt>
                <c:pt idx="62">
                  <c:v>МАОУ СШ № 17</c:v>
                </c:pt>
                <c:pt idx="63">
                  <c:v>МАОУ СШ № 23</c:v>
                </c:pt>
                <c:pt idx="64">
                  <c:v>МАОУ СШ № 34</c:v>
                </c:pt>
                <c:pt idx="65">
                  <c:v>МАОУ СШ № 42</c:v>
                </c:pt>
                <c:pt idx="66">
                  <c:v>МАОУ СШ № 45</c:v>
                </c:pt>
                <c:pt idx="67">
                  <c:v>МБОУ СШ № 62</c:v>
                </c:pt>
                <c:pt idx="68">
                  <c:v>МАОУ СШ № 76</c:v>
                </c:pt>
                <c:pt idx="69">
                  <c:v>МАОУ СШ № 78</c:v>
                </c:pt>
                <c:pt idx="70">
                  <c:v>МАОУ СШ № 93</c:v>
                </c:pt>
                <c:pt idx="71">
                  <c:v>МАОУ СШ № 137</c:v>
                </c:pt>
                <c:pt idx="72">
                  <c:v>МАОУ СШ № 158 "Грани"</c:v>
                </c:pt>
                <c:pt idx="73">
                  <c:v>СОВЕТСКИЙ РАЙОН</c:v>
                </c:pt>
                <c:pt idx="74">
                  <c:v>МАОУ СШ № 1</c:v>
                </c:pt>
                <c:pt idx="75">
                  <c:v>МБОУ СШ № 2</c:v>
                </c:pt>
                <c:pt idx="76">
                  <c:v>МАОУ СШ № 5</c:v>
                </c:pt>
                <c:pt idx="77">
                  <c:v>МАОУ СШ № 7</c:v>
                </c:pt>
                <c:pt idx="78">
                  <c:v>МАОУ СШ № 18</c:v>
                </c:pt>
                <c:pt idx="79">
                  <c:v>МАОУ СШ № 24</c:v>
                </c:pt>
                <c:pt idx="80">
                  <c:v>МБОУ СШ № 56</c:v>
                </c:pt>
                <c:pt idx="81">
                  <c:v>МАОУ СШ № 66</c:v>
                </c:pt>
                <c:pt idx="82">
                  <c:v>МАОУ СШ № 69</c:v>
                </c:pt>
                <c:pt idx="83">
                  <c:v>МАОУ СШ № 85</c:v>
                </c:pt>
                <c:pt idx="84">
                  <c:v>МБОУ СШ № 91</c:v>
                </c:pt>
                <c:pt idx="85">
                  <c:v>МБОУ СШ № 98</c:v>
                </c:pt>
                <c:pt idx="86">
                  <c:v>МАОУ СШ № 108</c:v>
                </c:pt>
                <c:pt idx="87">
                  <c:v>МАОУ СШ № 115</c:v>
                </c:pt>
                <c:pt idx="88">
                  <c:v>МАОУ СШ № 121</c:v>
                </c:pt>
                <c:pt idx="89">
                  <c:v>МБОУ СШ № 129</c:v>
                </c:pt>
                <c:pt idx="90">
                  <c:v>МАОУ СШ № 134</c:v>
                </c:pt>
                <c:pt idx="91">
                  <c:v>МАОУ СШ № 139</c:v>
                </c:pt>
                <c:pt idx="92">
                  <c:v>МАОУ СШ № 141</c:v>
                </c:pt>
                <c:pt idx="93">
                  <c:v>МАОУ СШ № 143</c:v>
                </c:pt>
                <c:pt idx="94">
                  <c:v>МАОУ СШ № 144</c:v>
                </c:pt>
                <c:pt idx="95">
                  <c:v>МАОУ СШ № 145</c:v>
                </c:pt>
                <c:pt idx="96">
                  <c:v>МБОУ СШ № 147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МАОУ СШ № 151</c:v>
                </c:pt>
                <c:pt idx="100">
                  <c:v>МАОУ СШ № 152</c:v>
                </c:pt>
                <c:pt idx="101">
                  <c:v>МАОУ СШ № 154</c:v>
                </c:pt>
                <c:pt idx="102">
                  <c:v>МАОУ СШ № 156</c:v>
                </c:pt>
                <c:pt idx="103">
                  <c:v>МАОУ СШ № 157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 № 16</c:v>
                </c:pt>
                <c:pt idx="107">
                  <c:v>МБОУ Лицей № 2</c:v>
                </c:pt>
                <c:pt idx="108">
                  <c:v>МБОУ СШ № 4</c:v>
                </c:pt>
                <c:pt idx="109">
                  <c:v>МБОУ СШ № 10</c:v>
                </c:pt>
                <c:pt idx="110">
                  <c:v>МБОУ СШ № 27</c:v>
                </c:pt>
                <c:pt idx="111">
                  <c:v>МБОУ СШ № 51</c:v>
                </c:pt>
                <c:pt idx="112">
                  <c:v>МАОУ Комплекс "Покровский"</c:v>
                </c:pt>
                <c:pt idx="113">
                  <c:v>МАОУ СШ № 155</c:v>
                </c:pt>
              </c:strCache>
            </c:strRef>
          </c:cat>
          <c:val>
            <c:numRef>
              <c:f>'Химия-9 диаграмма по районам'!$I$5:$I$118</c:f>
              <c:numCache>
                <c:formatCode>0,00</c:formatCode>
                <c:ptCount val="1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'Химия-9 диаграмма по районам'!$B$5:$B$118</c:f>
              <c:strCache>
                <c:ptCount val="114"/>
                <c:pt idx="0">
                  <c:v>ЖЕЛЕЗНОДОРОЖНЫЙ РАЙОН</c:v>
                </c:pt>
                <c:pt idx="1">
                  <c:v>МАОУ Гимназия № 8</c:v>
                </c:pt>
                <c:pt idx="2">
                  <c:v>МАОУ Гимназия № 9</c:v>
                </c:pt>
                <c:pt idx="3">
                  <c:v>МАОУ Лицей № 7 </c:v>
                </c:pt>
                <c:pt idx="4">
                  <c:v>МБОУ Лицей № 28</c:v>
                </c:pt>
                <c:pt idx="5">
                  <c:v>МАОУ СШ № 12</c:v>
                </c:pt>
                <c:pt idx="6">
                  <c:v>МАОУ СШ № 19</c:v>
                </c:pt>
                <c:pt idx="7">
                  <c:v>МАОУ СШ № 32</c:v>
                </c:pt>
                <c:pt idx="8">
                  <c:v>МБОУ СШ № 86</c:v>
                </c:pt>
                <c:pt idx="9">
                  <c:v>КИРОВСКИЙ РАЙОН</c:v>
                </c:pt>
                <c:pt idx="10">
                  <c:v>МАОУ Гимназия № 4</c:v>
                </c:pt>
                <c:pt idx="11">
                  <c:v>МАОУ Гимназия № 6</c:v>
                </c:pt>
                <c:pt idx="12">
                  <c:v>МАОУ Гимназия № 10</c:v>
                </c:pt>
                <c:pt idx="13">
                  <c:v>МАОУ Лицей № 6 "Перспектива"</c:v>
                </c:pt>
                <c:pt idx="14">
                  <c:v>МАОУ Лицей № 11</c:v>
                </c:pt>
                <c:pt idx="15">
                  <c:v>МАОУ СШ № 8 "Созидание"</c:v>
                </c:pt>
                <c:pt idx="16">
                  <c:v>МАОУ СШ № 46</c:v>
                </c:pt>
                <c:pt idx="17">
                  <c:v>МАОУ СШ № 55</c:v>
                </c:pt>
                <c:pt idx="18">
                  <c:v>МБОУ СШ № 63</c:v>
                </c:pt>
                <c:pt idx="19">
                  <c:v>МАОУ СШ № 81</c:v>
                </c:pt>
                <c:pt idx="20">
                  <c:v>МАОУ СШ № 90</c:v>
                </c:pt>
                <c:pt idx="21">
                  <c:v>МАОУ СШ № 135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МАОУ Гимназия № 11</c:v>
                </c:pt>
                <c:pt idx="25">
                  <c:v>МАОУ Гимназия № 15</c:v>
                </c:pt>
                <c:pt idx="26">
                  <c:v>МАОУ Лицей № 3</c:v>
                </c:pt>
                <c:pt idx="27">
                  <c:v>МАОУ Лицей № 12</c:v>
                </c:pt>
                <c:pt idx="28">
                  <c:v>МБОУ СШ № 13</c:v>
                </c:pt>
                <c:pt idx="29">
                  <c:v>МАОУ СШ № 16</c:v>
                </c:pt>
                <c:pt idx="30">
                  <c:v>МБОУ СШ № 31</c:v>
                </c:pt>
                <c:pt idx="31">
                  <c:v>МБОУ СШ № 44</c:v>
                </c:pt>
                <c:pt idx="32">
                  <c:v>МАОУ СШ № 50</c:v>
                </c:pt>
                <c:pt idx="33">
                  <c:v>МАОУ СШ № 53</c:v>
                </c:pt>
                <c:pt idx="34">
                  <c:v>МБОУ СШ № 64</c:v>
                </c:pt>
                <c:pt idx="35">
                  <c:v>МАОУ СШ № 65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МБОУ СШ № 94</c:v>
                </c:pt>
                <c:pt idx="39">
                  <c:v>МАОУ СШ № 148</c:v>
                </c:pt>
                <c:pt idx="40">
                  <c:v>ОКТЯБРЬСКИЙ РАЙОН</c:v>
                </c:pt>
                <c:pt idx="41">
                  <c:v>МАОУ "КУГ № 1 - Универс"</c:v>
                </c:pt>
                <c:pt idx="42">
                  <c:v>МБОУ Гимназия № 3</c:v>
                </c:pt>
                <c:pt idx="43">
                  <c:v>МАОУ Гимназия № 13 "Академ"</c:v>
                </c:pt>
                <c:pt idx="44">
                  <c:v>МАОУ Лицей № 1</c:v>
                </c:pt>
                <c:pt idx="45">
                  <c:v>МБОУ Лицей № 8</c:v>
                </c:pt>
                <c:pt idx="46">
                  <c:v>МБОУ Лицей № 10</c:v>
                </c:pt>
                <c:pt idx="47">
                  <c:v>МАОУ СШ-Интернат № 1</c:v>
                </c:pt>
                <c:pt idx="48">
                  <c:v>МБОУ СШ № 3</c:v>
                </c:pt>
                <c:pt idx="49">
                  <c:v>МБОУ СШ № 21</c:v>
                </c:pt>
                <c:pt idx="50">
                  <c:v>МБОУ СШ № 30</c:v>
                </c:pt>
                <c:pt idx="51">
                  <c:v>МБОУ СШ № 36</c:v>
                </c:pt>
                <c:pt idx="52">
                  <c:v>МБОУ СШ № 39</c:v>
                </c:pt>
                <c:pt idx="53">
                  <c:v>МБОУ СШ № 72 </c:v>
                </c:pt>
                <c:pt idx="54">
                  <c:v>МАОУ СШ № 82</c:v>
                </c:pt>
                <c:pt idx="55">
                  <c:v>МБОУ СШ № 84</c:v>
                </c:pt>
                <c:pt idx="56">
                  <c:v>МБОУ СШ № 95</c:v>
                </c:pt>
                <c:pt idx="57">
                  <c:v>МБОУ СШ № 99</c:v>
                </c:pt>
                <c:pt idx="58">
                  <c:v>СВЕРДЛОВСКИЙ РАЙОН</c:v>
                </c:pt>
                <c:pt idx="59">
                  <c:v>МАОУ Гимназия №14</c:v>
                </c:pt>
                <c:pt idx="60">
                  <c:v>МАОУ Лицей № 9 "Лидер"</c:v>
                </c:pt>
                <c:pt idx="61">
                  <c:v>МАОУ СШ № 6</c:v>
                </c:pt>
                <c:pt idx="62">
                  <c:v>МАОУ СШ № 17</c:v>
                </c:pt>
                <c:pt idx="63">
                  <c:v>МАОУ СШ № 23</c:v>
                </c:pt>
                <c:pt idx="64">
                  <c:v>МАОУ СШ № 34</c:v>
                </c:pt>
                <c:pt idx="65">
                  <c:v>МАОУ СШ № 42</c:v>
                </c:pt>
                <c:pt idx="66">
                  <c:v>МАОУ СШ № 45</c:v>
                </c:pt>
                <c:pt idx="67">
                  <c:v>МБОУ СШ № 62</c:v>
                </c:pt>
                <c:pt idx="68">
                  <c:v>МАОУ СШ № 76</c:v>
                </c:pt>
                <c:pt idx="69">
                  <c:v>МАОУ СШ № 78</c:v>
                </c:pt>
                <c:pt idx="70">
                  <c:v>МАОУ СШ № 93</c:v>
                </c:pt>
                <c:pt idx="71">
                  <c:v>МАОУ СШ № 137</c:v>
                </c:pt>
                <c:pt idx="72">
                  <c:v>МАОУ СШ № 158 "Грани"</c:v>
                </c:pt>
                <c:pt idx="73">
                  <c:v>СОВЕТСКИЙ РАЙОН</c:v>
                </c:pt>
                <c:pt idx="74">
                  <c:v>МАОУ СШ № 1</c:v>
                </c:pt>
                <c:pt idx="75">
                  <c:v>МБОУ СШ № 2</c:v>
                </c:pt>
                <c:pt idx="76">
                  <c:v>МАОУ СШ № 5</c:v>
                </c:pt>
                <c:pt idx="77">
                  <c:v>МАОУ СШ № 7</c:v>
                </c:pt>
                <c:pt idx="78">
                  <c:v>МАОУ СШ № 18</c:v>
                </c:pt>
                <c:pt idx="79">
                  <c:v>МАОУ СШ № 24</c:v>
                </c:pt>
                <c:pt idx="80">
                  <c:v>МБОУ СШ № 56</c:v>
                </c:pt>
                <c:pt idx="81">
                  <c:v>МАОУ СШ № 66</c:v>
                </c:pt>
                <c:pt idx="82">
                  <c:v>МАОУ СШ № 69</c:v>
                </c:pt>
                <c:pt idx="83">
                  <c:v>МАОУ СШ № 85</c:v>
                </c:pt>
                <c:pt idx="84">
                  <c:v>МБОУ СШ № 91</c:v>
                </c:pt>
                <c:pt idx="85">
                  <c:v>МБОУ СШ № 98</c:v>
                </c:pt>
                <c:pt idx="86">
                  <c:v>МАОУ СШ № 108</c:v>
                </c:pt>
                <c:pt idx="87">
                  <c:v>МАОУ СШ № 115</c:v>
                </c:pt>
                <c:pt idx="88">
                  <c:v>МАОУ СШ № 121</c:v>
                </c:pt>
                <c:pt idx="89">
                  <c:v>МБОУ СШ № 129</c:v>
                </c:pt>
                <c:pt idx="90">
                  <c:v>МАОУ СШ № 134</c:v>
                </c:pt>
                <c:pt idx="91">
                  <c:v>МАОУ СШ № 139</c:v>
                </c:pt>
                <c:pt idx="92">
                  <c:v>МАОУ СШ № 141</c:v>
                </c:pt>
                <c:pt idx="93">
                  <c:v>МАОУ СШ № 143</c:v>
                </c:pt>
                <c:pt idx="94">
                  <c:v>МАОУ СШ № 144</c:v>
                </c:pt>
                <c:pt idx="95">
                  <c:v>МАОУ СШ № 145</c:v>
                </c:pt>
                <c:pt idx="96">
                  <c:v>МБОУ СШ № 147</c:v>
                </c:pt>
                <c:pt idx="97">
                  <c:v>МАОУ СШ № 149</c:v>
                </c:pt>
                <c:pt idx="98">
                  <c:v>МАОУ СШ № 150</c:v>
                </c:pt>
                <c:pt idx="99">
                  <c:v>МАОУ СШ № 151</c:v>
                </c:pt>
                <c:pt idx="100">
                  <c:v>МАОУ СШ № 152</c:v>
                </c:pt>
                <c:pt idx="101">
                  <c:v>МАОУ СШ № 154</c:v>
                </c:pt>
                <c:pt idx="102">
                  <c:v>МАОУ СШ № 156</c:v>
                </c:pt>
                <c:pt idx="103">
                  <c:v>МАОУ СШ № 157</c:v>
                </c:pt>
                <c:pt idx="104">
                  <c:v>ЦЕНТРАЛЬНЫЙ РАЙОН</c:v>
                </c:pt>
                <c:pt idx="105">
                  <c:v>МАОУ Гимназия № 2</c:v>
                </c:pt>
                <c:pt idx="106">
                  <c:v>МБОУ Гимназия  № 16</c:v>
                </c:pt>
                <c:pt idx="107">
                  <c:v>МБОУ Лицей № 2</c:v>
                </c:pt>
                <c:pt idx="108">
                  <c:v>МБОУ СШ № 4</c:v>
                </c:pt>
                <c:pt idx="109">
                  <c:v>МБОУ СШ № 10</c:v>
                </c:pt>
                <c:pt idx="110">
                  <c:v>МБОУ СШ № 27</c:v>
                </c:pt>
                <c:pt idx="111">
                  <c:v>МБОУ СШ № 51</c:v>
                </c:pt>
                <c:pt idx="112">
                  <c:v>МАОУ Комплекс "Покровский"</c:v>
                </c:pt>
                <c:pt idx="113">
                  <c:v>МАОУ СШ № 155</c:v>
                </c:pt>
              </c:strCache>
            </c:strRef>
          </c:cat>
          <c:val>
            <c:numRef>
              <c:f>'Химия-9 диаграмма по районам'!$H$5:$H$118</c:f>
              <c:numCache>
                <c:formatCode>0,00</c:formatCode>
                <c:ptCount val="114"/>
                <c:pt idx="0">
                  <c:v>4.0839285714285722</c:v>
                </c:pt>
                <c:pt idx="1">
                  <c:v>4</c:v>
                </c:pt>
                <c:pt idx="2">
                  <c:v>3.9047619047619047</c:v>
                </c:pt>
                <c:pt idx="3">
                  <c:v>4.5999999999999996</c:v>
                </c:pt>
                <c:pt idx="4">
                  <c:v>4</c:v>
                </c:pt>
                <c:pt idx="5">
                  <c:v>4.5</c:v>
                </c:pt>
                <c:pt idx="6">
                  <c:v>4</c:v>
                </c:pt>
                <c:pt idx="7">
                  <c:v>3.6666666666666665</c:v>
                </c:pt>
                <c:pt idx="8">
                  <c:v>4</c:v>
                </c:pt>
                <c:pt idx="9">
                  <c:v>4.0338888888888889</c:v>
                </c:pt>
                <c:pt idx="10">
                  <c:v>4</c:v>
                </c:pt>
                <c:pt idx="11">
                  <c:v>5</c:v>
                </c:pt>
                <c:pt idx="12">
                  <c:v>3.5</c:v>
                </c:pt>
                <c:pt idx="13">
                  <c:v>5</c:v>
                </c:pt>
                <c:pt idx="14">
                  <c:v>3.8888888888888888</c:v>
                </c:pt>
                <c:pt idx="16">
                  <c:v>4</c:v>
                </c:pt>
                <c:pt idx="17">
                  <c:v>3.5</c:v>
                </c:pt>
                <c:pt idx="18">
                  <c:v>3.8</c:v>
                </c:pt>
                <c:pt idx="20">
                  <c:v>3.4</c:v>
                </c:pt>
                <c:pt idx="21">
                  <c:v>4.25</c:v>
                </c:pt>
                <c:pt idx="22">
                  <c:v>3.704738562091503</c:v>
                </c:pt>
                <c:pt idx="23">
                  <c:v>4.4000000000000004</c:v>
                </c:pt>
                <c:pt idx="24">
                  <c:v>3.5</c:v>
                </c:pt>
                <c:pt idx="25">
                  <c:v>4.666666666666667</c:v>
                </c:pt>
                <c:pt idx="26">
                  <c:v>4.666666666666667</c:v>
                </c:pt>
                <c:pt idx="27">
                  <c:v>4.25</c:v>
                </c:pt>
                <c:pt idx="28">
                  <c:v>2.8333333333333335</c:v>
                </c:pt>
                <c:pt idx="29">
                  <c:v>3</c:v>
                </c:pt>
                <c:pt idx="30">
                  <c:v>3.375</c:v>
                </c:pt>
                <c:pt idx="31">
                  <c:v>3.8</c:v>
                </c:pt>
                <c:pt idx="32">
                  <c:v>3</c:v>
                </c:pt>
                <c:pt idx="33">
                  <c:v>3.5</c:v>
                </c:pt>
                <c:pt idx="34">
                  <c:v>4.5</c:v>
                </c:pt>
                <c:pt idx="35">
                  <c:v>3</c:v>
                </c:pt>
                <c:pt idx="36">
                  <c:v>3.3333333333333335</c:v>
                </c:pt>
                <c:pt idx="37">
                  <c:v>3.6666666666666665</c:v>
                </c:pt>
                <c:pt idx="38">
                  <c:v>3.8888888888888888</c:v>
                </c:pt>
                <c:pt idx="39">
                  <c:v>3.6</c:v>
                </c:pt>
                <c:pt idx="40">
                  <c:v>3.8500473484848481</c:v>
                </c:pt>
                <c:pt idx="41">
                  <c:v>4.375</c:v>
                </c:pt>
                <c:pt idx="42">
                  <c:v>5</c:v>
                </c:pt>
                <c:pt idx="43">
                  <c:v>4.375</c:v>
                </c:pt>
                <c:pt idx="44">
                  <c:v>4.25</c:v>
                </c:pt>
                <c:pt idx="45">
                  <c:v>3.5</c:v>
                </c:pt>
                <c:pt idx="46">
                  <c:v>4.333333333333333</c:v>
                </c:pt>
                <c:pt idx="48">
                  <c:v>4</c:v>
                </c:pt>
                <c:pt idx="49">
                  <c:v>3.7333333333333334</c:v>
                </c:pt>
                <c:pt idx="50">
                  <c:v>4</c:v>
                </c:pt>
                <c:pt idx="51">
                  <c:v>3</c:v>
                </c:pt>
                <c:pt idx="52">
                  <c:v>2</c:v>
                </c:pt>
                <c:pt idx="53">
                  <c:v>4.2857142857142856</c:v>
                </c:pt>
                <c:pt idx="54">
                  <c:v>3.7142857142857144</c:v>
                </c:pt>
                <c:pt idx="55">
                  <c:v>3.125</c:v>
                </c:pt>
                <c:pt idx="56">
                  <c:v>4</c:v>
                </c:pt>
                <c:pt idx="57">
                  <c:v>3.9090909090909092</c:v>
                </c:pt>
                <c:pt idx="58">
                  <c:v>3.970783845783846</c:v>
                </c:pt>
                <c:pt idx="59">
                  <c:v>4.166666666666667</c:v>
                </c:pt>
                <c:pt idx="60">
                  <c:v>4.1111111111111107</c:v>
                </c:pt>
                <c:pt idx="61">
                  <c:v>4.2727272727272725</c:v>
                </c:pt>
                <c:pt idx="62">
                  <c:v>4</c:v>
                </c:pt>
                <c:pt idx="63">
                  <c:v>4.5</c:v>
                </c:pt>
                <c:pt idx="64">
                  <c:v>3.5</c:v>
                </c:pt>
                <c:pt idx="65">
                  <c:v>4</c:v>
                </c:pt>
                <c:pt idx="66">
                  <c:v>4.384615384615385</c:v>
                </c:pt>
                <c:pt idx="67">
                  <c:v>3.25</c:v>
                </c:pt>
                <c:pt idx="68">
                  <c:v>3.5714285714285716</c:v>
                </c:pt>
                <c:pt idx="71">
                  <c:v>3.75</c:v>
                </c:pt>
                <c:pt idx="72">
                  <c:v>4.1428571428571432</c:v>
                </c:pt>
                <c:pt idx="73">
                  <c:v>3.9430328652828655</c:v>
                </c:pt>
                <c:pt idx="74">
                  <c:v>4.333333333333333</c:v>
                </c:pt>
                <c:pt idx="75">
                  <c:v>4</c:v>
                </c:pt>
                <c:pt idx="76">
                  <c:v>4.4000000000000004</c:v>
                </c:pt>
                <c:pt idx="77">
                  <c:v>4.0769230769230766</c:v>
                </c:pt>
                <c:pt idx="78">
                  <c:v>4.375</c:v>
                </c:pt>
                <c:pt idx="79">
                  <c:v>3.7307692307692308</c:v>
                </c:pt>
                <c:pt idx="80">
                  <c:v>3.6666666666666665</c:v>
                </c:pt>
                <c:pt idx="81">
                  <c:v>3.4</c:v>
                </c:pt>
                <c:pt idx="82">
                  <c:v>4.333333333333333</c:v>
                </c:pt>
                <c:pt idx="83">
                  <c:v>3.7272727272727271</c:v>
                </c:pt>
                <c:pt idx="84">
                  <c:v>3.6666666666666665</c:v>
                </c:pt>
                <c:pt idx="85">
                  <c:v>4.5</c:v>
                </c:pt>
                <c:pt idx="86">
                  <c:v>3.2727272727272729</c:v>
                </c:pt>
                <c:pt idx="87">
                  <c:v>3.875</c:v>
                </c:pt>
                <c:pt idx="88">
                  <c:v>3.625</c:v>
                </c:pt>
                <c:pt idx="89">
                  <c:v>4.2</c:v>
                </c:pt>
                <c:pt idx="90">
                  <c:v>3.5555555555555554</c:v>
                </c:pt>
                <c:pt idx="91">
                  <c:v>3.3333333333333335</c:v>
                </c:pt>
                <c:pt idx="92">
                  <c:v>4.1428571428571432</c:v>
                </c:pt>
                <c:pt idx="93">
                  <c:v>4.1500000000000004</c:v>
                </c:pt>
                <c:pt idx="94">
                  <c:v>4.09375</c:v>
                </c:pt>
                <c:pt idx="95">
                  <c:v>3.4545454545454546</c:v>
                </c:pt>
                <c:pt idx="96">
                  <c:v>3.5454545454545454</c:v>
                </c:pt>
                <c:pt idx="97">
                  <c:v>4.09375</c:v>
                </c:pt>
                <c:pt idx="98">
                  <c:v>4.5199999999999996</c:v>
                </c:pt>
                <c:pt idx="99">
                  <c:v>4.333333333333333</c:v>
                </c:pt>
                <c:pt idx="100">
                  <c:v>4.1714285714285717</c:v>
                </c:pt>
                <c:pt idx="101">
                  <c:v>4.4285714285714288</c:v>
                </c:pt>
                <c:pt idx="102">
                  <c:v>3.2857142857142856</c:v>
                </c:pt>
                <c:pt idx="103">
                  <c:v>4</c:v>
                </c:pt>
                <c:pt idx="104">
                  <c:v>3.8896632996632996</c:v>
                </c:pt>
                <c:pt idx="105">
                  <c:v>4.7</c:v>
                </c:pt>
                <c:pt idx="106">
                  <c:v>3</c:v>
                </c:pt>
                <c:pt idx="107">
                  <c:v>4.0999999999999996</c:v>
                </c:pt>
                <c:pt idx="108">
                  <c:v>4.5</c:v>
                </c:pt>
                <c:pt idx="109">
                  <c:v>4.3636363636363633</c:v>
                </c:pt>
                <c:pt idx="110">
                  <c:v>3.25</c:v>
                </c:pt>
                <c:pt idx="111">
                  <c:v>3</c:v>
                </c:pt>
                <c:pt idx="112">
                  <c:v>3.76</c:v>
                </c:pt>
                <c:pt idx="113">
                  <c:v>4.333333333333333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61760"/>
        <c:axId val="61063552"/>
      </c:lineChart>
      <c:catAx>
        <c:axId val="61061760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063552"/>
        <c:crosses val="autoZero"/>
        <c:auto val="1"/>
        <c:lblAlgn val="ctr"/>
        <c:lblOffset val="100"/>
        <c:noMultiLvlLbl val="0"/>
      </c:catAx>
      <c:valAx>
        <c:axId val="61063552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1061760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553673812332113"/>
          <c:y val="1.3309828808712364E-2"/>
          <c:w val="0.61580378844606687"/>
          <c:h val="4.1785168852332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Химия  </a:t>
            </a:r>
            <a:r>
              <a:rPr lang="ru-RU" baseline="0"/>
              <a:t>ОГЭ 2022-2023</a:t>
            </a:r>
            <a:endParaRPr lang="ru-RU"/>
          </a:p>
        </c:rich>
      </c:tx>
      <c:layout>
        <c:manualLayout>
          <c:xMode val="edge"/>
          <c:yMode val="edge"/>
          <c:x val="4.0051056156872752E-2"/>
          <c:y val="1.19545970932737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5456592516099422E-2"/>
          <c:y val="7.5036035647849095E-2"/>
          <c:w val="0.97910388250648994"/>
          <c:h val="0.57886108830483596"/>
        </c:manualLayout>
      </c:layout>
      <c:lineChart>
        <c:grouping val="standard"/>
        <c:varyColors val="0"/>
        <c:ser>
          <c:idx val="0"/>
          <c:order val="0"/>
          <c:tx>
            <c:v>2023 ср. балл по городу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'Химия-9 диаграмма'!$B$5:$B$118</c:f>
              <c:strCache>
                <c:ptCount val="114"/>
                <c:pt idx="0">
                  <c:v>ЖЕЛЕЗНОДОРОЖНЫЙ РАЙОН</c:v>
                </c:pt>
                <c:pt idx="1">
                  <c:v>МБОУ Лицей № 28</c:v>
                </c:pt>
                <c:pt idx="2">
                  <c:v>МАОУ СШ № 19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86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МАОУ Гимназия № 8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СШ № 46</c:v>
                </c:pt>
                <c:pt idx="14">
                  <c:v>МАОУ Гимназия № 6</c:v>
                </c:pt>
                <c:pt idx="15">
                  <c:v>МАОУ СШ № 90</c:v>
                </c:pt>
                <c:pt idx="16">
                  <c:v>МАОУ Лицей № 11</c:v>
                </c:pt>
                <c:pt idx="17">
                  <c:v>МАОУ Гимназия № 4</c:v>
                </c:pt>
                <c:pt idx="18">
                  <c:v>МАОУ СШ № 55</c:v>
                </c:pt>
                <c:pt idx="19">
                  <c:v>МАОУ СШ № 81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МБОУ СШ № 94</c:v>
                </c:pt>
                <c:pt idx="25">
                  <c:v>МАОУ Лицей № 3</c:v>
                </c:pt>
                <c:pt idx="26">
                  <c:v>МАОУ Лицей № 12</c:v>
                </c:pt>
                <c:pt idx="27">
                  <c:v>МАОУ СШ № 16</c:v>
                </c:pt>
                <c:pt idx="28">
                  <c:v>МБОУ СШ № 64</c:v>
                </c:pt>
                <c:pt idx="29">
                  <c:v>МАОУ СШ № 148</c:v>
                </c:pt>
                <c:pt idx="30">
                  <c:v>МАОУ Гимназия № 15</c:v>
                </c:pt>
                <c:pt idx="31">
                  <c:v>МАОУ СШ № 53</c:v>
                </c:pt>
                <c:pt idx="32">
                  <c:v>МБОУ СШ № 13</c:v>
                </c:pt>
                <c:pt idx="33">
                  <c:v>МАОУ Гимназия № 11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МАОУ СШ № 50</c:v>
                </c:pt>
                <c:pt idx="39">
                  <c:v>МАОУ СШ № 65</c:v>
                </c:pt>
                <c:pt idx="40">
                  <c:v>ОКТЯБРЬСКИЙ РАЙОН</c:v>
                </c:pt>
                <c:pt idx="41">
                  <c:v>МБОУ Лицей № 8</c:v>
                </c:pt>
                <c:pt idx="42">
                  <c:v>МАОУ "КУГ №1 - Универс"</c:v>
                </c:pt>
                <c:pt idx="43">
                  <c:v>МБОУ СШ № 3</c:v>
                </c:pt>
                <c:pt idx="44">
                  <c:v>МАОУ СШ-Интернат № 1</c:v>
                </c:pt>
                <c:pt idx="45">
                  <c:v>МБОУ Лицей № 10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Гимназия № 3</c:v>
                </c:pt>
                <c:pt idx="49">
                  <c:v>МБОУ СШ № 30</c:v>
                </c:pt>
                <c:pt idx="50">
                  <c:v>МБОУ СШ № 72 </c:v>
                </c:pt>
                <c:pt idx="51">
                  <c:v>МАОУ СШ № 82</c:v>
                </c:pt>
                <c:pt idx="52">
                  <c:v>МБОУ СШ № 99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21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СВЕРДЛОВСКИЙ РАЙОН</c:v>
                </c:pt>
                <c:pt idx="59">
                  <c:v>МАОУ СШ № 17</c:v>
                </c:pt>
                <c:pt idx="60">
                  <c:v>МАОУ СШ № 6</c:v>
                </c:pt>
                <c:pt idx="61">
                  <c:v>МАОУ СШ № 34</c:v>
                </c:pt>
                <c:pt idx="62">
                  <c:v>МАОУ СШ № 45</c:v>
                </c:pt>
                <c:pt idx="63">
                  <c:v>МАОУ Лицей № 9 "Лидер"</c:v>
                </c:pt>
                <c:pt idx="64">
                  <c:v>МАОУ Гимназия №14</c:v>
                </c:pt>
                <c:pt idx="65">
                  <c:v>МАОУ СШ № 158 "Грани"</c:v>
                </c:pt>
                <c:pt idx="66">
                  <c:v>МАОУ СШ № 137</c:v>
                </c:pt>
                <c:pt idx="67">
                  <c:v>МАОУ СШ № 42</c:v>
                </c:pt>
                <c:pt idx="68">
                  <c:v>МАОУ СШ № 76</c:v>
                </c:pt>
                <c:pt idx="69">
                  <c:v>МАОУ СШ № 78</c:v>
                </c:pt>
                <c:pt idx="70">
                  <c:v>МАОУ СШ № 93</c:v>
                </c:pt>
                <c:pt idx="71">
                  <c:v>МАОУ СШ № 23</c:v>
                </c:pt>
                <c:pt idx="72">
                  <c:v>МБОУ СШ № 62</c:v>
                </c:pt>
                <c:pt idx="73">
                  <c:v>СОВЕТСКИЙ РАЙОН</c:v>
                </c:pt>
                <c:pt idx="74">
                  <c:v>МБОУ СШ № 98</c:v>
                </c:pt>
                <c:pt idx="75">
                  <c:v>МАОУ СШ № 85</c:v>
                </c:pt>
                <c:pt idx="76">
                  <c:v>МАОУ СШ № 144</c:v>
                </c:pt>
                <c:pt idx="77">
                  <c:v>МАОУ СШ № 5</c:v>
                </c:pt>
                <c:pt idx="78">
                  <c:v>МБОУ СШ № 56</c:v>
                </c:pt>
                <c:pt idx="79">
                  <c:v>МАОУ СШ № 151</c:v>
                </c:pt>
                <c:pt idx="80">
                  <c:v>МАОУ СШ № 154</c:v>
                </c:pt>
                <c:pt idx="81">
                  <c:v>МАОУ СШ № 69</c:v>
                </c:pt>
                <c:pt idx="82">
                  <c:v>МАОУ СШ № 66</c:v>
                </c:pt>
                <c:pt idx="83">
                  <c:v>МАОУ СШ № 149</c:v>
                </c:pt>
                <c:pt idx="84">
                  <c:v>МАОУ СШ № 24</c:v>
                </c:pt>
                <c:pt idx="85">
                  <c:v>МАОУ СШ № 18</c:v>
                </c:pt>
                <c:pt idx="86">
                  <c:v>МАОУ СШ № 141</c:v>
                </c:pt>
                <c:pt idx="87">
                  <c:v>МАОУ СШ № 145</c:v>
                </c:pt>
                <c:pt idx="88">
                  <c:v>МАОУ СШ № 152</c:v>
                </c:pt>
                <c:pt idx="89">
                  <c:v>МАОУ СШ № 150</c:v>
                </c:pt>
                <c:pt idx="90">
                  <c:v>МАОУ СШ № 143</c:v>
                </c:pt>
                <c:pt idx="91">
                  <c:v>МАОУ СШ № 156</c:v>
                </c:pt>
                <c:pt idx="92">
                  <c:v>МАОУ СШ № 1</c:v>
                </c:pt>
                <c:pt idx="93">
                  <c:v>МАОУ СШ № 157</c:v>
                </c:pt>
                <c:pt idx="94">
                  <c:v>МБОУ СШ № 147</c:v>
                </c:pt>
                <c:pt idx="95">
                  <c:v>МБОУ СШ № 2</c:v>
                </c:pt>
                <c:pt idx="96">
                  <c:v>МБОУ СШ № 91</c:v>
                </c:pt>
                <c:pt idx="97">
                  <c:v>МАОУ СШ № 121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108</c:v>
                </c:pt>
                <c:pt idx="102">
                  <c:v>МАОУ СШ № 139</c:v>
                </c:pt>
                <c:pt idx="103">
                  <c:v>МАОУ СШ № 115</c:v>
                </c:pt>
                <c:pt idx="104">
                  <c:v>ЦЕНТРАЛЬНЫЙ РАЙОН</c:v>
                </c:pt>
                <c:pt idx="105">
                  <c:v>МБОУ СШ № 27</c:v>
                </c:pt>
                <c:pt idx="106">
                  <c:v>МАОУ Гимназия № 2</c:v>
                </c:pt>
                <c:pt idx="107">
                  <c:v>МБОУ СШ № 10</c:v>
                </c:pt>
                <c:pt idx="108">
                  <c:v>МБОУ Лицей № 2</c:v>
                </c:pt>
                <c:pt idx="109">
                  <c:v>МБОУ Гимназия  № 16</c:v>
                </c:pt>
                <c:pt idx="110">
                  <c:v>МАОУ Комплекс "Покровский"</c:v>
                </c:pt>
                <c:pt idx="111">
                  <c:v>МБОУ СШ № 4</c:v>
                </c:pt>
                <c:pt idx="112">
                  <c:v>МАОУ СШ № 155</c:v>
                </c:pt>
                <c:pt idx="113">
                  <c:v>МБОУ СШ № 51</c:v>
                </c:pt>
              </c:strCache>
            </c:strRef>
          </c:cat>
          <c:val>
            <c:numRef>
              <c:f>'Химия-9 диаграмма'!$E$5:$E$118</c:f>
              <c:numCache>
                <c:formatCode>0,00</c:formatCode>
                <c:ptCount val="114"/>
                <c:pt idx="0">
                  <c:v>4.22</c:v>
                </c:pt>
                <c:pt idx="1">
                  <c:v>4.22</c:v>
                </c:pt>
                <c:pt idx="2">
                  <c:v>4.22</c:v>
                </c:pt>
                <c:pt idx="3">
                  <c:v>4.22</c:v>
                </c:pt>
                <c:pt idx="4">
                  <c:v>4.22</c:v>
                </c:pt>
                <c:pt idx="5">
                  <c:v>4.22</c:v>
                </c:pt>
                <c:pt idx="6">
                  <c:v>4.22</c:v>
                </c:pt>
                <c:pt idx="7">
                  <c:v>4.22</c:v>
                </c:pt>
                <c:pt idx="8">
                  <c:v>4.22</c:v>
                </c:pt>
                <c:pt idx="9">
                  <c:v>4.22</c:v>
                </c:pt>
                <c:pt idx="10">
                  <c:v>4.22</c:v>
                </c:pt>
                <c:pt idx="11">
                  <c:v>4.22</c:v>
                </c:pt>
                <c:pt idx="12">
                  <c:v>4.22</c:v>
                </c:pt>
                <c:pt idx="13">
                  <c:v>4.22</c:v>
                </c:pt>
                <c:pt idx="14">
                  <c:v>4.22</c:v>
                </c:pt>
                <c:pt idx="15">
                  <c:v>4.22</c:v>
                </c:pt>
                <c:pt idx="16">
                  <c:v>4.22</c:v>
                </c:pt>
                <c:pt idx="17">
                  <c:v>4.22</c:v>
                </c:pt>
                <c:pt idx="18">
                  <c:v>4.22</c:v>
                </c:pt>
                <c:pt idx="19">
                  <c:v>4.22</c:v>
                </c:pt>
                <c:pt idx="20">
                  <c:v>4.22</c:v>
                </c:pt>
                <c:pt idx="21">
                  <c:v>4.22</c:v>
                </c:pt>
                <c:pt idx="22">
                  <c:v>4.22</c:v>
                </c:pt>
                <c:pt idx="23">
                  <c:v>4.22</c:v>
                </c:pt>
                <c:pt idx="24">
                  <c:v>4.22</c:v>
                </c:pt>
                <c:pt idx="25">
                  <c:v>4.22</c:v>
                </c:pt>
                <c:pt idx="26">
                  <c:v>4.22</c:v>
                </c:pt>
                <c:pt idx="27">
                  <c:v>4.22</c:v>
                </c:pt>
                <c:pt idx="28">
                  <c:v>4.22</c:v>
                </c:pt>
                <c:pt idx="29">
                  <c:v>4.22</c:v>
                </c:pt>
                <c:pt idx="30">
                  <c:v>4.22</c:v>
                </c:pt>
                <c:pt idx="31">
                  <c:v>4.22</c:v>
                </c:pt>
                <c:pt idx="32">
                  <c:v>4.22</c:v>
                </c:pt>
                <c:pt idx="33">
                  <c:v>4.22</c:v>
                </c:pt>
                <c:pt idx="34">
                  <c:v>4.22</c:v>
                </c:pt>
                <c:pt idx="35">
                  <c:v>4.22</c:v>
                </c:pt>
                <c:pt idx="36">
                  <c:v>4.22</c:v>
                </c:pt>
                <c:pt idx="37">
                  <c:v>4.22</c:v>
                </c:pt>
                <c:pt idx="38">
                  <c:v>4.22</c:v>
                </c:pt>
                <c:pt idx="39">
                  <c:v>4.22</c:v>
                </c:pt>
                <c:pt idx="40">
                  <c:v>4.22</c:v>
                </c:pt>
                <c:pt idx="41">
                  <c:v>4.22</c:v>
                </c:pt>
                <c:pt idx="42">
                  <c:v>4.22</c:v>
                </c:pt>
                <c:pt idx="43">
                  <c:v>4.22</c:v>
                </c:pt>
                <c:pt idx="44">
                  <c:v>4.22</c:v>
                </c:pt>
                <c:pt idx="45">
                  <c:v>4.22</c:v>
                </c:pt>
                <c:pt idx="46">
                  <c:v>4.22</c:v>
                </c:pt>
                <c:pt idx="47">
                  <c:v>4.22</c:v>
                </c:pt>
                <c:pt idx="48">
                  <c:v>4.22</c:v>
                </c:pt>
                <c:pt idx="49">
                  <c:v>4.22</c:v>
                </c:pt>
                <c:pt idx="50">
                  <c:v>4.22</c:v>
                </c:pt>
                <c:pt idx="51">
                  <c:v>4.22</c:v>
                </c:pt>
                <c:pt idx="52">
                  <c:v>4.22</c:v>
                </c:pt>
                <c:pt idx="53">
                  <c:v>4.22</c:v>
                </c:pt>
                <c:pt idx="54">
                  <c:v>4.22</c:v>
                </c:pt>
                <c:pt idx="55">
                  <c:v>4.22</c:v>
                </c:pt>
                <c:pt idx="56">
                  <c:v>4.22</c:v>
                </c:pt>
                <c:pt idx="57">
                  <c:v>4.22</c:v>
                </c:pt>
                <c:pt idx="58">
                  <c:v>4.22</c:v>
                </c:pt>
                <c:pt idx="59">
                  <c:v>4.22</c:v>
                </c:pt>
                <c:pt idx="60">
                  <c:v>4.22</c:v>
                </c:pt>
                <c:pt idx="61">
                  <c:v>4.22</c:v>
                </c:pt>
                <c:pt idx="62">
                  <c:v>4.22</c:v>
                </c:pt>
                <c:pt idx="63">
                  <c:v>4.22</c:v>
                </c:pt>
                <c:pt idx="64">
                  <c:v>4.22</c:v>
                </c:pt>
                <c:pt idx="65">
                  <c:v>4.22</c:v>
                </c:pt>
                <c:pt idx="66">
                  <c:v>4.22</c:v>
                </c:pt>
                <c:pt idx="67">
                  <c:v>4.22</c:v>
                </c:pt>
                <c:pt idx="68">
                  <c:v>4.22</c:v>
                </c:pt>
                <c:pt idx="69">
                  <c:v>4.22</c:v>
                </c:pt>
                <c:pt idx="70">
                  <c:v>4.22</c:v>
                </c:pt>
                <c:pt idx="71">
                  <c:v>4.22</c:v>
                </c:pt>
                <c:pt idx="72">
                  <c:v>4.22</c:v>
                </c:pt>
                <c:pt idx="73">
                  <c:v>4.22</c:v>
                </c:pt>
                <c:pt idx="74">
                  <c:v>4.22</c:v>
                </c:pt>
                <c:pt idx="75">
                  <c:v>4.22</c:v>
                </c:pt>
                <c:pt idx="76">
                  <c:v>4.22</c:v>
                </c:pt>
                <c:pt idx="77">
                  <c:v>4.22</c:v>
                </c:pt>
                <c:pt idx="78">
                  <c:v>4.22</c:v>
                </c:pt>
                <c:pt idx="79">
                  <c:v>4.22</c:v>
                </c:pt>
                <c:pt idx="80">
                  <c:v>4.22</c:v>
                </c:pt>
                <c:pt idx="81">
                  <c:v>4.22</c:v>
                </c:pt>
                <c:pt idx="82">
                  <c:v>4.22</c:v>
                </c:pt>
                <c:pt idx="83">
                  <c:v>4.22</c:v>
                </c:pt>
                <c:pt idx="84">
                  <c:v>4.22</c:v>
                </c:pt>
                <c:pt idx="85">
                  <c:v>4.22</c:v>
                </c:pt>
                <c:pt idx="86">
                  <c:v>4.22</c:v>
                </c:pt>
                <c:pt idx="87">
                  <c:v>4.22</c:v>
                </c:pt>
                <c:pt idx="88">
                  <c:v>4.22</c:v>
                </c:pt>
                <c:pt idx="89">
                  <c:v>4.22</c:v>
                </c:pt>
                <c:pt idx="90">
                  <c:v>4.22</c:v>
                </c:pt>
                <c:pt idx="91">
                  <c:v>4.22</c:v>
                </c:pt>
                <c:pt idx="92">
                  <c:v>4.22</c:v>
                </c:pt>
                <c:pt idx="93">
                  <c:v>4.22</c:v>
                </c:pt>
                <c:pt idx="94">
                  <c:v>4.22</c:v>
                </c:pt>
                <c:pt idx="95">
                  <c:v>4.22</c:v>
                </c:pt>
                <c:pt idx="96">
                  <c:v>4.22</c:v>
                </c:pt>
                <c:pt idx="97">
                  <c:v>4.22</c:v>
                </c:pt>
                <c:pt idx="98">
                  <c:v>4.22</c:v>
                </c:pt>
                <c:pt idx="99">
                  <c:v>4.22</c:v>
                </c:pt>
                <c:pt idx="100">
                  <c:v>4.22</c:v>
                </c:pt>
                <c:pt idx="101">
                  <c:v>4.22</c:v>
                </c:pt>
                <c:pt idx="102">
                  <c:v>4.22</c:v>
                </c:pt>
                <c:pt idx="103">
                  <c:v>4.22</c:v>
                </c:pt>
                <c:pt idx="104">
                  <c:v>4.22</c:v>
                </c:pt>
                <c:pt idx="105">
                  <c:v>4.22</c:v>
                </c:pt>
                <c:pt idx="106">
                  <c:v>4.22</c:v>
                </c:pt>
                <c:pt idx="107">
                  <c:v>4.22</c:v>
                </c:pt>
                <c:pt idx="108">
                  <c:v>4.22</c:v>
                </c:pt>
                <c:pt idx="109">
                  <c:v>4.22</c:v>
                </c:pt>
                <c:pt idx="110">
                  <c:v>4.22</c:v>
                </c:pt>
                <c:pt idx="111">
                  <c:v>4.22</c:v>
                </c:pt>
                <c:pt idx="112">
                  <c:v>4.22</c:v>
                </c:pt>
                <c:pt idx="113">
                  <c:v>4.22</c:v>
                </c:pt>
              </c:numCache>
            </c:numRef>
          </c:val>
          <c:smooth val="0"/>
        </c:ser>
        <c:ser>
          <c:idx val="1"/>
          <c:order val="1"/>
          <c:tx>
            <c:v>2023 ср. балл ОУ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'Химия-9 диаграмма'!$B$5:$B$118</c:f>
              <c:strCache>
                <c:ptCount val="114"/>
                <c:pt idx="0">
                  <c:v>ЖЕЛЕЗНОДОРОЖНЫЙ РАЙОН</c:v>
                </c:pt>
                <c:pt idx="1">
                  <c:v>МБОУ Лицей № 28</c:v>
                </c:pt>
                <c:pt idx="2">
                  <c:v>МАОУ СШ № 19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86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МАОУ Гимназия № 8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СШ № 46</c:v>
                </c:pt>
                <c:pt idx="14">
                  <c:v>МАОУ Гимназия № 6</c:v>
                </c:pt>
                <c:pt idx="15">
                  <c:v>МАОУ СШ № 90</c:v>
                </c:pt>
                <c:pt idx="16">
                  <c:v>МАОУ Лицей № 11</c:v>
                </c:pt>
                <c:pt idx="17">
                  <c:v>МАОУ Гимназия № 4</c:v>
                </c:pt>
                <c:pt idx="18">
                  <c:v>МАОУ СШ № 55</c:v>
                </c:pt>
                <c:pt idx="19">
                  <c:v>МАОУ СШ № 81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МБОУ СШ № 94</c:v>
                </c:pt>
                <c:pt idx="25">
                  <c:v>МАОУ Лицей № 3</c:v>
                </c:pt>
                <c:pt idx="26">
                  <c:v>МАОУ Лицей № 12</c:v>
                </c:pt>
                <c:pt idx="27">
                  <c:v>МАОУ СШ № 16</c:v>
                </c:pt>
                <c:pt idx="28">
                  <c:v>МБОУ СШ № 64</c:v>
                </c:pt>
                <c:pt idx="29">
                  <c:v>МАОУ СШ № 148</c:v>
                </c:pt>
                <c:pt idx="30">
                  <c:v>МАОУ Гимназия № 15</c:v>
                </c:pt>
                <c:pt idx="31">
                  <c:v>МАОУ СШ № 53</c:v>
                </c:pt>
                <c:pt idx="32">
                  <c:v>МБОУ СШ № 13</c:v>
                </c:pt>
                <c:pt idx="33">
                  <c:v>МАОУ Гимназия № 11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МАОУ СШ № 50</c:v>
                </c:pt>
                <c:pt idx="39">
                  <c:v>МАОУ СШ № 65</c:v>
                </c:pt>
                <c:pt idx="40">
                  <c:v>ОКТЯБРЬСКИЙ РАЙОН</c:v>
                </c:pt>
                <c:pt idx="41">
                  <c:v>МБОУ Лицей № 8</c:v>
                </c:pt>
                <c:pt idx="42">
                  <c:v>МАОУ "КУГ №1 - Универс"</c:v>
                </c:pt>
                <c:pt idx="43">
                  <c:v>МБОУ СШ № 3</c:v>
                </c:pt>
                <c:pt idx="44">
                  <c:v>МАОУ СШ-Интернат № 1</c:v>
                </c:pt>
                <c:pt idx="45">
                  <c:v>МБОУ Лицей № 10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Гимназия № 3</c:v>
                </c:pt>
                <c:pt idx="49">
                  <c:v>МБОУ СШ № 30</c:v>
                </c:pt>
                <c:pt idx="50">
                  <c:v>МБОУ СШ № 72 </c:v>
                </c:pt>
                <c:pt idx="51">
                  <c:v>МАОУ СШ № 82</c:v>
                </c:pt>
                <c:pt idx="52">
                  <c:v>МБОУ СШ № 99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21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СВЕРДЛОВСКИЙ РАЙОН</c:v>
                </c:pt>
                <c:pt idx="59">
                  <c:v>МАОУ СШ № 17</c:v>
                </c:pt>
                <c:pt idx="60">
                  <c:v>МАОУ СШ № 6</c:v>
                </c:pt>
                <c:pt idx="61">
                  <c:v>МАОУ СШ № 34</c:v>
                </c:pt>
                <c:pt idx="62">
                  <c:v>МАОУ СШ № 45</c:v>
                </c:pt>
                <c:pt idx="63">
                  <c:v>МАОУ Лицей № 9 "Лидер"</c:v>
                </c:pt>
                <c:pt idx="64">
                  <c:v>МАОУ Гимназия №14</c:v>
                </c:pt>
                <c:pt idx="65">
                  <c:v>МАОУ СШ № 158 "Грани"</c:v>
                </c:pt>
                <c:pt idx="66">
                  <c:v>МАОУ СШ № 137</c:v>
                </c:pt>
                <c:pt idx="67">
                  <c:v>МАОУ СШ № 42</c:v>
                </c:pt>
                <c:pt idx="68">
                  <c:v>МАОУ СШ № 76</c:v>
                </c:pt>
                <c:pt idx="69">
                  <c:v>МАОУ СШ № 78</c:v>
                </c:pt>
                <c:pt idx="70">
                  <c:v>МАОУ СШ № 93</c:v>
                </c:pt>
                <c:pt idx="71">
                  <c:v>МАОУ СШ № 23</c:v>
                </c:pt>
                <c:pt idx="72">
                  <c:v>МБОУ СШ № 62</c:v>
                </c:pt>
                <c:pt idx="73">
                  <c:v>СОВЕТСКИЙ РАЙОН</c:v>
                </c:pt>
                <c:pt idx="74">
                  <c:v>МБОУ СШ № 98</c:v>
                </c:pt>
                <c:pt idx="75">
                  <c:v>МАОУ СШ № 85</c:v>
                </c:pt>
                <c:pt idx="76">
                  <c:v>МАОУ СШ № 144</c:v>
                </c:pt>
                <c:pt idx="77">
                  <c:v>МАОУ СШ № 5</c:v>
                </c:pt>
                <c:pt idx="78">
                  <c:v>МБОУ СШ № 56</c:v>
                </c:pt>
                <c:pt idx="79">
                  <c:v>МАОУ СШ № 151</c:v>
                </c:pt>
                <c:pt idx="80">
                  <c:v>МАОУ СШ № 154</c:v>
                </c:pt>
                <c:pt idx="81">
                  <c:v>МАОУ СШ № 69</c:v>
                </c:pt>
                <c:pt idx="82">
                  <c:v>МАОУ СШ № 66</c:v>
                </c:pt>
                <c:pt idx="83">
                  <c:v>МАОУ СШ № 149</c:v>
                </c:pt>
                <c:pt idx="84">
                  <c:v>МАОУ СШ № 24</c:v>
                </c:pt>
                <c:pt idx="85">
                  <c:v>МАОУ СШ № 18</c:v>
                </c:pt>
                <c:pt idx="86">
                  <c:v>МАОУ СШ № 141</c:v>
                </c:pt>
                <c:pt idx="87">
                  <c:v>МАОУ СШ № 145</c:v>
                </c:pt>
                <c:pt idx="88">
                  <c:v>МАОУ СШ № 152</c:v>
                </c:pt>
                <c:pt idx="89">
                  <c:v>МАОУ СШ № 150</c:v>
                </c:pt>
                <c:pt idx="90">
                  <c:v>МАОУ СШ № 143</c:v>
                </c:pt>
                <c:pt idx="91">
                  <c:v>МАОУ СШ № 156</c:v>
                </c:pt>
                <c:pt idx="92">
                  <c:v>МАОУ СШ № 1</c:v>
                </c:pt>
                <c:pt idx="93">
                  <c:v>МАОУ СШ № 157</c:v>
                </c:pt>
                <c:pt idx="94">
                  <c:v>МБОУ СШ № 147</c:v>
                </c:pt>
                <c:pt idx="95">
                  <c:v>МБОУ СШ № 2</c:v>
                </c:pt>
                <c:pt idx="96">
                  <c:v>МБОУ СШ № 91</c:v>
                </c:pt>
                <c:pt idx="97">
                  <c:v>МАОУ СШ № 121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108</c:v>
                </c:pt>
                <c:pt idx="102">
                  <c:v>МАОУ СШ № 139</c:v>
                </c:pt>
                <c:pt idx="103">
                  <c:v>МАОУ СШ № 115</c:v>
                </c:pt>
                <c:pt idx="104">
                  <c:v>ЦЕНТРАЛЬНЫЙ РАЙОН</c:v>
                </c:pt>
                <c:pt idx="105">
                  <c:v>МБОУ СШ № 27</c:v>
                </c:pt>
                <c:pt idx="106">
                  <c:v>МАОУ Гимназия № 2</c:v>
                </c:pt>
                <c:pt idx="107">
                  <c:v>МБОУ СШ № 10</c:v>
                </c:pt>
                <c:pt idx="108">
                  <c:v>МБОУ Лицей № 2</c:v>
                </c:pt>
                <c:pt idx="109">
                  <c:v>МБОУ Гимназия  № 16</c:v>
                </c:pt>
                <c:pt idx="110">
                  <c:v>МАОУ Комплекс "Покровский"</c:v>
                </c:pt>
                <c:pt idx="111">
                  <c:v>МБОУ СШ № 4</c:v>
                </c:pt>
                <c:pt idx="112">
                  <c:v>МАОУ СШ № 155</c:v>
                </c:pt>
                <c:pt idx="113">
                  <c:v>МБОУ СШ № 51</c:v>
                </c:pt>
              </c:strCache>
            </c:strRef>
          </c:cat>
          <c:val>
            <c:numRef>
              <c:f>'Химия-9 диаграмма'!$D$5:$D$118</c:f>
              <c:numCache>
                <c:formatCode>0,00</c:formatCode>
                <c:ptCount val="114"/>
                <c:pt idx="0">
                  <c:v>4.4165674603174603</c:v>
                </c:pt>
                <c:pt idx="1">
                  <c:v>5</c:v>
                </c:pt>
                <c:pt idx="2">
                  <c:v>4.5714285714285712</c:v>
                </c:pt>
                <c:pt idx="3">
                  <c:v>4.5</c:v>
                </c:pt>
                <c:pt idx="4">
                  <c:v>4.4444444444444446</c:v>
                </c:pt>
                <c:pt idx="5">
                  <c:v>4.4000000000000004</c:v>
                </c:pt>
                <c:pt idx="6">
                  <c:v>4.333333333333333</c:v>
                </c:pt>
                <c:pt idx="7">
                  <c:v>4.25</c:v>
                </c:pt>
                <c:pt idx="8">
                  <c:v>3.8333333333333335</c:v>
                </c:pt>
                <c:pt idx="9">
                  <c:v>4.3490740740740739</c:v>
                </c:pt>
                <c:pt idx="10">
                  <c:v>5</c:v>
                </c:pt>
                <c:pt idx="11">
                  <c:v>4.833333333333333</c:v>
                </c:pt>
                <c:pt idx="12">
                  <c:v>4.666666666666667</c:v>
                </c:pt>
                <c:pt idx="13">
                  <c:v>4.666666666666667</c:v>
                </c:pt>
                <c:pt idx="14">
                  <c:v>4.5</c:v>
                </c:pt>
                <c:pt idx="15">
                  <c:v>4.333333333333333</c:v>
                </c:pt>
                <c:pt idx="16">
                  <c:v>4.3</c:v>
                </c:pt>
                <c:pt idx="17">
                  <c:v>4.2222222222222223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3.6666666666666665</c:v>
                </c:pt>
                <c:pt idx="22">
                  <c:v>3.979510769825171</c:v>
                </c:pt>
                <c:pt idx="23">
                  <c:v>4.5862068965517242</c:v>
                </c:pt>
                <c:pt idx="24">
                  <c:v>4.375</c:v>
                </c:pt>
                <c:pt idx="25">
                  <c:v>4.333333333333333</c:v>
                </c:pt>
                <c:pt idx="26">
                  <c:v>4.25</c:v>
                </c:pt>
                <c:pt idx="27">
                  <c:v>4.2</c:v>
                </c:pt>
                <c:pt idx="28">
                  <c:v>4.2</c:v>
                </c:pt>
                <c:pt idx="29">
                  <c:v>4.125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3.8571428571428572</c:v>
                </c:pt>
                <c:pt idx="34">
                  <c:v>3.8</c:v>
                </c:pt>
                <c:pt idx="35">
                  <c:v>3.8</c:v>
                </c:pt>
                <c:pt idx="36">
                  <c:v>3.6666666666666665</c:v>
                </c:pt>
                <c:pt idx="37">
                  <c:v>3.625</c:v>
                </c:pt>
                <c:pt idx="38">
                  <c:v>3.5</c:v>
                </c:pt>
                <c:pt idx="39">
                  <c:v>3.3333333333333335</c:v>
                </c:pt>
                <c:pt idx="40">
                  <c:v>3.9657232524420025</c:v>
                </c:pt>
                <c:pt idx="41">
                  <c:v>4.5999999999999996</c:v>
                </c:pt>
                <c:pt idx="42">
                  <c:v>4.5</c:v>
                </c:pt>
                <c:pt idx="43">
                  <c:v>4.5</c:v>
                </c:pt>
                <c:pt idx="44">
                  <c:v>4.333333333333333</c:v>
                </c:pt>
                <c:pt idx="45">
                  <c:v>4.333333333333333</c:v>
                </c:pt>
                <c:pt idx="46">
                  <c:v>4.3125</c:v>
                </c:pt>
                <c:pt idx="47">
                  <c:v>4.2692307692307692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3.7222222222222223</c:v>
                </c:pt>
                <c:pt idx="52">
                  <c:v>3.7142857142857144</c:v>
                </c:pt>
                <c:pt idx="53">
                  <c:v>3.6666666666666665</c:v>
                </c:pt>
                <c:pt idx="54">
                  <c:v>3.5</c:v>
                </c:pt>
                <c:pt idx="55">
                  <c:v>3</c:v>
                </c:pt>
                <c:pt idx="56">
                  <c:v>3</c:v>
                </c:pt>
                <c:pt idx="58">
                  <c:v>4.2138605442176873</c:v>
                </c:pt>
                <c:pt idx="59">
                  <c:v>4.666666666666667</c:v>
                </c:pt>
                <c:pt idx="60">
                  <c:v>4.5714285714285712</c:v>
                </c:pt>
                <c:pt idx="61">
                  <c:v>4.5</c:v>
                </c:pt>
                <c:pt idx="62">
                  <c:v>4.5</c:v>
                </c:pt>
                <c:pt idx="63">
                  <c:v>4.4444444444444446</c:v>
                </c:pt>
                <c:pt idx="64">
                  <c:v>4.375</c:v>
                </c:pt>
                <c:pt idx="65">
                  <c:v>4.2222222222222223</c:v>
                </c:pt>
                <c:pt idx="66">
                  <c:v>4.1428571428571432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3.8571428571428572</c:v>
                </c:pt>
                <c:pt idx="72">
                  <c:v>3.7142857142857144</c:v>
                </c:pt>
                <c:pt idx="73">
                  <c:v>4.1662266004750981</c:v>
                </c:pt>
                <c:pt idx="74">
                  <c:v>5</c:v>
                </c:pt>
                <c:pt idx="75">
                  <c:v>4.7777777777777777</c:v>
                </c:pt>
                <c:pt idx="76">
                  <c:v>4.7037037037037033</c:v>
                </c:pt>
                <c:pt idx="77">
                  <c:v>4.666666666666667</c:v>
                </c:pt>
                <c:pt idx="78">
                  <c:v>4.5999999999999996</c:v>
                </c:pt>
                <c:pt idx="79">
                  <c:v>4.5882352941176467</c:v>
                </c:pt>
                <c:pt idx="80">
                  <c:v>4.5</c:v>
                </c:pt>
                <c:pt idx="81">
                  <c:v>4.5</c:v>
                </c:pt>
                <c:pt idx="82">
                  <c:v>4.4285714285714288</c:v>
                </c:pt>
                <c:pt idx="83">
                  <c:v>4.4000000000000004</c:v>
                </c:pt>
                <c:pt idx="84">
                  <c:v>4.3636363636363633</c:v>
                </c:pt>
                <c:pt idx="85">
                  <c:v>4.290322580645161</c:v>
                </c:pt>
                <c:pt idx="86">
                  <c:v>4.25</c:v>
                </c:pt>
                <c:pt idx="87">
                  <c:v>4.25</c:v>
                </c:pt>
                <c:pt idx="88">
                  <c:v>4.25</c:v>
                </c:pt>
                <c:pt idx="89">
                  <c:v>4.09375</c:v>
                </c:pt>
                <c:pt idx="90">
                  <c:v>4.0714285714285712</c:v>
                </c:pt>
                <c:pt idx="91">
                  <c:v>4.0714285714285712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3.9090909090909092</c:v>
                </c:pt>
                <c:pt idx="98">
                  <c:v>3.9090909090909092</c:v>
                </c:pt>
                <c:pt idx="99">
                  <c:v>3.6666666666666665</c:v>
                </c:pt>
                <c:pt idx="100">
                  <c:v>3.625</c:v>
                </c:pt>
                <c:pt idx="101">
                  <c:v>3.5714285714285716</c:v>
                </c:pt>
                <c:pt idx="102">
                  <c:v>3.5</c:v>
                </c:pt>
                <c:pt idx="103">
                  <c:v>3</c:v>
                </c:pt>
                <c:pt idx="104">
                  <c:v>4.0814397103870785</c:v>
                </c:pt>
                <c:pt idx="105">
                  <c:v>4.5</c:v>
                </c:pt>
                <c:pt idx="106">
                  <c:v>4.4285714285714288</c:v>
                </c:pt>
                <c:pt idx="107">
                  <c:v>4.4210526315789478</c:v>
                </c:pt>
                <c:pt idx="108">
                  <c:v>4.416666666666667</c:v>
                </c:pt>
                <c:pt idx="109">
                  <c:v>4.3</c:v>
                </c:pt>
                <c:pt idx="110">
                  <c:v>4</c:v>
                </c:pt>
                <c:pt idx="111">
                  <c:v>4</c:v>
                </c:pt>
                <c:pt idx="112">
                  <c:v>3.6666666666666665</c:v>
                </c:pt>
                <c:pt idx="113">
                  <c:v>3</c:v>
                </c:pt>
              </c:numCache>
            </c:numRef>
          </c:val>
          <c:smooth val="0"/>
        </c:ser>
        <c:ser>
          <c:idx val="11"/>
          <c:order val="2"/>
          <c:tx>
            <c:v>2022 ср. балл по городу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'Химия-9 диаграмма'!$B$5:$B$118</c:f>
              <c:strCache>
                <c:ptCount val="114"/>
                <c:pt idx="0">
                  <c:v>ЖЕЛЕЗНОДОРОЖНЫЙ РАЙОН</c:v>
                </c:pt>
                <c:pt idx="1">
                  <c:v>МБОУ Лицей № 28</c:v>
                </c:pt>
                <c:pt idx="2">
                  <c:v>МАОУ СШ № 19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86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МАОУ Гимназия № 8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СШ № 46</c:v>
                </c:pt>
                <c:pt idx="14">
                  <c:v>МАОУ Гимназия № 6</c:v>
                </c:pt>
                <c:pt idx="15">
                  <c:v>МАОУ СШ № 90</c:v>
                </c:pt>
                <c:pt idx="16">
                  <c:v>МАОУ Лицей № 11</c:v>
                </c:pt>
                <c:pt idx="17">
                  <c:v>МАОУ Гимназия № 4</c:v>
                </c:pt>
                <c:pt idx="18">
                  <c:v>МАОУ СШ № 55</c:v>
                </c:pt>
                <c:pt idx="19">
                  <c:v>МАОУ СШ № 81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МБОУ СШ № 94</c:v>
                </c:pt>
                <c:pt idx="25">
                  <c:v>МАОУ Лицей № 3</c:v>
                </c:pt>
                <c:pt idx="26">
                  <c:v>МАОУ Лицей № 12</c:v>
                </c:pt>
                <c:pt idx="27">
                  <c:v>МАОУ СШ № 16</c:v>
                </c:pt>
                <c:pt idx="28">
                  <c:v>МБОУ СШ № 64</c:v>
                </c:pt>
                <c:pt idx="29">
                  <c:v>МАОУ СШ № 148</c:v>
                </c:pt>
                <c:pt idx="30">
                  <c:v>МАОУ Гимназия № 15</c:v>
                </c:pt>
                <c:pt idx="31">
                  <c:v>МАОУ СШ № 53</c:v>
                </c:pt>
                <c:pt idx="32">
                  <c:v>МБОУ СШ № 13</c:v>
                </c:pt>
                <c:pt idx="33">
                  <c:v>МАОУ Гимназия № 11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МАОУ СШ № 50</c:v>
                </c:pt>
                <c:pt idx="39">
                  <c:v>МАОУ СШ № 65</c:v>
                </c:pt>
                <c:pt idx="40">
                  <c:v>ОКТЯБРЬСКИЙ РАЙОН</c:v>
                </c:pt>
                <c:pt idx="41">
                  <c:v>МБОУ Лицей № 8</c:v>
                </c:pt>
                <c:pt idx="42">
                  <c:v>МАОУ "КУГ №1 - Универс"</c:v>
                </c:pt>
                <c:pt idx="43">
                  <c:v>МБОУ СШ № 3</c:v>
                </c:pt>
                <c:pt idx="44">
                  <c:v>МАОУ СШ-Интернат № 1</c:v>
                </c:pt>
                <c:pt idx="45">
                  <c:v>МБОУ Лицей № 10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Гимназия № 3</c:v>
                </c:pt>
                <c:pt idx="49">
                  <c:v>МБОУ СШ № 30</c:v>
                </c:pt>
                <c:pt idx="50">
                  <c:v>МБОУ СШ № 72 </c:v>
                </c:pt>
                <c:pt idx="51">
                  <c:v>МАОУ СШ № 82</c:v>
                </c:pt>
                <c:pt idx="52">
                  <c:v>МБОУ СШ № 99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21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СВЕРДЛОВСКИЙ РАЙОН</c:v>
                </c:pt>
                <c:pt idx="59">
                  <c:v>МАОУ СШ № 17</c:v>
                </c:pt>
                <c:pt idx="60">
                  <c:v>МАОУ СШ № 6</c:v>
                </c:pt>
                <c:pt idx="61">
                  <c:v>МАОУ СШ № 34</c:v>
                </c:pt>
                <c:pt idx="62">
                  <c:v>МАОУ СШ № 45</c:v>
                </c:pt>
                <c:pt idx="63">
                  <c:v>МАОУ Лицей № 9 "Лидер"</c:v>
                </c:pt>
                <c:pt idx="64">
                  <c:v>МАОУ Гимназия №14</c:v>
                </c:pt>
                <c:pt idx="65">
                  <c:v>МАОУ СШ № 158 "Грани"</c:v>
                </c:pt>
                <c:pt idx="66">
                  <c:v>МАОУ СШ № 137</c:v>
                </c:pt>
                <c:pt idx="67">
                  <c:v>МАОУ СШ № 42</c:v>
                </c:pt>
                <c:pt idx="68">
                  <c:v>МАОУ СШ № 76</c:v>
                </c:pt>
                <c:pt idx="69">
                  <c:v>МАОУ СШ № 78</c:v>
                </c:pt>
                <c:pt idx="70">
                  <c:v>МАОУ СШ № 93</c:v>
                </c:pt>
                <c:pt idx="71">
                  <c:v>МАОУ СШ № 23</c:v>
                </c:pt>
                <c:pt idx="72">
                  <c:v>МБОУ СШ № 62</c:v>
                </c:pt>
                <c:pt idx="73">
                  <c:v>СОВЕТСКИЙ РАЙОН</c:v>
                </c:pt>
                <c:pt idx="74">
                  <c:v>МБОУ СШ № 98</c:v>
                </c:pt>
                <c:pt idx="75">
                  <c:v>МАОУ СШ № 85</c:v>
                </c:pt>
                <c:pt idx="76">
                  <c:v>МАОУ СШ № 144</c:v>
                </c:pt>
                <c:pt idx="77">
                  <c:v>МАОУ СШ № 5</c:v>
                </c:pt>
                <c:pt idx="78">
                  <c:v>МБОУ СШ № 56</c:v>
                </c:pt>
                <c:pt idx="79">
                  <c:v>МАОУ СШ № 151</c:v>
                </c:pt>
                <c:pt idx="80">
                  <c:v>МАОУ СШ № 154</c:v>
                </c:pt>
                <c:pt idx="81">
                  <c:v>МАОУ СШ № 69</c:v>
                </c:pt>
                <c:pt idx="82">
                  <c:v>МАОУ СШ № 66</c:v>
                </c:pt>
                <c:pt idx="83">
                  <c:v>МАОУ СШ № 149</c:v>
                </c:pt>
                <c:pt idx="84">
                  <c:v>МАОУ СШ № 24</c:v>
                </c:pt>
                <c:pt idx="85">
                  <c:v>МАОУ СШ № 18</c:v>
                </c:pt>
                <c:pt idx="86">
                  <c:v>МАОУ СШ № 141</c:v>
                </c:pt>
                <c:pt idx="87">
                  <c:v>МАОУ СШ № 145</c:v>
                </c:pt>
                <c:pt idx="88">
                  <c:v>МАОУ СШ № 152</c:v>
                </c:pt>
                <c:pt idx="89">
                  <c:v>МАОУ СШ № 150</c:v>
                </c:pt>
                <c:pt idx="90">
                  <c:v>МАОУ СШ № 143</c:v>
                </c:pt>
                <c:pt idx="91">
                  <c:v>МАОУ СШ № 156</c:v>
                </c:pt>
                <c:pt idx="92">
                  <c:v>МАОУ СШ № 1</c:v>
                </c:pt>
                <c:pt idx="93">
                  <c:v>МАОУ СШ № 157</c:v>
                </c:pt>
                <c:pt idx="94">
                  <c:v>МБОУ СШ № 147</c:v>
                </c:pt>
                <c:pt idx="95">
                  <c:v>МБОУ СШ № 2</c:v>
                </c:pt>
                <c:pt idx="96">
                  <c:v>МБОУ СШ № 91</c:v>
                </c:pt>
                <c:pt idx="97">
                  <c:v>МАОУ СШ № 121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108</c:v>
                </c:pt>
                <c:pt idx="102">
                  <c:v>МАОУ СШ № 139</c:v>
                </c:pt>
                <c:pt idx="103">
                  <c:v>МАОУ СШ № 115</c:v>
                </c:pt>
                <c:pt idx="104">
                  <c:v>ЦЕНТРАЛЬНЫЙ РАЙОН</c:v>
                </c:pt>
                <c:pt idx="105">
                  <c:v>МБОУ СШ № 27</c:v>
                </c:pt>
                <c:pt idx="106">
                  <c:v>МАОУ Гимназия № 2</c:v>
                </c:pt>
                <c:pt idx="107">
                  <c:v>МБОУ СШ № 10</c:v>
                </c:pt>
                <c:pt idx="108">
                  <c:v>МБОУ Лицей № 2</c:v>
                </c:pt>
                <c:pt idx="109">
                  <c:v>МБОУ Гимназия  № 16</c:v>
                </c:pt>
                <c:pt idx="110">
                  <c:v>МАОУ Комплекс "Покровский"</c:v>
                </c:pt>
                <c:pt idx="111">
                  <c:v>МБОУ СШ № 4</c:v>
                </c:pt>
                <c:pt idx="112">
                  <c:v>МАОУ СШ № 155</c:v>
                </c:pt>
                <c:pt idx="113">
                  <c:v>МБОУ СШ № 51</c:v>
                </c:pt>
              </c:strCache>
            </c:strRef>
          </c:cat>
          <c:val>
            <c:numRef>
              <c:f>'Химия-9 диаграмма'!$I$5:$I$118</c:f>
              <c:numCache>
                <c:formatCode>0,00</c:formatCode>
                <c:ptCount val="1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</c:numCache>
            </c:numRef>
          </c:val>
          <c:smooth val="0"/>
        </c:ser>
        <c:ser>
          <c:idx val="10"/>
          <c:order val="3"/>
          <c:tx>
            <c:v>2022 ср. балл ОУ</c:v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'Химия-9 диаграмма'!$B$5:$B$118</c:f>
              <c:strCache>
                <c:ptCount val="114"/>
                <c:pt idx="0">
                  <c:v>ЖЕЛЕЗНОДОРОЖНЫЙ РАЙОН</c:v>
                </c:pt>
                <c:pt idx="1">
                  <c:v>МБОУ Лицей № 28</c:v>
                </c:pt>
                <c:pt idx="2">
                  <c:v>МАОУ СШ № 19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СШ № 86</c:v>
                </c:pt>
                <c:pt idx="6">
                  <c:v>МАОУ СШ № 32</c:v>
                </c:pt>
                <c:pt idx="7">
                  <c:v>МАОУ СШ № 12</c:v>
                </c:pt>
                <c:pt idx="8">
                  <c:v>МАОУ Гимназия № 8</c:v>
                </c:pt>
                <c:pt idx="9">
                  <c:v>КИРОВСКИЙ РАЙОН</c:v>
                </c:pt>
                <c:pt idx="10">
                  <c:v>МАОУ СШ № 135</c:v>
                </c:pt>
                <c:pt idx="11">
                  <c:v>МАОУ Лицей № 6 "Перспектива"</c:v>
                </c:pt>
                <c:pt idx="12">
                  <c:v>МАОУ Гимназия № 10</c:v>
                </c:pt>
                <c:pt idx="13">
                  <c:v>МАОУ СШ № 46</c:v>
                </c:pt>
                <c:pt idx="14">
                  <c:v>МАОУ Гимназия № 6</c:v>
                </c:pt>
                <c:pt idx="15">
                  <c:v>МАОУ СШ № 90</c:v>
                </c:pt>
                <c:pt idx="16">
                  <c:v>МАОУ Лицей № 11</c:v>
                </c:pt>
                <c:pt idx="17">
                  <c:v>МАОУ Гимназия № 4</c:v>
                </c:pt>
                <c:pt idx="18">
                  <c:v>МАОУ СШ № 55</c:v>
                </c:pt>
                <c:pt idx="19">
                  <c:v>МАОУ СШ № 81</c:v>
                </c:pt>
                <c:pt idx="20">
                  <c:v>МБОУ СШ № 63</c:v>
                </c:pt>
                <c:pt idx="21">
                  <c:v>МАОУ СШ № 8 "Созидание"</c:v>
                </c:pt>
                <c:pt idx="22">
                  <c:v>ЛЕНИНСКИЙ РАЙОН</c:v>
                </c:pt>
                <c:pt idx="23">
                  <c:v>МБОУ Гимназия № 7</c:v>
                </c:pt>
                <c:pt idx="24">
                  <c:v>МБОУ СШ № 94</c:v>
                </c:pt>
                <c:pt idx="25">
                  <c:v>МАОУ Лицей № 3</c:v>
                </c:pt>
                <c:pt idx="26">
                  <c:v>МАОУ Лицей № 12</c:v>
                </c:pt>
                <c:pt idx="27">
                  <c:v>МАОУ СШ № 16</c:v>
                </c:pt>
                <c:pt idx="28">
                  <c:v>МБОУ СШ № 64</c:v>
                </c:pt>
                <c:pt idx="29">
                  <c:v>МАОУ СШ № 148</c:v>
                </c:pt>
                <c:pt idx="30">
                  <c:v>МАОУ Гимназия № 15</c:v>
                </c:pt>
                <c:pt idx="31">
                  <c:v>МАОУ СШ № 53</c:v>
                </c:pt>
                <c:pt idx="32">
                  <c:v>МБОУ СШ № 13</c:v>
                </c:pt>
                <c:pt idx="33">
                  <c:v>МАОУ Гимназия № 11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79</c:v>
                </c:pt>
                <c:pt idx="37">
                  <c:v>МАОУ СШ № 89</c:v>
                </c:pt>
                <c:pt idx="38">
                  <c:v>МАОУ СШ № 50</c:v>
                </c:pt>
                <c:pt idx="39">
                  <c:v>МАОУ СШ № 65</c:v>
                </c:pt>
                <c:pt idx="40">
                  <c:v>ОКТЯБРЬСКИЙ РАЙОН</c:v>
                </c:pt>
                <c:pt idx="41">
                  <c:v>МБОУ Лицей № 8</c:v>
                </c:pt>
                <c:pt idx="42">
                  <c:v>МАОУ "КУГ №1 - Универс"</c:v>
                </c:pt>
                <c:pt idx="43">
                  <c:v>МБОУ СШ № 3</c:v>
                </c:pt>
                <c:pt idx="44">
                  <c:v>МАОУ СШ-Интернат № 1</c:v>
                </c:pt>
                <c:pt idx="45">
                  <c:v>МБОУ Лицей № 10</c:v>
                </c:pt>
                <c:pt idx="46">
                  <c:v>МАОУ Гимназия № 13 "Академ"</c:v>
                </c:pt>
                <c:pt idx="47">
                  <c:v>МАОУ Лицей № 1</c:v>
                </c:pt>
                <c:pt idx="48">
                  <c:v>МБОУ Гимназия № 3</c:v>
                </c:pt>
                <c:pt idx="49">
                  <c:v>МБОУ СШ № 30</c:v>
                </c:pt>
                <c:pt idx="50">
                  <c:v>МБОУ СШ № 72 </c:v>
                </c:pt>
                <c:pt idx="51">
                  <c:v>МАОУ СШ № 82</c:v>
                </c:pt>
                <c:pt idx="52">
                  <c:v>МБОУ СШ № 99</c:v>
                </c:pt>
                <c:pt idx="53">
                  <c:v>МБОУ СШ № 84</c:v>
                </c:pt>
                <c:pt idx="54">
                  <c:v>МБОУ СШ № 95</c:v>
                </c:pt>
                <c:pt idx="55">
                  <c:v>МБОУ СШ № 21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СВЕРДЛОВСКИЙ РАЙОН</c:v>
                </c:pt>
                <c:pt idx="59">
                  <c:v>МАОУ СШ № 17</c:v>
                </c:pt>
                <c:pt idx="60">
                  <c:v>МАОУ СШ № 6</c:v>
                </c:pt>
                <c:pt idx="61">
                  <c:v>МАОУ СШ № 34</c:v>
                </c:pt>
                <c:pt idx="62">
                  <c:v>МАОУ СШ № 45</c:v>
                </c:pt>
                <c:pt idx="63">
                  <c:v>МАОУ Лицей № 9 "Лидер"</c:v>
                </c:pt>
                <c:pt idx="64">
                  <c:v>МАОУ Гимназия №14</c:v>
                </c:pt>
                <c:pt idx="65">
                  <c:v>МАОУ СШ № 158 "Грани"</c:v>
                </c:pt>
                <c:pt idx="66">
                  <c:v>МАОУ СШ № 137</c:v>
                </c:pt>
                <c:pt idx="67">
                  <c:v>МАОУ СШ № 42</c:v>
                </c:pt>
                <c:pt idx="68">
                  <c:v>МАОУ СШ № 76</c:v>
                </c:pt>
                <c:pt idx="69">
                  <c:v>МАОУ СШ № 78</c:v>
                </c:pt>
                <c:pt idx="70">
                  <c:v>МАОУ СШ № 93</c:v>
                </c:pt>
                <c:pt idx="71">
                  <c:v>МАОУ СШ № 23</c:v>
                </c:pt>
                <c:pt idx="72">
                  <c:v>МБОУ СШ № 62</c:v>
                </c:pt>
                <c:pt idx="73">
                  <c:v>СОВЕТСКИЙ РАЙОН</c:v>
                </c:pt>
                <c:pt idx="74">
                  <c:v>МБОУ СШ № 98</c:v>
                </c:pt>
                <c:pt idx="75">
                  <c:v>МАОУ СШ № 85</c:v>
                </c:pt>
                <c:pt idx="76">
                  <c:v>МАОУ СШ № 144</c:v>
                </c:pt>
                <c:pt idx="77">
                  <c:v>МАОУ СШ № 5</c:v>
                </c:pt>
                <c:pt idx="78">
                  <c:v>МБОУ СШ № 56</c:v>
                </c:pt>
                <c:pt idx="79">
                  <c:v>МАОУ СШ № 151</c:v>
                </c:pt>
                <c:pt idx="80">
                  <c:v>МАОУ СШ № 154</c:v>
                </c:pt>
                <c:pt idx="81">
                  <c:v>МАОУ СШ № 69</c:v>
                </c:pt>
                <c:pt idx="82">
                  <c:v>МАОУ СШ № 66</c:v>
                </c:pt>
                <c:pt idx="83">
                  <c:v>МАОУ СШ № 149</c:v>
                </c:pt>
                <c:pt idx="84">
                  <c:v>МАОУ СШ № 24</c:v>
                </c:pt>
                <c:pt idx="85">
                  <c:v>МАОУ СШ № 18</c:v>
                </c:pt>
                <c:pt idx="86">
                  <c:v>МАОУ СШ № 141</c:v>
                </c:pt>
                <c:pt idx="87">
                  <c:v>МАОУ СШ № 145</c:v>
                </c:pt>
                <c:pt idx="88">
                  <c:v>МАОУ СШ № 152</c:v>
                </c:pt>
                <c:pt idx="89">
                  <c:v>МАОУ СШ № 150</c:v>
                </c:pt>
                <c:pt idx="90">
                  <c:v>МАОУ СШ № 143</c:v>
                </c:pt>
                <c:pt idx="91">
                  <c:v>МАОУ СШ № 156</c:v>
                </c:pt>
                <c:pt idx="92">
                  <c:v>МАОУ СШ № 1</c:v>
                </c:pt>
                <c:pt idx="93">
                  <c:v>МАОУ СШ № 157</c:v>
                </c:pt>
                <c:pt idx="94">
                  <c:v>МБОУ СШ № 147</c:v>
                </c:pt>
                <c:pt idx="95">
                  <c:v>МБОУ СШ № 2</c:v>
                </c:pt>
                <c:pt idx="96">
                  <c:v>МБОУ СШ № 91</c:v>
                </c:pt>
                <c:pt idx="97">
                  <c:v>МАОУ СШ № 121</c:v>
                </c:pt>
                <c:pt idx="98">
                  <c:v>МАОУ СШ № 7</c:v>
                </c:pt>
                <c:pt idx="99">
                  <c:v>МБОУ СШ № 129</c:v>
                </c:pt>
                <c:pt idx="100">
                  <c:v>МАОУ СШ № 134</c:v>
                </c:pt>
                <c:pt idx="101">
                  <c:v>МАОУ СШ № 108</c:v>
                </c:pt>
                <c:pt idx="102">
                  <c:v>МАОУ СШ № 139</c:v>
                </c:pt>
                <c:pt idx="103">
                  <c:v>МАОУ СШ № 115</c:v>
                </c:pt>
                <c:pt idx="104">
                  <c:v>ЦЕНТРАЛЬНЫЙ РАЙОН</c:v>
                </c:pt>
                <c:pt idx="105">
                  <c:v>МБОУ СШ № 27</c:v>
                </c:pt>
                <c:pt idx="106">
                  <c:v>МАОУ Гимназия № 2</c:v>
                </c:pt>
                <c:pt idx="107">
                  <c:v>МБОУ СШ № 10</c:v>
                </c:pt>
                <c:pt idx="108">
                  <c:v>МБОУ Лицей № 2</c:v>
                </c:pt>
                <c:pt idx="109">
                  <c:v>МБОУ Гимназия  № 16</c:v>
                </c:pt>
                <c:pt idx="110">
                  <c:v>МАОУ Комплекс "Покровский"</c:v>
                </c:pt>
                <c:pt idx="111">
                  <c:v>МБОУ СШ № 4</c:v>
                </c:pt>
                <c:pt idx="112">
                  <c:v>МАОУ СШ № 155</c:v>
                </c:pt>
                <c:pt idx="113">
                  <c:v>МБОУ СШ № 51</c:v>
                </c:pt>
              </c:strCache>
            </c:strRef>
          </c:cat>
          <c:val>
            <c:numRef>
              <c:f>'Химия-9 диаграмма'!$H$5:$H$118</c:f>
              <c:numCache>
                <c:formatCode>0,00</c:formatCode>
                <c:ptCount val="114"/>
                <c:pt idx="0">
                  <c:v>4.0839285714285722</c:v>
                </c:pt>
                <c:pt idx="1">
                  <c:v>4</c:v>
                </c:pt>
                <c:pt idx="2">
                  <c:v>4</c:v>
                </c:pt>
                <c:pt idx="3">
                  <c:v>3.9047619047619047</c:v>
                </c:pt>
                <c:pt idx="4">
                  <c:v>4.5999999999999996</c:v>
                </c:pt>
                <c:pt idx="5">
                  <c:v>4</c:v>
                </c:pt>
                <c:pt idx="6">
                  <c:v>3.6666666666666665</c:v>
                </c:pt>
                <c:pt idx="7">
                  <c:v>4.5</c:v>
                </c:pt>
                <c:pt idx="8">
                  <c:v>4</c:v>
                </c:pt>
                <c:pt idx="9">
                  <c:v>4.0338888888888889</c:v>
                </c:pt>
                <c:pt idx="10">
                  <c:v>4.25</c:v>
                </c:pt>
                <c:pt idx="11">
                  <c:v>5</c:v>
                </c:pt>
                <c:pt idx="12">
                  <c:v>3.5</c:v>
                </c:pt>
                <c:pt idx="13">
                  <c:v>4</c:v>
                </c:pt>
                <c:pt idx="14">
                  <c:v>5</c:v>
                </c:pt>
                <c:pt idx="15">
                  <c:v>3.4</c:v>
                </c:pt>
                <c:pt idx="16">
                  <c:v>3.8888888888888888</c:v>
                </c:pt>
                <c:pt idx="17">
                  <c:v>4</c:v>
                </c:pt>
                <c:pt idx="18">
                  <c:v>3.5</c:v>
                </c:pt>
                <c:pt idx="20">
                  <c:v>3.8</c:v>
                </c:pt>
                <c:pt idx="22">
                  <c:v>3.704738562091503</c:v>
                </c:pt>
                <c:pt idx="23">
                  <c:v>4.4000000000000004</c:v>
                </c:pt>
                <c:pt idx="24">
                  <c:v>3.8888888888888888</c:v>
                </c:pt>
                <c:pt idx="25">
                  <c:v>4.666666666666667</c:v>
                </c:pt>
                <c:pt idx="26">
                  <c:v>4.25</c:v>
                </c:pt>
                <c:pt idx="27">
                  <c:v>3</c:v>
                </c:pt>
                <c:pt idx="28">
                  <c:v>4.5</c:v>
                </c:pt>
                <c:pt idx="29">
                  <c:v>3.6</c:v>
                </c:pt>
                <c:pt idx="30">
                  <c:v>4.666666666666667</c:v>
                </c:pt>
                <c:pt idx="31">
                  <c:v>3.5</c:v>
                </c:pt>
                <c:pt idx="32">
                  <c:v>2.8333333333333335</c:v>
                </c:pt>
                <c:pt idx="33">
                  <c:v>3.5</c:v>
                </c:pt>
                <c:pt idx="34">
                  <c:v>3.375</c:v>
                </c:pt>
                <c:pt idx="35">
                  <c:v>3.8</c:v>
                </c:pt>
                <c:pt idx="36">
                  <c:v>3.3333333333333335</c:v>
                </c:pt>
                <c:pt idx="37">
                  <c:v>3.6666666666666665</c:v>
                </c:pt>
                <c:pt idx="38">
                  <c:v>3</c:v>
                </c:pt>
                <c:pt idx="39">
                  <c:v>3</c:v>
                </c:pt>
                <c:pt idx="40">
                  <c:v>3.8500473484848481</c:v>
                </c:pt>
                <c:pt idx="41">
                  <c:v>3.5</c:v>
                </c:pt>
                <c:pt idx="42">
                  <c:v>4.375</c:v>
                </c:pt>
                <c:pt idx="43">
                  <c:v>4</c:v>
                </c:pt>
                <c:pt idx="45">
                  <c:v>4.333333333333333</c:v>
                </c:pt>
                <c:pt idx="46">
                  <c:v>4.375</c:v>
                </c:pt>
                <c:pt idx="47">
                  <c:v>4.25</c:v>
                </c:pt>
                <c:pt idx="48">
                  <c:v>5</c:v>
                </c:pt>
                <c:pt idx="49">
                  <c:v>4</c:v>
                </c:pt>
                <c:pt idx="50">
                  <c:v>4.2857142857142856</c:v>
                </c:pt>
                <c:pt idx="51">
                  <c:v>3.7142857142857144</c:v>
                </c:pt>
                <c:pt idx="52">
                  <c:v>3.9090909090909092</c:v>
                </c:pt>
                <c:pt idx="53">
                  <c:v>3.125</c:v>
                </c:pt>
                <c:pt idx="54">
                  <c:v>4</c:v>
                </c:pt>
                <c:pt idx="55">
                  <c:v>3.7333333333333334</c:v>
                </c:pt>
                <c:pt idx="56">
                  <c:v>3</c:v>
                </c:pt>
                <c:pt idx="57">
                  <c:v>2</c:v>
                </c:pt>
                <c:pt idx="58">
                  <c:v>3.9707838457838456</c:v>
                </c:pt>
                <c:pt idx="59">
                  <c:v>4</c:v>
                </c:pt>
                <c:pt idx="60">
                  <c:v>4.2727272727272725</c:v>
                </c:pt>
                <c:pt idx="61">
                  <c:v>3.5</c:v>
                </c:pt>
                <c:pt idx="62">
                  <c:v>4.384615384615385</c:v>
                </c:pt>
                <c:pt idx="63">
                  <c:v>4.1111111111111107</c:v>
                </c:pt>
                <c:pt idx="64">
                  <c:v>4.166666666666667</c:v>
                </c:pt>
                <c:pt idx="65">
                  <c:v>4.1428571428571432</c:v>
                </c:pt>
                <c:pt idx="66">
                  <c:v>3.75</c:v>
                </c:pt>
                <c:pt idx="67">
                  <c:v>4</c:v>
                </c:pt>
                <c:pt idx="68">
                  <c:v>3.5714285714285716</c:v>
                </c:pt>
                <c:pt idx="71">
                  <c:v>4.5</c:v>
                </c:pt>
                <c:pt idx="72">
                  <c:v>3.25</c:v>
                </c:pt>
                <c:pt idx="73">
                  <c:v>3.9430328652828659</c:v>
                </c:pt>
                <c:pt idx="74">
                  <c:v>4.5</c:v>
                </c:pt>
                <c:pt idx="75">
                  <c:v>3.7272727272727271</c:v>
                </c:pt>
                <c:pt idx="76">
                  <c:v>4.09375</c:v>
                </c:pt>
                <c:pt idx="77">
                  <c:v>4.4000000000000004</c:v>
                </c:pt>
                <c:pt idx="78">
                  <c:v>3.6666666666666665</c:v>
                </c:pt>
                <c:pt idx="79">
                  <c:v>4.333333333333333</c:v>
                </c:pt>
                <c:pt idx="80">
                  <c:v>4.4285714285714288</c:v>
                </c:pt>
                <c:pt idx="81">
                  <c:v>4.333333333333333</c:v>
                </c:pt>
                <c:pt idx="82">
                  <c:v>3.4</c:v>
                </c:pt>
                <c:pt idx="83">
                  <c:v>4.09375</c:v>
                </c:pt>
                <c:pt idx="84">
                  <c:v>3.7307692307692308</c:v>
                </c:pt>
                <c:pt idx="85">
                  <c:v>4.375</c:v>
                </c:pt>
                <c:pt idx="86">
                  <c:v>4.1428571428571432</c:v>
                </c:pt>
                <c:pt idx="87">
                  <c:v>3.4545454545454546</c:v>
                </c:pt>
                <c:pt idx="88">
                  <c:v>4.1714285714285717</c:v>
                </c:pt>
                <c:pt idx="89">
                  <c:v>4.5199999999999996</c:v>
                </c:pt>
                <c:pt idx="90">
                  <c:v>4.1500000000000004</c:v>
                </c:pt>
                <c:pt idx="91">
                  <c:v>3.2857142857142856</c:v>
                </c:pt>
                <c:pt idx="92">
                  <c:v>4.333333333333333</c:v>
                </c:pt>
                <c:pt idx="93">
                  <c:v>4</c:v>
                </c:pt>
                <c:pt idx="94">
                  <c:v>3.5454545454545454</c:v>
                </c:pt>
                <c:pt idx="95">
                  <c:v>4</c:v>
                </c:pt>
                <c:pt idx="96">
                  <c:v>3.6666666666666665</c:v>
                </c:pt>
                <c:pt idx="97">
                  <c:v>3.625</c:v>
                </c:pt>
                <c:pt idx="98">
                  <c:v>4.0769230769230766</c:v>
                </c:pt>
                <c:pt idx="99">
                  <c:v>4.2</c:v>
                </c:pt>
                <c:pt idx="100">
                  <c:v>3.5555555555555554</c:v>
                </c:pt>
                <c:pt idx="101">
                  <c:v>3.2727272727272729</c:v>
                </c:pt>
                <c:pt idx="102">
                  <c:v>3.3333333333333335</c:v>
                </c:pt>
                <c:pt idx="103">
                  <c:v>3.875</c:v>
                </c:pt>
                <c:pt idx="104">
                  <c:v>3.8896632996632996</c:v>
                </c:pt>
                <c:pt idx="105">
                  <c:v>3.25</c:v>
                </c:pt>
                <c:pt idx="106">
                  <c:v>4.7</c:v>
                </c:pt>
                <c:pt idx="107">
                  <c:v>4.3636363636363633</c:v>
                </c:pt>
                <c:pt idx="108">
                  <c:v>4.0999999999999996</c:v>
                </c:pt>
                <c:pt idx="109">
                  <c:v>3</c:v>
                </c:pt>
                <c:pt idx="110">
                  <c:v>3.76</c:v>
                </c:pt>
                <c:pt idx="111">
                  <c:v>4.5</c:v>
                </c:pt>
                <c:pt idx="112">
                  <c:v>4.333333333333333</c:v>
                </c:pt>
                <c:pt idx="113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545344"/>
        <c:axId val="85546880"/>
      </c:lineChart>
      <c:catAx>
        <c:axId val="85545344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546880"/>
        <c:crosses val="autoZero"/>
        <c:auto val="1"/>
        <c:lblAlgn val="ctr"/>
        <c:lblOffset val="100"/>
        <c:noMultiLvlLbl val="0"/>
      </c:catAx>
      <c:valAx>
        <c:axId val="85546880"/>
        <c:scaling>
          <c:orientation val="minMax"/>
          <c:max val="5"/>
          <c:min val="2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5545344"/>
        <c:crosses val="autoZero"/>
        <c:crossBetween val="between"/>
        <c:majorUnit val="0.5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75054328294279"/>
          <c:y val="1.3309828808712353E-2"/>
          <c:w val="0.61799942052978174"/>
          <c:h val="4.1785168852332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10582</xdr:colOff>
      <xdr:row>0</xdr:row>
      <xdr:rowOff>35719</xdr:rowOff>
    </xdr:from>
    <xdr:to>
      <xdr:col>26</xdr:col>
      <xdr:colOff>583406</xdr:colOff>
      <xdr:row>0</xdr:row>
      <xdr:rowOff>5060157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0.02459</cdr:x>
      <cdr:y>0.06153</cdr:y>
    </cdr:from>
    <cdr:to>
      <cdr:x>0.0247</cdr:x>
      <cdr:y>0.65023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10888" y="312102"/>
          <a:ext cx="1863" cy="29859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0.10082</cdr:x>
      <cdr:y>0.06971</cdr:y>
    </cdr:from>
    <cdr:to>
      <cdr:x>0.10233</cdr:x>
      <cdr:y>0.65599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1704670" y="350251"/>
          <a:ext cx="25532" cy="29457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0.21283</cdr:x>
      <cdr:y>0.07984</cdr:y>
    </cdr:from>
    <cdr:to>
      <cdr:x>0.21404</cdr:x>
      <cdr:y>0.66075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3628973" y="401129"/>
          <a:ext cx="20632" cy="291874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0.36865</cdr:x>
      <cdr:y>0.07016</cdr:y>
    </cdr:from>
    <cdr:to>
      <cdr:x>0.36984</cdr:x>
      <cdr:y>0.64926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6285913" y="352515"/>
          <a:ext cx="20291" cy="29096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0.65153</cdr:x>
      <cdr:y>0.07012</cdr:y>
    </cdr:from>
    <cdr:to>
      <cdr:x>0.65235</cdr:x>
      <cdr:y>0.65215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1109280" y="352309"/>
          <a:ext cx="13982" cy="292437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0.91746</cdr:x>
      <cdr:y>0.0668</cdr:y>
    </cdr:from>
    <cdr:to>
      <cdr:x>0.91776</cdr:x>
      <cdr:y>0.65175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 flipH="1">
          <a:off x="15512610" y="335636"/>
          <a:ext cx="5073" cy="293904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0.52288</cdr:x>
      <cdr:y>0.05427</cdr:y>
    </cdr:from>
    <cdr:to>
      <cdr:x>0.52339</cdr:x>
      <cdr:y>0.64758</cdr:y>
    </cdr:to>
    <cdr:cxnSp macro="">
      <cdr:nvCxnSpPr>
        <cdr:cNvPr id="21" name="Прямая соединительная линия 20"/>
        <cdr:cNvCxnSpPr/>
      </cdr:nvCxnSpPr>
      <cdr:spPr>
        <a:xfrm xmlns:a="http://schemas.openxmlformats.org/drawingml/2006/main" flipH="1">
          <a:off x="8840973" y="272680"/>
          <a:ext cx="8623" cy="29810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93926</xdr:colOff>
      <xdr:row>0</xdr:row>
      <xdr:rowOff>35719</xdr:rowOff>
    </xdr:from>
    <xdr:to>
      <xdr:col>27</xdr:col>
      <xdr:colOff>35720</xdr:colOff>
      <xdr:row>0</xdr:row>
      <xdr:rowOff>5060156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0.0233</cdr:x>
      <cdr:y>0.07145</cdr:y>
    </cdr:from>
    <cdr:to>
      <cdr:x>0.02359</cdr:x>
      <cdr:y>0.66572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392574" y="360697"/>
          <a:ext cx="4886" cy="30000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0.09872</cdr:x>
      <cdr:y>0.06589</cdr:y>
    </cdr:from>
    <cdr:to>
      <cdr:x>0.10141</cdr:x>
      <cdr:y>0.66661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1666897" y="331060"/>
          <a:ext cx="45419" cy="30182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0.21206</cdr:x>
      <cdr:y>0.07266</cdr:y>
    </cdr:from>
    <cdr:to>
      <cdr:x>0.21271</cdr:x>
      <cdr:y>0.66281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3612153" y="365058"/>
          <a:ext cx="11072" cy="29651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0.36446</cdr:x>
      <cdr:y>0.07554</cdr:y>
    </cdr:from>
    <cdr:to>
      <cdr:x>0.36683</cdr:x>
      <cdr:y>0.65566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>
          <a:off x="6140666" y="381345"/>
          <a:ext cx="40002" cy="292859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0.6507</cdr:x>
      <cdr:y>0.07358</cdr:y>
    </cdr:from>
    <cdr:to>
      <cdr:x>0.65196</cdr:x>
      <cdr:y>0.67006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 flipH="1">
          <a:off x="11083865" y="369684"/>
          <a:ext cx="21463" cy="29969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0.91589</cdr:x>
      <cdr:y>0.08346</cdr:y>
    </cdr:from>
    <cdr:to>
      <cdr:x>0.91698</cdr:x>
      <cdr:y>0.66223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5601157" y="419364"/>
          <a:ext cx="18486" cy="29079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0.52071</cdr:x>
      <cdr:y>0.0738</cdr:y>
    </cdr:from>
    <cdr:to>
      <cdr:x>0.52136</cdr:x>
      <cdr:y>0.6585</cdr:y>
    </cdr:to>
    <cdr:cxnSp macro="">
      <cdr:nvCxnSpPr>
        <cdr:cNvPr id="21" name="Прямая соединительная линия 20"/>
        <cdr:cNvCxnSpPr/>
      </cdr:nvCxnSpPr>
      <cdr:spPr>
        <a:xfrm xmlns:a="http://schemas.openxmlformats.org/drawingml/2006/main">
          <a:off x="8869630" y="370803"/>
          <a:ext cx="11111" cy="293781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3.7109375" customWidth="1"/>
    <col min="3" max="10" width="7.7109375" customWidth="1"/>
    <col min="11" max="11" width="8.7109375" customWidth="1"/>
    <col min="12" max="12" width="7.85546875" customWidth="1"/>
  </cols>
  <sheetData>
    <row r="1" spans="1:16" ht="409.5" customHeight="1" thickBot="1" x14ac:dyDescent="0.3"/>
    <row r="2" spans="1:16" ht="15" customHeight="1" x14ac:dyDescent="0.25">
      <c r="A2" s="472" t="s">
        <v>57</v>
      </c>
      <c r="B2" s="474" t="s">
        <v>105</v>
      </c>
      <c r="C2" s="476">
        <v>2023</v>
      </c>
      <c r="D2" s="477"/>
      <c r="E2" s="477"/>
      <c r="F2" s="478"/>
      <c r="G2" s="476">
        <v>2022</v>
      </c>
      <c r="H2" s="477"/>
      <c r="I2" s="477"/>
      <c r="J2" s="478"/>
      <c r="K2" s="470" t="s">
        <v>94</v>
      </c>
    </row>
    <row r="3" spans="1:16" ht="45" customHeight="1" thickBot="1" x14ac:dyDescent="0.3">
      <c r="A3" s="473"/>
      <c r="B3" s="475"/>
      <c r="C3" s="181" t="s">
        <v>95</v>
      </c>
      <c r="D3" s="29" t="s">
        <v>96</v>
      </c>
      <c r="E3" s="212" t="s">
        <v>97</v>
      </c>
      <c r="F3" s="182" t="s">
        <v>108</v>
      </c>
      <c r="G3" s="181" t="s">
        <v>95</v>
      </c>
      <c r="H3" s="29" t="s">
        <v>96</v>
      </c>
      <c r="I3" s="212" t="s">
        <v>97</v>
      </c>
      <c r="J3" s="182" t="s">
        <v>108</v>
      </c>
      <c r="K3" s="471"/>
    </row>
    <row r="4" spans="1:16" ht="15" customHeight="1" thickBot="1" x14ac:dyDescent="0.3">
      <c r="A4" s="90"/>
      <c r="B4" s="110" t="s">
        <v>111</v>
      </c>
      <c r="C4" s="171">
        <f>C5+C14+C27+C45+C63+C78+C109</f>
        <v>885</v>
      </c>
      <c r="D4" s="207">
        <f>AVERAGE(D6:D13,D15:D26,D28:D44,D46:D62,D64:D77,D79:D108,D110:D118)</f>
        <v>4.144702704946349</v>
      </c>
      <c r="E4" s="207">
        <v>4.22</v>
      </c>
      <c r="F4" s="172"/>
      <c r="G4" s="171">
        <f>G5+G14+G27+G45+G63+G78+G109</f>
        <v>853</v>
      </c>
      <c r="H4" s="207">
        <f>AVERAGE(H6:H13,H15:H26,H28:H44,H46:H62,H64:H77,H79:H108,H110:H118)</f>
        <v>3.9072450234950229</v>
      </c>
      <c r="I4" s="207">
        <v>4</v>
      </c>
      <c r="J4" s="172"/>
      <c r="K4" s="211"/>
      <c r="M4" s="381"/>
      <c r="N4" s="382"/>
    </row>
    <row r="5" spans="1:16" ht="15" customHeight="1" thickBot="1" x14ac:dyDescent="0.3">
      <c r="A5" s="91"/>
      <c r="B5" s="92" t="s">
        <v>112</v>
      </c>
      <c r="C5" s="173">
        <f>SUM(C6:C13)</f>
        <v>61</v>
      </c>
      <c r="D5" s="196">
        <f>AVERAGE(D6:D13)</f>
        <v>4.4165674603174603</v>
      </c>
      <c r="E5" s="196">
        <v>4.22</v>
      </c>
      <c r="F5" s="174"/>
      <c r="G5" s="173">
        <f>SUM(G6:G13)</f>
        <v>84</v>
      </c>
      <c r="H5" s="196">
        <f>AVERAGE(H6:H13)</f>
        <v>4.0839285714285722</v>
      </c>
      <c r="I5" s="196">
        <v>4</v>
      </c>
      <c r="J5" s="174"/>
      <c r="K5" s="95"/>
      <c r="M5" s="88"/>
      <c r="N5" s="24" t="s">
        <v>99</v>
      </c>
    </row>
    <row r="6" spans="1:16" ht="15" customHeight="1" x14ac:dyDescent="0.25">
      <c r="A6" s="116">
        <v>1</v>
      </c>
      <c r="B6" s="371" t="s">
        <v>144</v>
      </c>
      <c r="C6" s="387">
        <v>6</v>
      </c>
      <c r="D6" s="193">
        <v>3.8333333333333335</v>
      </c>
      <c r="E6" s="198">
        <v>4.22</v>
      </c>
      <c r="F6" s="194">
        <v>85</v>
      </c>
      <c r="G6" s="387">
        <v>11</v>
      </c>
      <c r="H6" s="193">
        <v>4</v>
      </c>
      <c r="I6" s="198">
        <v>4</v>
      </c>
      <c r="J6" s="194">
        <v>43</v>
      </c>
      <c r="K6" s="96">
        <f>J6+F6</f>
        <v>128</v>
      </c>
      <c r="M6" s="40"/>
      <c r="N6" s="24" t="s">
        <v>100</v>
      </c>
    </row>
    <row r="7" spans="1:16" x14ac:dyDescent="0.25">
      <c r="A7" s="34">
        <v>2</v>
      </c>
      <c r="B7" s="365" t="s">
        <v>72</v>
      </c>
      <c r="C7" s="362">
        <v>4</v>
      </c>
      <c r="D7" s="202">
        <v>4.5</v>
      </c>
      <c r="E7" s="195">
        <v>4.22</v>
      </c>
      <c r="F7" s="194">
        <v>17</v>
      </c>
      <c r="G7" s="362">
        <v>21</v>
      </c>
      <c r="H7" s="202">
        <v>3.9047619047619047</v>
      </c>
      <c r="I7" s="195">
        <v>4</v>
      </c>
      <c r="J7" s="194">
        <v>57</v>
      </c>
      <c r="K7" s="98">
        <f t="shared" ref="K7:K70" si="0">J7+F7</f>
        <v>74</v>
      </c>
      <c r="M7" s="359"/>
      <c r="N7" s="24" t="s">
        <v>101</v>
      </c>
      <c r="P7" s="31"/>
    </row>
    <row r="8" spans="1:16" x14ac:dyDescent="0.25">
      <c r="A8" s="32">
        <v>3</v>
      </c>
      <c r="B8" s="365" t="s">
        <v>69</v>
      </c>
      <c r="C8" s="362">
        <v>27</v>
      </c>
      <c r="D8" s="193">
        <v>4.4444444444444446</v>
      </c>
      <c r="E8" s="195">
        <v>4.22</v>
      </c>
      <c r="F8" s="194">
        <v>26</v>
      </c>
      <c r="G8" s="362">
        <v>30</v>
      </c>
      <c r="H8" s="193">
        <v>4.5999999999999996</v>
      </c>
      <c r="I8" s="195">
        <v>4</v>
      </c>
      <c r="J8" s="194">
        <v>7</v>
      </c>
      <c r="K8" s="97">
        <f t="shared" si="0"/>
        <v>33</v>
      </c>
      <c r="M8" s="25"/>
      <c r="N8" s="24" t="s">
        <v>102</v>
      </c>
      <c r="P8" s="31"/>
    </row>
    <row r="9" spans="1:16" x14ac:dyDescent="0.25">
      <c r="A9" s="32">
        <v>4</v>
      </c>
      <c r="B9" s="365" t="s">
        <v>70</v>
      </c>
      <c r="C9" s="362">
        <v>2</v>
      </c>
      <c r="D9" s="202">
        <v>5</v>
      </c>
      <c r="E9" s="195">
        <v>4.22</v>
      </c>
      <c r="F9" s="194">
        <v>1</v>
      </c>
      <c r="G9" s="362">
        <v>7</v>
      </c>
      <c r="H9" s="202">
        <v>4</v>
      </c>
      <c r="I9" s="195">
        <v>4</v>
      </c>
      <c r="J9" s="194">
        <v>44</v>
      </c>
      <c r="K9" s="97">
        <f t="shared" si="0"/>
        <v>45</v>
      </c>
      <c r="N9" s="31"/>
      <c r="P9" s="31"/>
    </row>
    <row r="10" spans="1:16" x14ac:dyDescent="0.25">
      <c r="A10" s="32">
        <v>5</v>
      </c>
      <c r="B10" s="365" t="s">
        <v>126</v>
      </c>
      <c r="C10" s="362">
        <v>4</v>
      </c>
      <c r="D10" s="193">
        <v>4.25</v>
      </c>
      <c r="E10" s="195">
        <v>4.22</v>
      </c>
      <c r="F10" s="194">
        <v>47</v>
      </c>
      <c r="G10" s="362">
        <v>2</v>
      </c>
      <c r="H10" s="193">
        <v>4.5</v>
      </c>
      <c r="I10" s="195">
        <v>4</v>
      </c>
      <c r="J10" s="194">
        <v>9</v>
      </c>
      <c r="K10" s="97">
        <f t="shared" si="0"/>
        <v>56</v>
      </c>
      <c r="N10" s="31"/>
      <c r="P10" s="31"/>
    </row>
    <row r="11" spans="1:16" x14ac:dyDescent="0.25">
      <c r="A11" s="32">
        <v>6</v>
      </c>
      <c r="B11" s="369" t="s">
        <v>127</v>
      </c>
      <c r="C11" s="362">
        <v>7</v>
      </c>
      <c r="D11" s="193">
        <v>4.5714285714285712</v>
      </c>
      <c r="E11" s="201">
        <v>4.22</v>
      </c>
      <c r="F11" s="194">
        <v>15</v>
      </c>
      <c r="G11" s="362">
        <v>6</v>
      </c>
      <c r="H11" s="193">
        <v>4</v>
      </c>
      <c r="I11" s="201">
        <v>4</v>
      </c>
      <c r="J11" s="194">
        <v>45</v>
      </c>
      <c r="K11" s="98">
        <f t="shared" si="0"/>
        <v>60</v>
      </c>
      <c r="N11" s="31"/>
      <c r="P11" s="31"/>
    </row>
    <row r="12" spans="1:16" x14ac:dyDescent="0.25">
      <c r="A12" s="104">
        <v>7</v>
      </c>
      <c r="B12" s="365" t="s">
        <v>73</v>
      </c>
      <c r="C12" s="362">
        <v>6</v>
      </c>
      <c r="D12" s="193">
        <v>4.333333333333333</v>
      </c>
      <c r="E12" s="195">
        <v>4.22</v>
      </c>
      <c r="F12" s="194">
        <v>37</v>
      </c>
      <c r="G12" s="362">
        <v>6</v>
      </c>
      <c r="H12" s="193">
        <v>3.6666666666666665</v>
      </c>
      <c r="I12" s="195">
        <v>4</v>
      </c>
      <c r="J12" s="194">
        <v>69</v>
      </c>
      <c r="K12" s="97">
        <f t="shared" si="0"/>
        <v>106</v>
      </c>
      <c r="N12" s="31"/>
      <c r="P12" s="31"/>
    </row>
    <row r="13" spans="1:16" ht="15.75" thickBot="1" x14ac:dyDescent="0.3">
      <c r="A13" s="104">
        <v>8</v>
      </c>
      <c r="B13" s="365" t="s">
        <v>118</v>
      </c>
      <c r="C13" s="362">
        <v>5</v>
      </c>
      <c r="D13" s="202">
        <v>4.4000000000000004</v>
      </c>
      <c r="E13" s="195">
        <v>4.22</v>
      </c>
      <c r="F13" s="194">
        <v>32</v>
      </c>
      <c r="G13" s="362">
        <v>1</v>
      </c>
      <c r="H13" s="202">
        <v>4</v>
      </c>
      <c r="I13" s="195">
        <v>4</v>
      </c>
      <c r="J13" s="194">
        <v>46</v>
      </c>
      <c r="K13" s="102">
        <f t="shared" si="0"/>
        <v>78</v>
      </c>
      <c r="N13" s="31"/>
      <c r="P13" s="31"/>
    </row>
    <row r="14" spans="1:16" ht="15.75" thickBot="1" x14ac:dyDescent="0.3">
      <c r="A14" s="91"/>
      <c r="B14" s="93" t="s">
        <v>113</v>
      </c>
      <c r="C14" s="175">
        <f>SUM(C15:C26)</f>
        <v>52</v>
      </c>
      <c r="D14" s="105">
        <f>AVERAGE(D15:D26)</f>
        <v>4.3490740740740739</v>
      </c>
      <c r="E14" s="105">
        <v>4.22</v>
      </c>
      <c r="F14" s="176"/>
      <c r="G14" s="175">
        <f>SUM(G15:G26)</f>
        <v>47</v>
      </c>
      <c r="H14" s="105">
        <f>AVERAGE(H15:H26)</f>
        <v>4.0338888888888889</v>
      </c>
      <c r="I14" s="105">
        <v>4</v>
      </c>
      <c r="J14" s="176"/>
      <c r="K14" s="101"/>
      <c r="N14" s="31"/>
      <c r="P14" s="31"/>
    </row>
    <row r="15" spans="1:16" x14ac:dyDescent="0.25">
      <c r="A15" s="32">
        <v>1</v>
      </c>
      <c r="B15" s="185" t="s">
        <v>50</v>
      </c>
      <c r="C15" s="229">
        <v>9</v>
      </c>
      <c r="D15" s="195">
        <v>4.2222222222222223</v>
      </c>
      <c r="E15" s="195">
        <v>4.22</v>
      </c>
      <c r="F15" s="230">
        <v>52</v>
      </c>
      <c r="G15" s="229">
        <v>11</v>
      </c>
      <c r="H15" s="195">
        <v>4</v>
      </c>
      <c r="I15" s="195">
        <v>4</v>
      </c>
      <c r="J15" s="230">
        <v>47</v>
      </c>
      <c r="K15" s="97">
        <f t="shared" si="0"/>
        <v>99</v>
      </c>
      <c r="M15" s="31"/>
      <c r="N15" s="31"/>
      <c r="P15" s="31"/>
    </row>
    <row r="16" spans="1:16" x14ac:dyDescent="0.25">
      <c r="A16" s="32">
        <v>2</v>
      </c>
      <c r="B16" s="170" t="s">
        <v>49</v>
      </c>
      <c r="C16" s="256">
        <v>6</v>
      </c>
      <c r="D16" s="257">
        <v>4.5</v>
      </c>
      <c r="E16" s="257">
        <v>4.22</v>
      </c>
      <c r="F16" s="258">
        <v>18</v>
      </c>
      <c r="G16" s="256">
        <v>2</v>
      </c>
      <c r="H16" s="257">
        <v>5</v>
      </c>
      <c r="I16" s="257">
        <v>4</v>
      </c>
      <c r="J16" s="258">
        <v>1</v>
      </c>
      <c r="K16" s="102">
        <f t="shared" si="0"/>
        <v>19</v>
      </c>
      <c r="M16" s="31"/>
      <c r="N16" s="31"/>
      <c r="P16" s="31"/>
    </row>
    <row r="17" spans="1:16" x14ac:dyDescent="0.25">
      <c r="A17" s="32">
        <v>3</v>
      </c>
      <c r="B17" s="185" t="s">
        <v>51</v>
      </c>
      <c r="C17" s="229">
        <v>3</v>
      </c>
      <c r="D17" s="195">
        <v>4.666666666666667</v>
      </c>
      <c r="E17" s="195">
        <v>4.22</v>
      </c>
      <c r="F17" s="230">
        <v>7</v>
      </c>
      <c r="G17" s="229">
        <v>2</v>
      </c>
      <c r="H17" s="195">
        <v>3.5</v>
      </c>
      <c r="I17" s="195">
        <v>4</v>
      </c>
      <c r="J17" s="230">
        <v>78</v>
      </c>
      <c r="K17" s="97">
        <f t="shared" si="0"/>
        <v>85</v>
      </c>
      <c r="M17" s="31"/>
      <c r="N17" s="31"/>
      <c r="P17" s="31"/>
    </row>
    <row r="18" spans="1:16" x14ac:dyDescent="0.25">
      <c r="A18" s="32">
        <v>4</v>
      </c>
      <c r="B18" s="186" t="s">
        <v>52</v>
      </c>
      <c r="C18" s="233">
        <v>6</v>
      </c>
      <c r="D18" s="198">
        <v>4.833333333333333</v>
      </c>
      <c r="E18" s="198">
        <v>4.22</v>
      </c>
      <c r="F18" s="234">
        <v>4</v>
      </c>
      <c r="G18" s="233">
        <v>3</v>
      </c>
      <c r="H18" s="198">
        <v>5</v>
      </c>
      <c r="I18" s="198">
        <v>4</v>
      </c>
      <c r="J18" s="234">
        <v>2</v>
      </c>
      <c r="K18" s="97">
        <f t="shared" si="0"/>
        <v>6</v>
      </c>
      <c r="M18" s="31"/>
      <c r="N18" s="31"/>
      <c r="P18" s="31"/>
    </row>
    <row r="19" spans="1:16" x14ac:dyDescent="0.25">
      <c r="A19" s="32">
        <v>5</v>
      </c>
      <c r="B19" s="187" t="s">
        <v>53</v>
      </c>
      <c r="C19" s="231">
        <v>10</v>
      </c>
      <c r="D19" s="197">
        <v>4.3</v>
      </c>
      <c r="E19" s="197">
        <v>4.22</v>
      </c>
      <c r="F19" s="232">
        <v>43</v>
      </c>
      <c r="G19" s="231">
        <v>9</v>
      </c>
      <c r="H19" s="197">
        <v>3.8888888888888888</v>
      </c>
      <c r="I19" s="197">
        <v>4</v>
      </c>
      <c r="J19" s="232">
        <v>58</v>
      </c>
      <c r="K19" s="97">
        <f t="shared" si="0"/>
        <v>101</v>
      </c>
      <c r="M19" s="31"/>
      <c r="N19" s="31"/>
      <c r="P19" s="31"/>
    </row>
    <row r="20" spans="1:16" x14ac:dyDescent="0.25">
      <c r="A20" s="32">
        <v>6</v>
      </c>
      <c r="B20" s="188" t="s">
        <v>149</v>
      </c>
      <c r="C20" s="235">
        <v>3</v>
      </c>
      <c r="D20" s="199">
        <v>3.6666666666666665</v>
      </c>
      <c r="E20" s="199">
        <v>4.22</v>
      </c>
      <c r="F20" s="236">
        <v>91</v>
      </c>
      <c r="G20" s="235"/>
      <c r="H20" s="199"/>
      <c r="I20" s="199">
        <v>4</v>
      </c>
      <c r="J20" s="236">
        <v>103</v>
      </c>
      <c r="K20" s="97">
        <f t="shared" si="0"/>
        <v>194</v>
      </c>
      <c r="M20" s="31"/>
      <c r="N20" s="31"/>
      <c r="P20" s="31"/>
    </row>
    <row r="21" spans="1:16" x14ac:dyDescent="0.25">
      <c r="A21" s="32">
        <v>7</v>
      </c>
      <c r="B21" s="187" t="s">
        <v>145</v>
      </c>
      <c r="C21" s="231">
        <v>3</v>
      </c>
      <c r="D21" s="197">
        <v>4.666666666666667</v>
      </c>
      <c r="E21" s="197">
        <v>4.22</v>
      </c>
      <c r="F21" s="232">
        <v>8</v>
      </c>
      <c r="G21" s="231">
        <v>4</v>
      </c>
      <c r="H21" s="197">
        <v>4</v>
      </c>
      <c r="I21" s="197">
        <v>4</v>
      </c>
      <c r="J21" s="232">
        <v>48</v>
      </c>
      <c r="K21" s="97">
        <f t="shared" si="0"/>
        <v>56</v>
      </c>
      <c r="M21" s="31"/>
      <c r="N21" s="31"/>
      <c r="P21" s="31"/>
    </row>
    <row r="22" spans="1:16" x14ac:dyDescent="0.25">
      <c r="A22" s="32">
        <v>8</v>
      </c>
      <c r="B22" s="187" t="s">
        <v>47</v>
      </c>
      <c r="C22" s="231">
        <v>5</v>
      </c>
      <c r="D22" s="197">
        <v>4</v>
      </c>
      <c r="E22" s="197">
        <v>4.22</v>
      </c>
      <c r="F22" s="232">
        <v>61</v>
      </c>
      <c r="G22" s="231">
        <v>2</v>
      </c>
      <c r="H22" s="197">
        <v>3.5</v>
      </c>
      <c r="I22" s="197">
        <v>4</v>
      </c>
      <c r="J22" s="232">
        <v>79</v>
      </c>
      <c r="K22" s="97">
        <f t="shared" si="0"/>
        <v>140</v>
      </c>
      <c r="M22" s="31"/>
      <c r="N22" s="31"/>
      <c r="P22" s="31"/>
    </row>
    <row r="23" spans="1:16" x14ac:dyDescent="0.25">
      <c r="A23" s="32">
        <v>9</v>
      </c>
      <c r="B23" s="187" t="s">
        <v>48</v>
      </c>
      <c r="C23" s="231">
        <v>2</v>
      </c>
      <c r="D23" s="197">
        <v>4</v>
      </c>
      <c r="E23" s="197">
        <v>4.22</v>
      </c>
      <c r="F23" s="232">
        <v>63</v>
      </c>
      <c r="G23" s="231">
        <v>5</v>
      </c>
      <c r="H23" s="197">
        <v>3.8</v>
      </c>
      <c r="I23" s="197">
        <v>4</v>
      </c>
      <c r="J23" s="232">
        <v>61</v>
      </c>
      <c r="K23" s="97">
        <f t="shared" si="0"/>
        <v>124</v>
      </c>
      <c r="M23" s="31"/>
      <c r="N23" s="31"/>
      <c r="P23" s="31"/>
    </row>
    <row r="24" spans="1:16" x14ac:dyDescent="0.25">
      <c r="A24" s="32">
        <v>10</v>
      </c>
      <c r="B24" s="187" t="s">
        <v>150</v>
      </c>
      <c r="C24" s="231">
        <v>1</v>
      </c>
      <c r="D24" s="197">
        <v>4</v>
      </c>
      <c r="E24" s="197">
        <v>4.22</v>
      </c>
      <c r="F24" s="232">
        <v>62</v>
      </c>
      <c r="G24" s="231"/>
      <c r="H24" s="197"/>
      <c r="I24" s="197">
        <v>4</v>
      </c>
      <c r="J24" s="232">
        <v>103</v>
      </c>
      <c r="K24" s="97">
        <f t="shared" si="0"/>
        <v>165</v>
      </c>
      <c r="M24" s="31"/>
      <c r="N24" s="31"/>
      <c r="P24" s="31"/>
    </row>
    <row r="25" spans="1:16" x14ac:dyDescent="0.25">
      <c r="A25" s="32">
        <v>11</v>
      </c>
      <c r="B25" s="188" t="s">
        <v>146</v>
      </c>
      <c r="C25" s="235">
        <v>3</v>
      </c>
      <c r="D25" s="199">
        <v>4.333333333333333</v>
      </c>
      <c r="E25" s="199">
        <v>4.22</v>
      </c>
      <c r="F25" s="236">
        <v>38</v>
      </c>
      <c r="G25" s="235">
        <v>5</v>
      </c>
      <c r="H25" s="199">
        <v>3.4</v>
      </c>
      <c r="I25" s="199">
        <v>4</v>
      </c>
      <c r="J25" s="236">
        <v>85</v>
      </c>
      <c r="K25" s="97">
        <f t="shared" si="0"/>
        <v>123</v>
      </c>
      <c r="M25" s="31"/>
      <c r="N25" s="31"/>
      <c r="P25" s="31"/>
    </row>
    <row r="26" spans="1:16" ht="15.75" thickBot="1" x14ac:dyDescent="0.3">
      <c r="A26" s="32">
        <v>12</v>
      </c>
      <c r="B26" s="187" t="s">
        <v>147</v>
      </c>
      <c r="C26" s="231">
        <v>1</v>
      </c>
      <c r="D26" s="197">
        <v>5</v>
      </c>
      <c r="E26" s="197">
        <v>4.22</v>
      </c>
      <c r="F26" s="232">
        <v>2</v>
      </c>
      <c r="G26" s="231">
        <v>4</v>
      </c>
      <c r="H26" s="197">
        <v>4.25</v>
      </c>
      <c r="I26" s="197">
        <v>4</v>
      </c>
      <c r="J26" s="232">
        <v>29</v>
      </c>
      <c r="K26" s="97">
        <f t="shared" si="0"/>
        <v>31</v>
      </c>
      <c r="M26" s="31"/>
      <c r="N26" s="31"/>
      <c r="P26" s="31"/>
    </row>
    <row r="27" spans="1:16" ht="15.75" thickBot="1" x14ac:dyDescent="0.3">
      <c r="A27" s="91"/>
      <c r="B27" s="106" t="s">
        <v>114</v>
      </c>
      <c r="C27" s="177">
        <f>SUM(C28:C44)</f>
        <v>125</v>
      </c>
      <c r="D27" s="107">
        <f>AVERAGE(D28:D44)</f>
        <v>3.9795107698251719</v>
      </c>
      <c r="E27" s="107">
        <v>4.22</v>
      </c>
      <c r="F27" s="178"/>
      <c r="G27" s="177">
        <f>SUM(G28:G44)</f>
        <v>88</v>
      </c>
      <c r="H27" s="107">
        <f>AVERAGE(H28:H44)</f>
        <v>3.704738562091503</v>
      </c>
      <c r="I27" s="107">
        <v>4</v>
      </c>
      <c r="J27" s="178"/>
      <c r="K27" s="101"/>
      <c r="M27" s="31"/>
      <c r="N27" s="31"/>
      <c r="P27" s="31"/>
    </row>
    <row r="28" spans="1:16" x14ac:dyDescent="0.25">
      <c r="A28" s="119">
        <v>1</v>
      </c>
      <c r="B28" s="69" t="s">
        <v>74</v>
      </c>
      <c r="C28" s="253">
        <v>29</v>
      </c>
      <c r="D28" s="254">
        <v>4.5862068965517242</v>
      </c>
      <c r="E28" s="254">
        <v>4.22</v>
      </c>
      <c r="F28" s="255">
        <v>14</v>
      </c>
      <c r="G28" s="253">
        <v>10</v>
      </c>
      <c r="H28" s="254">
        <v>4.4000000000000004</v>
      </c>
      <c r="I28" s="254">
        <v>4</v>
      </c>
      <c r="J28" s="255">
        <v>15</v>
      </c>
      <c r="K28" s="96">
        <f t="shared" si="0"/>
        <v>29</v>
      </c>
      <c r="M28" s="31"/>
      <c r="N28" s="31"/>
      <c r="P28" s="31"/>
    </row>
    <row r="29" spans="1:16" x14ac:dyDescent="0.25">
      <c r="A29" s="34">
        <v>2</v>
      </c>
      <c r="B29" s="118" t="s">
        <v>120</v>
      </c>
      <c r="C29" s="259">
        <v>7</v>
      </c>
      <c r="D29" s="260">
        <v>3.8571428571428572</v>
      </c>
      <c r="E29" s="260">
        <v>4.22</v>
      </c>
      <c r="F29" s="261">
        <v>83</v>
      </c>
      <c r="G29" s="259">
        <v>4</v>
      </c>
      <c r="H29" s="260">
        <v>3.5</v>
      </c>
      <c r="I29" s="260">
        <v>4</v>
      </c>
      <c r="J29" s="261">
        <v>80</v>
      </c>
      <c r="K29" s="98">
        <f t="shared" si="0"/>
        <v>163</v>
      </c>
      <c r="M29" s="31"/>
      <c r="N29" s="31"/>
      <c r="P29" s="31"/>
    </row>
    <row r="30" spans="1:16" x14ac:dyDescent="0.25">
      <c r="A30" s="32">
        <v>3</v>
      </c>
      <c r="B30" s="185" t="s">
        <v>68</v>
      </c>
      <c r="C30" s="229">
        <v>5</v>
      </c>
      <c r="D30" s="195">
        <v>4</v>
      </c>
      <c r="E30" s="195">
        <v>4.22</v>
      </c>
      <c r="F30" s="230">
        <v>64</v>
      </c>
      <c r="G30" s="229">
        <v>6</v>
      </c>
      <c r="H30" s="195">
        <v>4.666666666666667</v>
      </c>
      <c r="I30" s="195">
        <v>4</v>
      </c>
      <c r="J30" s="230">
        <v>5</v>
      </c>
      <c r="K30" s="97">
        <f t="shared" si="0"/>
        <v>69</v>
      </c>
      <c r="M30" s="31"/>
      <c r="N30" s="31"/>
      <c r="P30" s="31"/>
    </row>
    <row r="31" spans="1:16" x14ac:dyDescent="0.25">
      <c r="A31" s="32">
        <v>4</v>
      </c>
      <c r="B31" s="185" t="s">
        <v>151</v>
      </c>
      <c r="C31" s="229">
        <v>6</v>
      </c>
      <c r="D31" s="195">
        <v>4.333333333333333</v>
      </c>
      <c r="E31" s="195">
        <v>4.22</v>
      </c>
      <c r="F31" s="230">
        <v>39</v>
      </c>
      <c r="G31" s="229">
        <v>3</v>
      </c>
      <c r="H31" s="195">
        <v>4.666666666666667</v>
      </c>
      <c r="I31" s="195">
        <v>4</v>
      </c>
      <c r="J31" s="230">
        <v>6</v>
      </c>
      <c r="K31" s="97">
        <f t="shared" si="0"/>
        <v>45</v>
      </c>
      <c r="M31" s="31"/>
      <c r="N31" s="31"/>
      <c r="P31" s="31"/>
    </row>
    <row r="32" spans="1:16" x14ac:dyDescent="0.25">
      <c r="A32" s="32">
        <v>5</v>
      </c>
      <c r="B32" s="185" t="s">
        <v>66</v>
      </c>
      <c r="C32" s="229">
        <v>12</v>
      </c>
      <c r="D32" s="195">
        <v>4.25</v>
      </c>
      <c r="E32" s="195">
        <v>4.22</v>
      </c>
      <c r="F32" s="230">
        <v>48</v>
      </c>
      <c r="G32" s="229">
        <v>4</v>
      </c>
      <c r="H32" s="195">
        <v>4.25</v>
      </c>
      <c r="I32" s="195">
        <v>4</v>
      </c>
      <c r="J32" s="230">
        <v>30</v>
      </c>
      <c r="K32" s="97">
        <f t="shared" si="0"/>
        <v>78</v>
      </c>
      <c r="M32" s="31"/>
      <c r="N32" s="31"/>
      <c r="P32" s="31"/>
    </row>
    <row r="33" spans="1:16" x14ac:dyDescent="0.25">
      <c r="A33" s="32">
        <v>6</v>
      </c>
      <c r="B33" s="185" t="s">
        <v>41</v>
      </c>
      <c r="C33" s="229">
        <v>1</v>
      </c>
      <c r="D33" s="195">
        <v>4</v>
      </c>
      <c r="E33" s="195">
        <v>4.22</v>
      </c>
      <c r="F33" s="230">
        <v>66</v>
      </c>
      <c r="G33" s="229">
        <v>6</v>
      </c>
      <c r="H33" s="195">
        <v>2.8333333333333335</v>
      </c>
      <c r="I33" s="195">
        <v>4</v>
      </c>
      <c r="J33" s="230">
        <v>101</v>
      </c>
      <c r="K33" s="97">
        <f t="shared" si="0"/>
        <v>167</v>
      </c>
      <c r="M33" s="31"/>
      <c r="N33" s="31"/>
      <c r="P33" s="31"/>
    </row>
    <row r="34" spans="1:16" x14ac:dyDescent="0.25">
      <c r="A34" s="32">
        <v>7</v>
      </c>
      <c r="B34" s="185" t="s">
        <v>152</v>
      </c>
      <c r="C34" s="229">
        <v>5</v>
      </c>
      <c r="D34" s="195">
        <v>4.2</v>
      </c>
      <c r="E34" s="195">
        <v>4.22</v>
      </c>
      <c r="F34" s="230">
        <v>54</v>
      </c>
      <c r="G34" s="229">
        <v>1</v>
      </c>
      <c r="H34" s="195">
        <v>3</v>
      </c>
      <c r="I34" s="195">
        <v>4</v>
      </c>
      <c r="J34" s="230">
        <v>95</v>
      </c>
      <c r="K34" s="97">
        <f t="shared" si="0"/>
        <v>149</v>
      </c>
      <c r="M34" s="31"/>
      <c r="N34" s="31"/>
      <c r="P34" s="31"/>
    </row>
    <row r="35" spans="1:16" x14ac:dyDescent="0.25">
      <c r="A35" s="32">
        <v>8</v>
      </c>
      <c r="B35" s="185" t="s">
        <v>109</v>
      </c>
      <c r="C35" s="229">
        <v>5</v>
      </c>
      <c r="D35" s="195">
        <v>3.8</v>
      </c>
      <c r="E35" s="195">
        <v>4.22</v>
      </c>
      <c r="F35" s="230">
        <v>86</v>
      </c>
      <c r="G35" s="229">
        <v>8</v>
      </c>
      <c r="H35" s="195">
        <v>3.375</v>
      </c>
      <c r="I35" s="195">
        <v>4</v>
      </c>
      <c r="J35" s="230">
        <v>87</v>
      </c>
      <c r="K35" s="97">
        <f t="shared" si="0"/>
        <v>173</v>
      </c>
      <c r="M35" s="31"/>
      <c r="N35" s="31"/>
      <c r="P35" s="31"/>
    </row>
    <row r="36" spans="1:16" ht="15" customHeight="1" x14ac:dyDescent="0.25">
      <c r="A36" s="32">
        <v>9</v>
      </c>
      <c r="B36" s="185" t="s">
        <v>40</v>
      </c>
      <c r="C36" s="229">
        <v>5</v>
      </c>
      <c r="D36" s="195">
        <v>3.8</v>
      </c>
      <c r="E36" s="195">
        <v>4.22</v>
      </c>
      <c r="F36" s="230">
        <v>87</v>
      </c>
      <c r="G36" s="229">
        <v>5</v>
      </c>
      <c r="H36" s="195">
        <v>3.8</v>
      </c>
      <c r="I36" s="195">
        <v>4</v>
      </c>
      <c r="J36" s="230">
        <v>62</v>
      </c>
      <c r="K36" s="97">
        <f t="shared" si="0"/>
        <v>149</v>
      </c>
      <c r="M36" s="31"/>
      <c r="N36" s="31"/>
      <c r="P36" s="31"/>
    </row>
    <row r="37" spans="1:16" x14ac:dyDescent="0.25">
      <c r="A37" s="32">
        <v>10</v>
      </c>
      <c r="B37" s="185" t="s">
        <v>153</v>
      </c>
      <c r="C37" s="229">
        <v>2</v>
      </c>
      <c r="D37" s="195">
        <v>3.5</v>
      </c>
      <c r="E37" s="195">
        <v>4.22</v>
      </c>
      <c r="F37" s="230">
        <v>99</v>
      </c>
      <c r="G37" s="229">
        <v>4</v>
      </c>
      <c r="H37" s="195">
        <v>3</v>
      </c>
      <c r="I37" s="195">
        <v>4</v>
      </c>
      <c r="J37" s="230">
        <v>96</v>
      </c>
      <c r="K37" s="97">
        <f t="shared" si="0"/>
        <v>195</v>
      </c>
      <c r="M37" s="31"/>
      <c r="N37" s="31"/>
      <c r="P37" s="31"/>
    </row>
    <row r="38" spans="1:16" x14ac:dyDescent="0.25">
      <c r="A38" s="32">
        <v>11</v>
      </c>
      <c r="B38" s="185" t="s">
        <v>154</v>
      </c>
      <c r="C38" s="229">
        <v>13</v>
      </c>
      <c r="D38" s="195">
        <v>4</v>
      </c>
      <c r="E38" s="195">
        <v>4.22</v>
      </c>
      <c r="F38" s="230">
        <v>65</v>
      </c>
      <c r="G38" s="229">
        <v>4</v>
      </c>
      <c r="H38" s="195">
        <v>3.5</v>
      </c>
      <c r="I38" s="195">
        <v>4</v>
      </c>
      <c r="J38" s="230">
        <v>81</v>
      </c>
      <c r="K38" s="97">
        <f t="shared" si="0"/>
        <v>146</v>
      </c>
      <c r="M38" s="31"/>
      <c r="N38" s="31"/>
      <c r="P38" s="31"/>
    </row>
    <row r="39" spans="1:16" x14ac:dyDescent="0.25">
      <c r="A39" s="32">
        <v>12</v>
      </c>
      <c r="B39" s="185" t="s">
        <v>44</v>
      </c>
      <c r="C39" s="229">
        <v>5</v>
      </c>
      <c r="D39" s="195">
        <v>4.2</v>
      </c>
      <c r="E39" s="195">
        <v>4.22</v>
      </c>
      <c r="F39" s="230">
        <v>55</v>
      </c>
      <c r="G39" s="229">
        <v>2</v>
      </c>
      <c r="H39" s="195">
        <v>4.5</v>
      </c>
      <c r="I39" s="195">
        <v>4</v>
      </c>
      <c r="J39" s="230">
        <v>10</v>
      </c>
      <c r="K39" s="97">
        <f t="shared" si="0"/>
        <v>65</v>
      </c>
      <c r="M39" s="31"/>
      <c r="N39" s="31"/>
      <c r="P39" s="31"/>
    </row>
    <row r="40" spans="1:16" x14ac:dyDescent="0.25">
      <c r="A40" s="32">
        <v>13</v>
      </c>
      <c r="B40" s="185" t="s">
        <v>155</v>
      </c>
      <c r="C40" s="229">
        <v>3</v>
      </c>
      <c r="D40" s="195">
        <v>3.3333333333333335</v>
      </c>
      <c r="E40" s="195">
        <v>4.22</v>
      </c>
      <c r="F40" s="230">
        <v>102</v>
      </c>
      <c r="G40" s="229">
        <v>3</v>
      </c>
      <c r="H40" s="195">
        <v>3</v>
      </c>
      <c r="I40" s="195">
        <v>4</v>
      </c>
      <c r="J40" s="230">
        <v>97</v>
      </c>
      <c r="K40" s="97">
        <f t="shared" si="0"/>
        <v>199</v>
      </c>
      <c r="M40" s="31"/>
      <c r="N40" s="31"/>
      <c r="P40" s="31"/>
    </row>
    <row r="41" spans="1:16" x14ac:dyDescent="0.25">
      <c r="A41" s="32">
        <v>14</v>
      </c>
      <c r="B41" s="185" t="s">
        <v>65</v>
      </c>
      <c r="C41" s="229">
        <v>3</v>
      </c>
      <c r="D41" s="195">
        <v>3.6666666666666665</v>
      </c>
      <c r="E41" s="195">
        <v>4.22</v>
      </c>
      <c r="F41" s="230">
        <v>92</v>
      </c>
      <c r="G41" s="229">
        <v>6</v>
      </c>
      <c r="H41" s="195">
        <v>3.3333333333333335</v>
      </c>
      <c r="I41" s="195">
        <v>4</v>
      </c>
      <c r="J41" s="230">
        <v>88</v>
      </c>
      <c r="K41" s="97">
        <f t="shared" si="0"/>
        <v>180</v>
      </c>
      <c r="M41" s="31"/>
      <c r="N41" s="31"/>
      <c r="P41" s="31"/>
    </row>
    <row r="42" spans="1:16" x14ac:dyDescent="0.25">
      <c r="A42" s="32">
        <v>15</v>
      </c>
      <c r="B42" s="185" t="s">
        <v>156</v>
      </c>
      <c r="C42" s="229">
        <v>8</v>
      </c>
      <c r="D42" s="195">
        <v>3.625</v>
      </c>
      <c r="E42" s="195">
        <v>4.22</v>
      </c>
      <c r="F42" s="230">
        <v>96</v>
      </c>
      <c r="G42" s="229">
        <v>3</v>
      </c>
      <c r="H42" s="195">
        <v>3.6666666666666665</v>
      </c>
      <c r="I42" s="195">
        <v>4</v>
      </c>
      <c r="J42" s="230">
        <v>70</v>
      </c>
      <c r="K42" s="97">
        <f t="shared" si="0"/>
        <v>166</v>
      </c>
      <c r="M42" s="31"/>
      <c r="N42" s="31"/>
      <c r="P42" s="31"/>
    </row>
    <row r="43" spans="1:16" x14ac:dyDescent="0.25">
      <c r="A43" s="32">
        <v>16</v>
      </c>
      <c r="B43" s="185" t="s">
        <v>35</v>
      </c>
      <c r="C43" s="229">
        <v>8</v>
      </c>
      <c r="D43" s="195">
        <v>4.375</v>
      </c>
      <c r="E43" s="195">
        <v>4.22</v>
      </c>
      <c r="F43" s="230">
        <v>34</v>
      </c>
      <c r="G43" s="229">
        <v>9</v>
      </c>
      <c r="H43" s="195">
        <v>3.8888888888888888</v>
      </c>
      <c r="I43" s="195">
        <v>4</v>
      </c>
      <c r="J43" s="230">
        <v>59</v>
      </c>
      <c r="K43" s="97">
        <f t="shared" si="0"/>
        <v>93</v>
      </c>
      <c r="M43" s="31"/>
      <c r="N43" s="31"/>
      <c r="P43" s="31"/>
    </row>
    <row r="44" spans="1:16" ht="15.75" thickBot="1" x14ac:dyDescent="0.3">
      <c r="A44" s="32">
        <v>17</v>
      </c>
      <c r="B44" s="185" t="s">
        <v>42</v>
      </c>
      <c r="C44" s="229">
        <v>8</v>
      </c>
      <c r="D44" s="195">
        <v>4.125</v>
      </c>
      <c r="E44" s="195">
        <v>4.22</v>
      </c>
      <c r="F44" s="230">
        <v>57</v>
      </c>
      <c r="G44" s="229">
        <v>10</v>
      </c>
      <c r="H44" s="195">
        <v>3.6</v>
      </c>
      <c r="I44" s="195">
        <v>4</v>
      </c>
      <c r="J44" s="230">
        <v>74</v>
      </c>
      <c r="K44" s="102">
        <f t="shared" si="0"/>
        <v>131</v>
      </c>
      <c r="M44" s="31"/>
      <c r="N44" s="31"/>
      <c r="P44" s="31"/>
    </row>
    <row r="45" spans="1:16" ht="15.75" thickBot="1" x14ac:dyDescent="0.3">
      <c r="A45" s="91"/>
      <c r="B45" s="93" t="s">
        <v>115</v>
      </c>
      <c r="C45" s="175">
        <f>SUM(C46:C62)</f>
        <v>132</v>
      </c>
      <c r="D45" s="105">
        <f>AVERAGE(D46:D62)</f>
        <v>3.9657232524420021</v>
      </c>
      <c r="E45" s="105">
        <v>4.22</v>
      </c>
      <c r="F45" s="176"/>
      <c r="G45" s="175">
        <f>SUM(G46:G62)</f>
        <v>136</v>
      </c>
      <c r="H45" s="105">
        <f>AVERAGE(H46:H62)</f>
        <v>3.8500473484848481</v>
      </c>
      <c r="I45" s="105">
        <v>4</v>
      </c>
      <c r="J45" s="176"/>
      <c r="K45" s="101"/>
      <c r="M45" s="31"/>
      <c r="N45" s="31"/>
      <c r="P45" s="31"/>
    </row>
    <row r="46" spans="1:16" ht="15" customHeight="1" x14ac:dyDescent="0.25">
      <c r="A46" s="108">
        <v>1</v>
      </c>
      <c r="B46" s="69" t="s">
        <v>190</v>
      </c>
      <c r="C46" s="253">
        <v>14</v>
      </c>
      <c r="D46" s="254">
        <v>4.5</v>
      </c>
      <c r="E46" s="254">
        <v>4.22</v>
      </c>
      <c r="F46" s="255">
        <v>19</v>
      </c>
      <c r="G46" s="253">
        <v>16</v>
      </c>
      <c r="H46" s="254">
        <v>4.375</v>
      </c>
      <c r="I46" s="254">
        <v>4</v>
      </c>
      <c r="J46" s="255">
        <v>17</v>
      </c>
      <c r="K46" s="96">
        <f t="shared" si="0"/>
        <v>36</v>
      </c>
      <c r="M46" s="31"/>
      <c r="N46" s="31"/>
      <c r="P46" s="31"/>
    </row>
    <row r="47" spans="1:16" ht="15" customHeight="1" x14ac:dyDescent="0.25">
      <c r="A47" s="120">
        <v>2</v>
      </c>
      <c r="B47" s="241" t="s">
        <v>125</v>
      </c>
      <c r="C47" s="229">
        <v>4</v>
      </c>
      <c r="D47" s="195">
        <v>4</v>
      </c>
      <c r="E47" s="195">
        <v>4.22</v>
      </c>
      <c r="F47" s="230">
        <v>67</v>
      </c>
      <c r="G47" s="229">
        <v>1</v>
      </c>
      <c r="H47" s="195">
        <v>5</v>
      </c>
      <c r="I47" s="195">
        <v>4</v>
      </c>
      <c r="J47" s="230">
        <v>3</v>
      </c>
      <c r="K47" s="97">
        <f t="shared" si="0"/>
        <v>70</v>
      </c>
      <c r="M47" s="31"/>
      <c r="N47" s="31"/>
      <c r="P47" s="31"/>
    </row>
    <row r="48" spans="1:16" ht="15" customHeight="1" x14ac:dyDescent="0.25">
      <c r="A48" s="109">
        <v>3</v>
      </c>
      <c r="B48" s="185" t="s">
        <v>77</v>
      </c>
      <c r="C48" s="229">
        <v>16</v>
      </c>
      <c r="D48" s="195">
        <v>4.3125</v>
      </c>
      <c r="E48" s="195">
        <v>4.22</v>
      </c>
      <c r="F48" s="230">
        <v>42</v>
      </c>
      <c r="G48" s="229">
        <v>8</v>
      </c>
      <c r="H48" s="195">
        <v>4.375</v>
      </c>
      <c r="I48" s="195">
        <v>4</v>
      </c>
      <c r="J48" s="230">
        <v>18</v>
      </c>
      <c r="K48" s="97">
        <f t="shared" si="0"/>
        <v>60</v>
      </c>
      <c r="M48" s="31"/>
      <c r="N48" s="31"/>
      <c r="P48" s="31"/>
    </row>
    <row r="49" spans="1:16" ht="15" customHeight="1" x14ac:dyDescent="0.25">
      <c r="A49" s="109">
        <v>4</v>
      </c>
      <c r="B49" s="185" t="s">
        <v>86</v>
      </c>
      <c r="C49" s="229">
        <v>26</v>
      </c>
      <c r="D49" s="195">
        <v>4.2692307692307692</v>
      </c>
      <c r="E49" s="195">
        <v>4.22</v>
      </c>
      <c r="F49" s="230">
        <v>46</v>
      </c>
      <c r="G49" s="229">
        <v>36</v>
      </c>
      <c r="H49" s="195">
        <v>4.25</v>
      </c>
      <c r="I49" s="195">
        <v>4</v>
      </c>
      <c r="J49" s="230">
        <v>31</v>
      </c>
      <c r="K49" s="97">
        <f t="shared" si="0"/>
        <v>77</v>
      </c>
      <c r="M49" s="31"/>
      <c r="N49" s="31"/>
      <c r="P49" s="31"/>
    </row>
    <row r="50" spans="1:16" ht="15" customHeight="1" x14ac:dyDescent="0.25">
      <c r="A50" s="109">
        <v>5</v>
      </c>
      <c r="B50" s="185" t="s">
        <v>32</v>
      </c>
      <c r="C50" s="229">
        <v>5</v>
      </c>
      <c r="D50" s="195">
        <v>4.5999999999999996</v>
      </c>
      <c r="E50" s="195">
        <v>4.22</v>
      </c>
      <c r="F50" s="230">
        <v>11</v>
      </c>
      <c r="G50" s="229">
        <v>4</v>
      </c>
      <c r="H50" s="195">
        <v>3.5</v>
      </c>
      <c r="I50" s="195">
        <v>4</v>
      </c>
      <c r="J50" s="230">
        <v>82</v>
      </c>
      <c r="K50" s="97">
        <f t="shared" si="0"/>
        <v>93</v>
      </c>
      <c r="M50" s="31"/>
      <c r="N50" s="31"/>
      <c r="P50" s="31"/>
    </row>
    <row r="51" spans="1:16" ht="15" customHeight="1" x14ac:dyDescent="0.25">
      <c r="A51" s="109">
        <v>6</v>
      </c>
      <c r="B51" s="185" t="s">
        <v>31</v>
      </c>
      <c r="C51" s="229">
        <v>3</v>
      </c>
      <c r="D51" s="195">
        <v>4.333333333333333</v>
      </c>
      <c r="E51" s="195">
        <v>4.22</v>
      </c>
      <c r="F51" s="230">
        <v>41</v>
      </c>
      <c r="G51" s="229">
        <v>6</v>
      </c>
      <c r="H51" s="195">
        <v>4.333333333333333</v>
      </c>
      <c r="I51" s="195">
        <v>4</v>
      </c>
      <c r="J51" s="230">
        <v>22</v>
      </c>
      <c r="K51" s="97">
        <f t="shared" si="0"/>
        <v>63</v>
      </c>
      <c r="M51" s="31"/>
      <c r="N51" s="31"/>
      <c r="P51" s="31"/>
    </row>
    <row r="52" spans="1:16" ht="15" customHeight="1" x14ac:dyDescent="0.25">
      <c r="A52" s="109">
        <v>7</v>
      </c>
      <c r="B52" s="190" t="s">
        <v>158</v>
      </c>
      <c r="C52" s="239">
        <v>3</v>
      </c>
      <c r="D52" s="201">
        <v>4.333333333333333</v>
      </c>
      <c r="E52" s="201">
        <v>4.22</v>
      </c>
      <c r="F52" s="240">
        <v>40</v>
      </c>
      <c r="G52" s="239"/>
      <c r="H52" s="201"/>
      <c r="I52" s="201">
        <v>4</v>
      </c>
      <c r="J52" s="240">
        <v>103</v>
      </c>
      <c r="K52" s="97">
        <f t="shared" si="0"/>
        <v>143</v>
      </c>
      <c r="M52" s="31"/>
      <c r="N52" s="31"/>
      <c r="P52" s="31"/>
    </row>
    <row r="53" spans="1:16" ht="15" customHeight="1" x14ac:dyDescent="0.25">
      <c r="A53" s="109">
        <v>8</v>
      </c>
      <c r="B53" s="185" t="s">
        <v>34</v>
      </c>
      <c r="C53" s="229">
        <v>8</v>
      </c>
      <c r="D53" s="195">
        <v>4.5</v>
      </c>
      <c r="E53" s="195">
        <v>4.22</v>
      </c>
      <c r="F53" s="230">
        <v>20</v>
      </c>
      <c r="G53" s="229">
        <v>9</v>
      </c>
      <c r="H53" s="195">
        <v>4</v>
      </c>
      <c r="I53" s="195">
        <v>4</v>
      </c>
      <c r="J53" s="230">
        <v>49</v>
      </c>
      <c r="K53" s="97">
        <f t="shared" si="0"/>
        <v>69</v>
      </c>
      <c r="M53" s="31"/>
      <c r="N53" s="31"/>
      <c r="P53" s="31"/>
    </row>
    <row r="54" spans="1:16" ht="15" customHeight="1" x14ac:dyDescent="0.25">
      <c r="A54" s="109">
        <v>9</v>
      </c>
      <c r="B54" s="185" t="s">
        <v>75</v>
      </c>
      <c r="C54" s="229">
        <v>6</v>
      </c>
      <c r="D54" s="195">
        <v>3</v>
      </c>
      <c r="E54" s="195">
        <v>4.22</v>
      </c>
      <c r="F54" s="230">
        <v>103</v>
      </c>
      <c r="G54" s="229">
        <v>15</v>
      </c>
      <c r="H54" s="195">
        <v>3.7333333333333334</v>
      </c>
      <c r="I54" s="195">
        <v>4</v>
      </c>
      <c r="J54" s="230">
        <v>65</v>
      </c>
      <c r="K54" s="97">
        <f t="shared" si="0"/>
        <v>168</v>
      </c>
      <c r="M54" s="31"/>
      <c r="N54" s="31"/>
      <c r="P54" s="31"/>
    </row>
    <row r="55" spans="1:16" ht="15" customHeight="1" x14ac:dyDescent="0.25">
      <c r="A55" s="109">
        <v>10</v>
      </c>
      <c r="B55" s="185" t="s">
        <v>62</v>
      </c>
      <c r="C55" s="229">
        <v>1</v>
      </c>
      <c r="D55" s="195">
        <v>4</v>
      </c>
      <c r="E55" s="195">
        <v>4.22</v>
      </c>
      <c r="F55" s="230">
        <v>68</v>
      </c>
      <c r="G55" s="229">
        <v>4</v>
      </c>
      <c r="H55" s="195">
        <v>4</v>
      </c>
      <c r="I55" s="195">
        <v>4</v>
      </c>
      <c r="J55" s="230">
        <v>50</v>
      </c>
      <c r="K55" s="97">
        <f t="shared" si="0"/>
        <v>118</v>
      </c>
      <c r="M55" s="31"/>
      <c r="N55" s="31"/>
      <c r="P55" s="31"/>
    </row>
    <row r="56" spans="1:16" ht="15" customHeight="1" x14ac:dyDescent="0.25">
      <c r="A56" s="109">
        <v>11</v>
      </c>
      <c r="B56" s="187" t="s">
        <v>61</v>
      </c>
      <c r="C56" s="231">
        <v>1</v>
      </c>
      <c r="D56" s="197">
        <v>3</v>
      </c>
      <c r="E56" s="197">
        <v>4.22</v>
      </c>
      <c r="F56" s="232">
        <v>104</v>
      </c>
      <c r="G56" s="231">
        <v>1</v>
      </c>
      <c r="H56" s="197">
        <v>3</v>
      </c>
      <c r="I56" s="197">
        <v>4</v>
      </c>
      <c r="J56" s="232">
        <v>98</v>
      </c>
      <c r="K56" s="97">
        <f t="shared" si="0"/>
        <v>202</v>
      </c>
      <c r="M56" s="31"/>
      <c r="N56" s="31"/>
      <c r="P56" s="31"/>
    </row>
    <row r="57" spans="1:16" ht="15" customHeight="1" x14ac:dyDescent="0.25">
      <c r="A57" s="109">
        <v>12</v>
      </c>
      <c r="B57" s="188" t="s">
        <v>28</v>
      </c>
      <c r="C57" s="235"/>
      <c r="D57" s="199"/>
      <c r="E57" s="199">
        <v>4.22</v>
      </c>
      <c r="F57" s="236">
        <v>107</v>
      </c>
      <c r="G57" s="235">
        <v>1</v>
      </c>
      <c r="H57" s="199">
        <v>2</v>
      </c>
      <c r="I57" s="199">
        <v>4</v>
      </c>
      <c r="J57" s="236">
        <v>102</v>
      </c>
      <c r="K57" s="97">
        <f t="shared" si="0"/>
        <v>209</v>
      </c>
      <c r="M57" s="31"/>
      <c r="N57" s="31"/>
      <c r="P57" s="31"/>
    </row>
    <row r="58" spans="1:16" ht="15" customHeight="1" x14ac:dyDescent="0.25">
      <c r="A58" s="109">
        <v>13</v>
      </c>
      <c r="B58" s="191" t="s">
        <v>129</v>
      </c>
      <c r="C58" s="242">
        <v>5</v>
      </c>
      <c r="D58" s="204">
        <v>4</v>
      </c>
      <c r="E58" s="204">
        <v>4.22</v>
      </c>
      <c r="F58" s="243">
        <v>69</v>
      </c>
      <c r="G58" s="242">
        <v>7</v>
      </c>
      <c r="H58" s="204">
        <v>4.2857142857142856</v>
      </c>
      <c r="I58" s="204">
        <v>4</v>
      </c>
      <c r="J58" s="243">
        <v>27</v>
      </c>
      <c r="K58" s="97">
        <f t="shared" si="0"/>
        <v>96</v>
      </c>
      <c r="M58" s="31"/>
      <c r="N58" s="31"/>
      <c r="P58" s="31"/>
    </row>
    <row r="59" spans="1:16" ht="15" customHeight="1" x14ac:dyDescent="0.25">
      <c r="A59" s="109">
        <v>14</v>
      </c>
      <c r="B59" s="185" t="s">
        <v>157</v>
      </c>
      <c r="C59" s="229">
        <v>18</v>
      </c>
      <c r="D59" s="195">
        <v>3.7222222222222223</v>
      </c>
      <c r="E59" s="195">
        <v>4.22</v>
      </c>
      <c r="F59" s="230">
        <v>88</v>
      </c>
      <c r="G59" s="229">
        <v>7</v>
      </c>
      <c r="H59" s="195">
        <v>3.7142857142857144</v>
      </c>
      <c r="I59" s="195">
        <v>4</v>
      </c>
      <c r="J59" s="230">
        <v>68</v>
      </c>
      <c r="K59" s="97">
        <f t="shared" si="0"/>
        <v>156</v>
      </c>
      <c r="M59" s="31"/>
      <c r="N59" s="31"/>
      <c r="P59" s="31"/>
    </row>
    <row r="60" spans="1:16" ht="15" customHeight="1" x14ac:dyDescent="0.25">
      <c r="A60" s="109">
        <v>15</v>
      </c>
      <c r="B60" s="185" t="s">
        <v>30</v>
      </c>
      <c r="C60" s="229">
        <v>6</v>
      </c>
      <c r="D60" s="195">
        <v>3.6666666666666665</v>
      </c>
      <c r="E60" s="195">
        <v>4.22</v>
      </c>
      <c r="F60" s="230">
        <v>93</v>
      </c>
      <c r="G60" s="229">
        <v>8</v>
      </c>
      <c r="H60" s="195">
        <v>3.125</v>
      </c>
      <c r="I60" s="195">
        <v>4</v>
      </c>
      <c r="J60" s="230">
        <v>94</v>
      </c>
      <c r="K60" s="97">
        <f t="shared" si="0"/>
        <v>187</v>
      </c>
      <c r="M60" s="31"/>
      <c r="N60" s="31"/>
      <c r="P60" s="31"/>
    </row>
    <row r="61" spans="1:16" ht="15" customHeight="1" x14ac:dyDescent="0.25">
      <c r="A61" s="109">
        <v>16</v>
      </c>
      <c r="B61" s="185" t="s">
        <v>76</v>
      </c>
      <c r="C61" s="229">
        <v>2</v>
      </c>
      <c r="D61" s="195">
        <v>3.5</v>
      </c>
      <c r="E61" s="195">
        <v>4.22</v>
      </c>
      <c r="F61" s="230">
        <v>100</v>
      </c>
      <c r="G61" s="229">
        <v>2</v>
      </c>
      <c r="H61" s="195">
        <v>4</v>
      </c>
      <c r="I61" s="195">
        <v>4</v>
      </c>
      <c r="J61" s="230">
        <v>51</v>
      </c>
      <c r="K61" s="97">
        <f t="shared" si="0"/>
        <v>151</v>
      </c>
      <c r="M61" s="31"/>
      <c r="N61" s="31"/>
      <c r="P61" s="31"/>
    </row>
    <row r="62" spans="1:16" ht="15" customHeight="1" thickBot="1" x14ac:dyDescent="0.3">
      <c r="A62" s="109">
        <v>17</v>
      </c>
      <c r="B62" s="185" t="s">
        <v>33</v>
      </c>
      <c r="C62" s="229">
        <v>14</v>
      </c>
      <c r="D62" s="195">
        <v>3.7142857142857144</v>
      </c>
      <c r="E62" s="195">
        <v>4.22</v>
      </c>
      <c r="F62" s="230">
        <v>89</v>
      </c>
      <c r="G62" s="229">
        <v>11</v>
      </c>
      <c r="H62" s="195">
        <v>3.9090909090909092</v>
      </c>
      <c r="I62" s="195">
        <v>4</v>
      </c>
      <c r="J62" s="230">
        <v>56</v>
      </c>
      <c r="K62" s="97">
        <f t="shared" si="0"/>
        <v>145</v>
      </c>
      <c r="M62" s="31"/>
      <c r="N62" s="31"/>
      <c r="P62" s="31"/>
    </row>
    <row r="63" spans="1:16" ht="15" customHeight="1" thickBot="1" x14ac:dyDescent="0.3">
      <c r="A63" s="91"/>
      <c r="B63" s="93" t="s">
        <v>116</v>
      </c>
      <c r="C63" s="175">
        <f>SUM(C64:C77)</f>
        <v>86</v>
      </c>
      <c r="D63" s="105">
        <f>AVERAGE(D64:D77)</f>
        <v>4.2138605442176873</v>
      </c>
      <c r="E63" s="105">
        <v>4.22</v>
      </c>
      <c r="F63" s="176"/>
      <c r="G63" s="175">
        <f>SUM(G64:G77)</f>
        <v>77</v>
      </c>
      <c r="H63" s="105">
        <f>AVERAGE(H64:H77)</f>
        <v>3.970783845783846</v>
      </c>
      <c r="I63" s="105">
        <v>4</v>
      </c>
      <c r="J63" s="176"/>
      <c r="K63" s="101"/>
      <c r="M63" s="31"/>
      <c r="N63" s="31"/>
      <c r="P63" s="31"/>
    </row>
    <row r="64" spans="1:16" x14ac:dyDescent="0.25">
      <c r="A64" s="34">
        <v>1</v>
      </c>
      <c r="B64" s="68" t="s">
        <v>130</v>
      </c>
      <c r="C64" s="250">
        <v>8</v>
      </c>
      <c r="D64" s="210">
        <v>4.375</v>
      </c>
      <c r="E64" s="210">
        <v>4.22</v>
      </c>
      <c r="F64" s="228">
        <v>35</v>
      </c>
      <c r="G64" s="250">
        <v>6</v>
      </c>
      <c r="H64" s="210">
        <v>4.166666666666667</v>
      </c>
      <c r="I64" s="210">
        <v>4</v>
      </c>
      <c r="J64" s="228">
        <v>33</v>
      </c>
      <c r="K64" s="98">
        <f t="shared" si="0"/>
        <v>68</v>
      </c>
      <c r="M64" s="31"/>
      <c r="N64" s="31"/>
      <c r="P64" s="31"/>
    </row>
    <row r="65" spans="1:16" x14ac:dyDescent="0.25">
      <c r="A65" s="32">
        <v>2</v>
      </c>
      <c r="B65" s="183" t="s">
        <v>88</v>
      </c>
      <c r="C65" s="246">
        <v>9</v>
      </c>
      <c r="D65" s="205">
        <v>4.4444444444444446</v>
      </c>
      <c r="E65" s="205">
        <v>4.22</v>
      </c>
      <c r="F65" s="247">
        <v>27</v>
      </c>
      <c r="G65" s="246">
        <v>9</v>
      </c>
      <c r="H65" s="205">
        <v>4.1111111111111107</v>
      </c>
      <c r="I65" s="205">
        <v>4</v>
      </c>
      <c r="J65" s="247">
        <v>38</v>
      </c>
      <c r="K65" s="97">
        <f t="shared" si="0"/>
        <v>65</v>
      </c>
      <c r="M65" s="31"/>
      <c r="N65" s="31"/>
      <c r="P65" s="31"/>
    </row>
    <row r="66" spans="1:16" x14ac:dyDescent="0.25">
      <c r="A66" s="32">
        <v>3</v>
      </c>
      <c r="B66" s="183" t="s">
        <v>159</v>
      </c>
      <c r="C66" s="246">
        <v>7</v>
      </c>
      <c r="D66" s="205">
        <v>4.5714285714285712</v>
      </c>
      <c r="E66" s="205">
        <v>4.22</v>
      </c>
      <c r="F66" s="247">
        <v>16</v>
      </c>
      <c r="G66" s="246">
        <v>11</v>
      </c>
      <c r="H66" s="205">
        <v>4.2727272727272725</v>
      </c>
      <c r="I66" s="205">
        <v>4</v>
      </c>
      <c r="J66" s="247">
        <v>28</v>
      </c>
      <c r="K66" s="97">
        <f t="shared" si="0"/>
        <v>44</v>
      </c>
      <c r="M66" s="31"/>
      <c r="N66" s="31"/>
      <c r="P66" s="31"/>
    </row>
    <row r="67" spans="1:16" x14ac:dyDescent="0.25">
      <c r="A67" s="32">
        <v>4</v>
      </c>
      <c r="B67" s="183" t="s">
        <v>160</v>
      </c>
      <c r="C67" s="246">
        <v>3</v>
      </c>
      <c r="D67" s="205">
        <v>4.666666666666667</v>
      </c>
      <c r="E67" s="205">
        <v>4.22</v>
      </c>
      <c r="F67" s="247">
        <v>9</v>
      </c>
      <c r="G67" s="246">
        <v>1</v>
      </c>
      <c r="H67" s="205">
        <v>4</v>
      </c>
      <c r="I67" s="205">
        <v>4</v>
      </c>
      <c r="J67" s="247">
        <v>52</v>
      </c>
      <c r="K67" s="97">
        <f t="shared" si="0"/>
        <v>61</v>
      </c>
      <c r="M67" s="31"/>
      <c r="N67" s="31"/>
      <c r="P67" s="31"/>
    </row>
    <row r="68" spans="1:16" x14ac:dyDescent="0.25">
      <c r="A68" s="32">
        <v>5</v>
      </c>
      <c r="B68" s="183" t="s">
        <v>131</v>
      </c>
      <c r="C68" s="246">
        <v>7</v>
      </c>
      <c r="D68" s="205">
        <v>3.8571428571428572</v>
      </c>
      <c r="E68" s="205">
        <v>4.22</v>
      </c>
      <c r="F68" s="247">
        <v>84</v>
      </c>
      <c r="G68" s="246">
        <v>4</v>
      </c>
      <c r="H68" s="205">
        <v>4.5</v>
      </c>
      <c r="I68" s="205">
        <v>4</v>
      </c>
      <c r="J68" s="247">
        <v>11</v>
      </c>
      <c r="K68" s="97">
        <f t="shared" si="0"/>
        <v>95</v>
      </c>
      <c r="M68" s="31"/>
      <c r="N68" s="31"/>
      <c r="P68" s="31"/>
    </row>
    <row r="69" spans="1:16" x14ac:dyDescent="0.25">
      <c r="A69" s="32">
        <v>6</v>
      </c>
      <c r="B69" s="192" t="s">
        <v>161</v>
      </c>
      <c r="C69" s="248">
        <v>2</v>
      </c>
      <c r="D69" s="206">
        <v>4.5</v>
      </c>
      <c r="E69" s="206">
        <v>4.22</v>
      </c>
      <c r="F69" s="249">
        <v>21</v>
      </c>
      <c r="G69" s="248">
        <v>2</v>
      </c>
      <c r="H69" s="206">
        <v>3.5</v>
      </c>
      <c r="I69" s="206">
        <v>4</v>
      </c>
      <c r="J69" s="249">
        <v>83</v>
      </c>
      <c r="K69" s="97">
        <f t="shared" si="0"/>
        <v>104</v>
      </c>
      <c r="M69" s="31"/>
      <c r="N69" s="31"/>
      <c r="P69" s="31"/>
    </row>
    <row r="70" spans="1:16" x14ac:dyDescent="0.25">
      <c r="A70" s="32">
        <v>7</v>
      </c>
      <c r="B70" s="183" t="s">
        <v>163</v>
      </c>
      <c r="C70" s="246">
        <v>5</v>
      </c>
      <c r="D70" s="205">
        <v>4</v>
      </c>
      <c r="E70" s="205">
        <v>4.22</v>
      </c>
      <c r="F70" s="247">
        <v>70</v>
      </c>
      <c r="G70" s="246">
        <v>2</v>
      </c>
      <c r="H70" s="205">
        <v>4</v>
      </c>
      <c r="I70" s="205">
        <v>4</v>
      </c>
      <c r="J70" s="247">
        <v>53</v>
      </c>
      <c r="K70" s="111">
        <f t="shared" si="0"/>
        <v>123</v>
      </c>
      <c r="M70" s="31"/>
      <c r="N70" s="31"/>
      <c r="P70" s="31"/>
    </row>
    <row r="71" spans="1:16" x14ac:dyDescent="0.25">
      <c r="A71" s="32">
        <v>8</v>
      </c>
      <c r="B71" s="183" t="s">
        <v>162</v>
      </c>
      <c r="C71" s="246">
        <v>12</v>
      </c>
      <c r="D71" s="205">
        <v>4.5</v>
      </c>
      <c r="E71" s="205">
        <v>4.22</v>
      </c>
      <c r="F71" s="247">
        <v>22</v>
      </c>
      <c r="G71" s="246">
        <v>13</v>
      </c>
      <c r="H71" s="205">
        <v>4.384615384615385</v>
      </c>
      <c r="I71" s="205">
        <v>4</v>
      </c>
      <c r="J71" s="247">
        <v>19</v>
      </c>
      <c r="K71" s="97">
        <f t="shared" ref="K71:K118" si="1">J71+F71</f>
        <v>41</v>
      </c>
      <c r="M71" s="31"/>
      <c r="N71" s="31"/>
      <c r="P71" s="31"/>
    </row>
    <row r="72" spans="1:16" x14ac:dyDescent="0.25">
      <c r="A72" s="32">
        <v>9</v>
      </c>
      <c r="B72" s="183" t="s">
        <v>23</v>
      </c>
      <c r="C72" s="246">
        <v>7</v>
      </c>
      <c r="D72" s="205">
        <v>3.7142857142857144</v>
      </c>
      <c r="E72" s="205">
        <v>4.22</v>
      </c>
      <c r="F72" s="247">
        <v>90</v>
      </c>
      <c r="G72" s="246">
        <v>4</v>
      </c>
      <c r="H72" s="205">
        <v>3.25</v>
      </c>
      <c r="I72" s="205">
        <v>4</v>
      </c>
      <c r="J72" s="247">
        <v>92</v>
      </c>
      <c r="K72" s="97">
        <f t="shared" si="1"/>
        <v>182</v>
      </c>
      <c r="M72" s="31"/>
      <c r="N72" s="31"/>
      <c r="P72" s="31"/>
    </row>
    <row r="73" spans="1:16" x14ac:dyDescent="0.25">
      <c r="A73" s="32">
        <v>10</v>
      </c>
      <c r="B73" s="183" t="s">
        <v>132</v>
      </c>
      <c r="C73" s="246">
        <v>6</v>
      </c>
      <c r="D73" s="205">
        <v>4</v>
      </c>
      <c r="E73" s="205">
        <v>4.22</v>
      </c>
      <c r="F73" s="247">
        <v>71</v>
      </c>
      <c r="G73" s="246">
        <v>7</v>
      </c>
      <c r="H73" s="205">
        <v>3.5714285714285716</v>
      </c>
      <c r="I73" s="205">
        <v>4</v>
      </c>
      <c r="J73" s="247">
        <v>75</v>
      </c>
      <c r="K73" s="97">
        <f t="shared" si="1"/>
        <v>146</v>
      </c>
      <c r="M73" s="31"/>
      <c r="N73" s="31"/>
      <c r="P73" s="31"/>
    </row>
    <row r="74" spans="1:16" x14ac:dyDescent="0.25">
      <c r="A74" s="32">
        <v>11</v>
      </c>
      <c r="B74" s="183" t="s">
        <v>165</v>
      </c>
      <c r="C74" s="246">
        <v>2</v>
      </c>
      <c r="D74" s="205">
        <v>4</v>
      </c>
      <c r="E74" s="205">
        <v>4.22</v>
      </c>
      <c r="F74" s="247">
        <v>72</v>
      </c>
      <c r="G74" s="246"/>
      <c r="H74" s="205"/>
      <c r="I74" s="205">
        <v>4</v>
      </c>
      <c r="J74" s="247">
        <v>103</v>
      </c>
      <c r="K74" s="97">
        <f t="shared" si="1"/>
        <v>175</v>
      </c>
      <c r="M74" s="31"/>
      <c r="N74" s="31"/>
      <c r="P74" s="31"/>
    </row>
    <row r="75" spans="1:16" x14ac:dyDescent="0.25">
      <c r="A75" s="32">
        <v>12</v>
      </c>
      <c r="B75" s="183" t="s">
        <v>166</v>
      </c>
      <c r="C75" s="246">
        <v>2</v>
      </c>
      <c r="D75" s="205">
        <v>4</v>
      </c>
      <c r="E75" s="205">
        <v>4.22</v>
      </c>
      <c r="F75" s="247">
        <v>73</v>
      </c>
      <c r="G75" s="246"/>
      <c r="H75" s="205"/>
      <c r="I75" s="205">
        <v>4</v>
      </c>
      <c r="J75" s="247">
        <v>103</v>
      </c>
      <c r="K75" s="97">
        <f t="shared" si="1"/>
        <v>176</v>
      </c>
      <c r="M75" s="31"/>
      <c r="N75" s="31"/>
      <c r="P75" s="31"/>
    </row>
    <row r="76" spans="1:16" x14ac:dyDescent="0.25">
      <c r="A76" s="32">
        <v>13</v>
      </c>
      <c r="B76" s="183" t="s">
        <v>133</v>
      </c>
      <c r="C76" s="246">
        <v>7</v>
      </c>
      <c r="D76" s="205">
        <v>4.1428571428571432</v>
      </c>
      <c r="E76" s="205">
        <v>4.22</v>
      </c>
      <c r="F76" s="247">
        <v>56</v>
      </c>
      <c r="G76" s="246">
        <v>4</v>
      </c>
      <c r="H76" s="205">
        <v>3.75</v>
      </c>
      <c r="I76" s="205">
        <v>4</v>
      </c>
      <c r="J76" s="247">
        <v>64</v>
      </c>
      <c r="K76" s="97">
        <f t="shared" si="1"/>
        <v>120</v>
      </c>
      <c r="M76" s="31"/>
      <c r="N76" s="31"/>
      <c r="P76" s="31"/>
    </row>
    <row r="77" spans="1:16" ht="15.75" thickBot="1" x14ac:dyDescent="0.3">
      <c r="A77" s="32">
        <v>14</v>
      </c>
      <c r="B77" s="192" t="s">
        <v>164</v>
      </c>
      <c r="C77" s="248">
        <v>9</v>
      </c>
      <c r="D77" s="206">
        <v>4.2222222222222223</v>
      </c>
      <c r="E77" s="206">
        <v>4.22</v>
      </c>
      <c r="F77" s="249">
        <v>53</v>
      </c>
      <c r="G77" s="248">
        <v>14</v>
      </c>
      <c r="H77" s="206">
        <v>4.1428571428571432</v>
      </c>
      <c r="I77" s="206">
        <v>4</v>
      </c>
      <c r="J77" s="249">
        <v>36</v>
      </c>
      <c r="K77" s="97">
        <f t="shared" si="1"/>
        <v>89</v>
      </c>
      <c r="M77" s="31"/>
      <c r="N77" s="31"/>
      <c r="P77" s="31"/>
    </row>
    <row r="78" spans="1:16" ht="15.75" thickBot="1" x14ac:dyDescent="0.3">
      <c r="A78" s="91"/>
      <c r="B78" s="94" t="s">
        <v>119</v>
      </c>
      <c r="C78" s="179">
        <f>SUM(C79:C108)</f>
        <v>349</v>
      </c>
      <c r="D78" s="112">
        <f>AVERAGE(D79:D108)</f>
        <v>4.1662266004750981</v>
      </c>
      <c r="E78" s="112">
        <v>4.22</v>
      </c>
      <c r="F78" s="180"/>
      <c r="G78" s="179">
        <f>SUM(G79:G108)</f>
        <v>348</v>
      </c>
      <c r="H78" s="112">
        <f>AVERAGE(H79:H108)</f>
        <v>3.9430328652828655</v>
      </c>
      <c r="I78" s="112">
        <v>4</v>
      </c>
      <c r="J78" s="180"/>
      <c r="K78" s="101"/>
      <c r="M78" s="31"/>
      <c r="N78" s="31"/>
      <c r="P78" s="31"/>
    </row>
    <row r="79" spans="1:16" x14ac:dyDescent="0.25">
      <c r="A79" s="34">
        <v>1</v>
      </c>
      <c r="B79" s="183" t="s">
        <v>167</v>
      </c>
      <c r="C79" s="246">
        <v>3</v>
      </c>
      <c r="D79" s="205">
        <v>4</v>
      </c>
      <c r="E79" s="205">
        <v>4.22</v>
      </c>
      <c r="F79" s="247">
        <v>74</v>
      </c>
      <c r="G79" s="246">
        <v>3</v>
      </c>
      <c r="H79" s="205">
        <v>4.333333333333333</v>
      </c>
      <c r="I79" s="205">
        <v>4</v>
      </c>
      <c r="J79" s="247">
        <v>23</v>
      </c>
      <c r="K79" s="96">
        <f t="shared" si="1"/>
        <v>97</v>
      </c>
      <c r="M79" s="31"/>
      <c r="N79" s="31"/>
      <c r="P79" s="31"/>
    </row>
    <row r="80" spans="1:16" x14ac:dyDescent="0.25">
      <c r="A80" s="32">
        <v>2</v>
      </c>
      <c r="B80" s="183" t="s">
        <v>60</v>
      </c>
      <c r="C80" s="246">
        <v>2</v>
      </c>
      <c r="D80" s="205">
        <v>4</v>
      </c>
      <c r="E80" s="205">
        <v>4.22</v>
      </c>
      <c r="F80" s="247">
        <v>77</v>
      </c>
      <c r="G80" s="246">
        <v>2</v>
      </c>
      <c r="H80" s="205">
        <v>4</v>
      </c>
      <c r="I80" s="205">
        <v>4</v>
      </c>
      <c r="J80" s="247">
        <v>54</v>
      </c>
      <c r="K80" s="97">
        <f t="shared" si="1"/>
        <v>131</v>
      </c>
      <c r="M80" s="31"/>
      <c r="N80" s="31"/>
      <c r="P80" s="31"/>
    </row>
    <row r="81" spans="1:16" x14ac:dyDescent="0.25">
      <c r="A81" s="32">
        <v>3</v>
      </c>
      <c r="B81" s="183" t="s">
        <v>168</v>
      </c>
      <c r="C81" s="246">
        <v>6</v>
      </c>
      <c r="D81" s="205">
        <v>4.666666666666667</v>
      </c>
      <c r="E81" s="205">
        <v>4.22</v>
      </c>
      <c r="F81" s="247">
        <v>10</v>
      </c>
      <c r="G81" s="246">
        <v>5</v>
      </c>
      <c r="H81" s="205">
        <v>4.4000000000000004</v>
      </c>
      <c r="I81" s="205">
        <v>4</v>
      </c>
      <c r="J81" s="247">
        <v>16</v>
      </c>
      <c r="K81" s="97">
        <f t="shared" si="1"/>
        <v>26</v>
      </c>
      <c r="M81" s="31"/>
      <c r="N81" s="31"/>
      <c r="P81" s="31"/>
    </row>
    <row r="82" spans="1:16" x14ac:dyDescent="0.25">
      <c r="A82" s="32">
        <v>4</v>
      </c>
      <c r="B82" s="183" t="s">
        <v>169</v>
      </c>
      <c r="C82" s="246">
        <v>11</v>
      </c>
      <c r="D82" s="205">
        <v>3.9090909090909092</v>
      </c>
      <c r="E82" s="205">
        <v>4.22</v>
      </c>
      <c r="F82" s="247">
        <v>82</v>
      </c>
      <c r="G82" s="246">
        <v>13</v>
      </c>
      <c r="H82" s="205">
        <v>4.0769230769230766</v>
      </c>
      <c r="I82" s="205">
        <v>4</v>
      </c>
      <c r="J82" s="247">
        <v>42</v>
      </c>
      <c r="K82" s="97">
        <f t="shared" si="1"/>
        <v>124</v>
      </c>
      <c r="M82" s="31"/>
      <c r="N82" s="31"/>
      <c r="P82" s="31"/>
    </row>
    <row r="83" spans="1:16" x14ac:dyDescent="0.25">
      <c r="A83" s="32">
        <v>5</v>
      </c>
      <c r="B83" s="183" t="s">
        <v>170</v>
      </c>
      <c r="C83" s="246">
        <v>31</v>
      </c>
      <c r="D83" s="205">
        <v>4.290322580645161</v>
      </c>
      <c r="E83" s="205">
        <v>4.22</v>
      </c>
      <c r="F83" s="247">
        <v>45</v>
      </c>
      <c r="G83" s="246">
        <v>8</v>
      </c>
      <c r="H83" s="205">
        <v>4.375</v>
      </c>
      <c r="I83" s="205">
        <v>4</v>
      </c>
      <c r="J83" s="247">
        <v>20</v>
      </c>
      <c r="K83" s="97">
        <f t="shared" si="1"/>
        <v>65</v>
      </c>
      <c r="M83" s="31"/>
      <c r="N83" s="31"/>
      <c r="P83" s="31"/>
    </row>
    <row r="84" spans="1:16" x14ac:dyDescent="0.25">
      <c r="A84" s="32">
        <v>6</v>
      </c>
      <c r="B84" s="183" t="s">
        <v>171</v>
      </c>
      <c r="C84" s="246">
        <v>11</v>
      </c>
      <c r="D84" s="205">
        <v>4.3636363636363633</v>
      </c>
      <c r="E84" s="205">
        <v>4.22</v>
      </c>
      <c r="F84" s="247">
        <v>36</v>
      </c>
      <c r="G84" s="246">
        <v>26</v>
      </c>
      <c r="H84" s="205">
        <v>3.7307692307692308</v>
      </c>
      <c r="I84" s="205">
        <v>4</v>
      </c>
      <c r="J84" s="247">
        <v>66</v>
      </c>
      <c r="K84" s="97">
        <f t="shared" si="1"/>
        <v>102</v>
      </c>
      <c r="M84" s="31"/>
      <c r="N84" s="31"/>
      <c r="P84" s="31"/>
    </row>
    <row r="85" spans="1:16" x14ac:dyDescent="0.25">
      <c r="A85" s="32">
        <v>7</v>
      </c>
      <c r="B85" s="183" t="s">
        <v>21</v>
      </c>
      <c r="C85" s="246">
        <v>5</v>
      </c>
      <c r="D85" s="205">
        <v>4.5999999999999996</v>
      </c>
      <c r="E85" s="205">
        <v>4.22</v>
      </c>
      <c r="F85" s="247">
        <v>12</v>
      </c>
      <c r="G85" s="246">
        <v>3</v>
      </c>
      <c r="H85" s="205">
        <v>3.6666666666666665</v>
      </c>
      <c r="I85" s="205">
        <v>4</v>
      </c>
      <c r="J85" s="247">
        <v>71</v>
      </c>
      <c r="K85" s="97">
        <f t="shared" si="1"/>
        <v>83</v>
      </c>
      <c r="M85" s="31"/>
      <c r="N85" s="31"/>
      <c r="P85" s="31"/>
    </row>
    <row r="86" spans="1:16" x14ac:dyDescent="0.25">
      <c r="A86" s="32">
        <v>8</v>
      </c>
      <c r="B86" s="183" t="s">
        <v>172</v>
      </c>
      <c r="C86" s="246">
        <v>7</v>
      </c>
      <c r="D86" s="205">
        <v>4.4285714285714288</v>
      </c>
      <c r="E86" s="205">
        <v>4.22</v>
      </c>
      <c r="F86" s="247">
        <v>28</v>
      </c>
      <c r="G86" s="246">
        <v>5</v>
      </c>
      <c r="H86" s="205">
        <v>3.4</v>
      </c>
      <c r="I86" s="205">
        <v>4</v>
      </c>
      <c r="J86" s="247">
        <v>86</v>
      </c>
      <c r="K86" s="97">
        <f t="shared" si="1"/>
        <v>114</v>
      </c>
      <c r="M86" s="31"/>
      <c r="N86" s="31"/>
      <c r="P86" s="31"/>
    </row>
    <row r="87" spans="1:16" x14ac:dyDescent="0.25">
      <c r="A87" s="32">
        <v>9</v>
      </c>
      <c r="B87" s="183" t="s">
        <v>173</v>
      </c>
      <c r="C87" s="246">
        <v>6</v>
      </c>
      <c r="D87" s="205">
        <v>4.5</v>
      </c>
      <c r="E87" s="205">
        <v>4.22</v>
      </c>
      <c r="F87" s="247">
        <v>24</v>
      </c>
      <c r="G87" s="246">
        <v>6</v>
      </c>
      <c r="H87" s="205">
        <v>4.333333333333333</v>
      </c>
      <c r="I87" s="205">
        <v>4</v>
      </c>
      <c r="J87" s="247">
        <v>24</v>
      </c>
      <c r="K87" s="97">
        <f t="shared" si="1"/>
        <v>48</v>
      </c>
      <c r="M87" s="31"/>
      <c r="N87" s="31"/>
      <c r="P87" s="31"/>
    </row>
    <row r="88" spans="1:16" x14ac:dyDescent="0.25">
      <c r="A88" s="32">
        <v>10</v>
      </c>
      <c r="B88" s="183" t="s">
        <v>174</v>
      </c>
      <c r="C88" s="246">
        <v>9</v>
      </c>
      <c r="D88" s="205">
        <v>4.7777777777777777</v>
      </c>
      <c r="E88" s="205">
        <v>4.22</v>
      </c>
      <c r="F88" s="247">
        <v>5</v>
      </c>
      <c r="G88" s="246">
        <v>11</v>
      </c>
      <c r="H88" s="205">
        <v>3.7272727272727271</v>
      </c>
      <c r="I88" s="205">
        <v>4</v>
      </c>
      <c r="J88" s="247">
        <v>67</v>
      </c>
      <c r="K88" s="97">
        <f t="shared" si="1"/>
        <v>72</v>
      </c>
      <c r="M88" s="31"/>
      <c r="N88" s="31"/>
      <c r="P88" s="31"/>
    </row>
    <row r="89" spans="1:16" x14ac:dyDescent="0.25">
      <c r="A89" s="32">
        <v>11</v>
      </c>
      <c r="B89" s="183" t="s">
        <v>15</v>
      </c>
      <c r="C89" s="246">
        <v>6</v>
      </c>
      <c r="D89" s="205">
        <v>4</v>
      </c>
      <c r="E89" s="205">
        <v>4.22</v>
      </c>
      <c r="F89" s="247">
        <v>78</v>
      </c>
      <c r="G89" s="246">
        <v>3</v>
      </c>
      <c r="H89" s="205">
        <v>3.6666666666666665</v>
      </c>
      <c r="I89" s="205">
        <v>4</v>
      </c>
      <c r="J89" s="247">
        <v>72</v>
      </c>
      <c r="K89" s="97">
        <f t="shared" si="1"/>
        <v>150</v>
      </c>
      <c r="M89" s="31"/>
      <c r="N89" s="31"/>
      <c r="P89" s="31"/>
    </row>
    <row r="90" spans="1:16" x14ac:dyDescent="0.25">
      <c r="A90" s="32">
        <v>12</v>
      </c>
      <c r="B90" s="183" t="s">
        <v>5</v>
      </c>
      <c r="C90" s="246">
        <v>7</v>
      </c>
      <c r="D90" s="205">
        <v>5</v>
      </c>
      <c r="E90" s="205">
        <v>4.22</v>
      </c>
      <c r="F90" s="247">
        <v>3</v>
      </c>
      <c r="G90" s="246">
        <v>8</v>
      </c>
      <c r="H90" s="205">
        <v>4.5</v>
      </c>
      <c r="I90" s="205">
        <v>4</v>
      </c>
      <c r="J90" s="247">
        <v>12</v>
      </c>
      <c r="K90" s="97">
        <f t="shared" si="1"/>
        <v>15</v>
      </c>
      <c r="M90" s="31"/>
      <c r="N90" s="31"/>
      <c r="P90" s="31"/>
    </row>
    <row r="91" spans="1:16" x14ac:dyDescent="0.25">
      <c r="A91" s="32">
        <v>13</v>
      </c>
      <c r="B91" s="183" t="s">
        <v>175</v>
      </c>
      <c r="C91" s="246">
        <v>7</v>
      </c>
      <c r="D91" s="205">
        <v>3.5714285714285716</v>
      </c>
      <c r="E91" s="205">
        <v>4.22</v>
      </c>
      <c r="F91" s="247">
        <v>98</v>
      </c>
      <c r="G91" s="246">
        <v>11</v>
      </c>
      <c r="H91" s="205">
        <v>3.2727272727272729</v>
      </c>
      <c r="I91" s="205">
        <v>4</v>
      </c>
      <c r="J91" s="247">
        <v>91</v>
      </c>
      <c r="K91" s="97">
        <f t="shared" si="1"/>
        <v>189</v>
      </c>
      <c r="M91" s="31"/>
      <c r="N91" s="31"/>
      <c r="P91" s="31"/>
    </row>
    <row r="92" spans="1:16" x14ac:dyDescent="0.25">
      <c r="A92" s="32">
        <v>14</v>
      </c>
      <c r="B92" s="183" t="s">
        <v>176</v>
      </c>
      <c r="C92" s="246">
        <v>4</v>
      </c>
      <c r="D92" s="205">
        <v>3</v>
      </c>
      <c r="E92" s="205">
        <v>4.22</v>
      </c>
      <c r="F92" s="247">
        <v>105</v>
      </c>
      <c r="G92" s="246">
        <v>8</v>
      </c>
      <c r="H92" s="205">
        <v>3.875</v>
      </c>
      <c r="I92" s="205">
        <v>4</v>
      </c>
      <c r="J92" s="247">
        <v>60</v>
      </c>
      <c r="K92" s="97">
        <f t="shared" si="1"/>
        <v>165</v>
      </c>
      <c r="M92" s="31"/>
      <c r="N92" s="31"/>
      <c r="P92" s="31"/>
    </row>
    <row r="93" spans="1:16" x14ac:dyDescent="0.25">
      <c r="A93" s="123">
        <v>15</v>
      </c>
      <c r="B93" s="183" t="s">
        <v>177</v>
      </c>
      <c r="C93" s="246">
        <v>11</v>
      </c>
      <c r="D93" s="205">
        <v>3.9090909090909092</v>
      </c>
      <c r="E93" s="205">
        <v>4.22</v>
      </c>
      <c r="F93" s="247">
        <v>81</v>
      </c>
      <c r="G93" s="246">
        <v>8</v>
      </c>
      <c r="H93" s="205">
        <v>3.625</v>
      </c>
      <c r="I93" s="205">
        <v>4</v>
      </c>
      <c r="J93" s="247">
        <v>73</v>
      </c>
      <c r="K93" s="98">
        <f t="shared" si="1"/>
        <v>154</v>
      </c>
      <c r="M93" s="31"/>
      <c r="N93" s="31"/>
      <c r="P93" s="31"/>
    </row>
    <row r="94" spans="1:16" x14ac:dyDescent="0.25">
      <c r="A94" s="32">
        <v>16</v>
      </c>
      <c r="B94" s="183" t="s">
        <v>13</v>
      </c>
      <c r="C94" s="246">
        <v>3</v>
      </c>
      <c r="D94" s="205">
        <v>3.6666666666666665</v>
      </c>
      <c r="E94" s="205">
        <v>4.22</v>
      </c>
      <c r="F94" s="247">
        <v>94</v>
      </c>
      <c r="G94" s="246">
        <v>5</v>
      </c>
      <c r="H94" s="205">
        <v>4.2</v>
      </c>
      <c r="I94" s="205">
        <v>4</v>
      </c>
      <c r="J94" s="247">
        <v>32</v>
      </c>
      <c r="K94" s="97">
        <f t="shared" si="1"/>
        <v>126</v>
      </c>
      <c r="M94" s="31"/>
      <c r="N94" s="31"/>
      <c r="P94" s="31"/>
    </row>
    <row r="95" spans="1:16" x14ac:dyDescent="0.25">
      <c r="A95" s="32">
        <v>17</v>
      </c>
      <c r="B95" s="183" t="s">
        <v>178</v>
      </c>
      <c r="C95" s="246">
        <v>16</v>
      </c>
      <c r="D95" s="205">
        <v>3.625</v>
      </c>
      <c r="E95" s="205">
        <v>4.22</v>
      </c>
      <c r="F95" s="247">
        <v>97</v>
      </c>
      <c r="G95" s="246">
        <v>9</v>
      </c>
      <c r="H95" s="205">
        <v>3.5555555555555554</v>
      </c>
      <c r="I95" s="205">
        <v>4</v>
      </c>
      <c r="J95" s="247">
        <v>76</v>
      </c>
      <c r="K95" s="97">
        <f t="shared" si="1"/>
        <v>173</v>
      </c>
      <c r="M95" s="31"/>
      <c r="N95" s="31"/>
      <c r="P95" s="31"/>
    </row>
    <row r="96" spans="1:16" x14ac:dyDescent="0.25">
      <c r="A96" s="32">
        <v>18</v>
      </c>
      <c r="B96" s="183" t="s">
        <v>179</v>
      </c>
      <c r="C96" s="246">
        <v>2</v>
      </c>
      <c r="D96" s="205">
        <v>3.5</v>
      </c>
      <c r="E96" s="205">
        <v>4.22</v>
      </c>
      <c r="F96" s="247">
        <v>101</v>
      </c>
      <c r="G96" s="246">
        <v>6</v>
      </c>
      <c r="H96" s="205">
        <v>3.3333333333333335</v>
      </c>
      <c r="I96" s="205">
        <v>4</v>
      </c>
      <c r="J96" s="247">
        <v>89</v>
      </c>
      <c r="K96" s="97">
        <f t="shared" si="1"/>
        <v>190</v>
      </c>
      <c r="M96" s="31"/>
      <c r="N96" s="31"/>
      <c r="P96" s="31"/>
    </row>
    <row r="97" spans="1:16" x14ac:dyDescent="0.25">
      <c r="A97" s="32">
        <v>19</v>
      </c>
      <c r="B97" s="183" t="s">
        <v>180</v>
      </c>
      <c r="C97" s="246">
        <v>12</v>
      </c>
      <c r="D97" s="205">
        <v>4.25</v>
      </c>
      <c r="E97" s="205">
        <v>4.22</v>
      </c>
      <c r="F97" s="247">
        <v>49</v>
      </c>
      <c r="G97" s="246">
        <v>7</v>
      </c>
      <c r="H97" s="205">
        <v>4.1428571428571432</v>
      </c>
      <c r="I97" s="205">
        <v>4</v>
      </c>
      <c r="J97" s="247">
        <v>37</v>
      </c>
      <c r="K97" s="97">
        <f t="shared" si="1"/>
        <v>86</v>
      </c>
      <c r="M97" s="31"/>
      <c r="N97" s="31"/>
      <c r="P97" s="31"/>
    </row>
    <row r="98" spans="1:16" x14ac:dyDescent="0.25">
      <c r="A98" s="32">
        <v>20</v>
      </c>
      <c r="B98" s="183" t="s">
        <v>182</v>
      </c>
      <c r="C98" s="246">
        <v>14</v>
      </c>
      <c r="D98" s="205">
        <v>4.0714285714285712</v>
      </c>
      <c r="E98" s="205">
        <v>4.22</v>
      </c>
      <c r="F98" s="247">
        <v>59</v>
      </c>
      <c r="G98" s="246">
        <v>20</v>
      </c>
      <c r="H98" s="205">
        <v>4.1500000000000004</v>
      </c>
      <c r="I98" s="205">
        <v>4</v>
      </c>
      <c r="J98" s="247">
        <v>35</v>
      </c>
      <c r="K98" s="97">
        <f t="shared" si="1"/>
        <v>94</v>
      </c>
      <c r="M98" s="31"/>
      <c r="N98" s="31"/>
      <c r="P98" s="31"/>
    </row>
    <row r="99" spans="1:16" x14ac:dyDescent="0.25">
      <c r="A99" s="32">
        <v>21</v>
      </c>
      <c r="B99" s="183" t="s">
        <v>181</v>
      </c>
      <c r="C99" s="246">
        <v>27</v>
      </c>
      <c r="D99" s="205">
        <v>4.7037037037037033</v>
      </c>
      <c r="E99" s="205">
        <v>4.22</v>
      </c>
      <c r="F99" s="247">
        <v>6</v>
      </c>
      <c r="G99" s="246">
        <v>32</v>
      </c>
      <c r="H99" s="205">
        <v>4.09375</v>
      </c>
      <c r="I99" s="205">
        <v>4</v>
      </c>
      <c r="J99" s="247">
        <v>40</v>
      </c>
      <c r="K99" s="97">
        <f t="shared" si="1"/>
        <v>46</v>
      </c>
      <c r="M99" s="31"/>
      <c r="N99" s="31"/>
      <c r="P99" s="31"/>
    </row>
    <row r="100" spans="1:16" x14ac:dyDescent="0.25">
      <c r="A100" s="32">
        <v>22</v>
      </c>
      <c r="B100" s="183" t="s">
        <v>183</v>
      </c>
      <c r="C100" s="246">
        <v>4</v>
      </c>
      <c r="D100" s="205">
        <v>4.25</v>
      </c>
      <c r="E100" s="205">
        <v>4.22</v>
      </c>
      <c r="F100" s="247">
        <v>50</v>
      </c>
      <c r="G100" s="246">
        <v>11</v>
      </c>
      <c r="H100" s="205">
        <v>3.4545454545454546</v>
      </c>
      <c r="I100" s="205">
        <v>4</v>
      </c>
      <c r="J100" s="247">
        <v>84</v>
      </c>
      <c r="K100" s="98">
        <f t="shared" si="1"/>
        <v>134</v>
      </c>
      <c r="M100" s="31"/>
      <c r="N100" s="31"/>
      <c r="P100" s="31"/>
    </row>
    <row r="101" spans="1:16" x14ac:dyDescent="0.25">
      <c r="A101" s="32">
        <v>23</v>
      </c>
      <c r="B101" s="183" t="s">
        <v>3</v>
      </c>
      <c r="C101" s="246">
        <v>10</v>
      </c>
      <c r="D101" s="205">
        <v>4</v>
      </c>
      <c r="E101" s="205">
        <v>4.22</v>
      </c>
      <c r="F101" s="247">
        <v>76</v>
      </c>
      <c r="G101" s="246">
        <v>11</v>
      </c>
      <c r="H101" s="205">
        <v>3.5454545454545454</v>
      </c>
      <c r="I101" s="205">
        <v>4</v>
      </c>
      <c r="J101" s="247">
        <v>77</v>
      </c>
      <c r="K101" s="97">
        <f t="shared" si="1"/>
        <v>153</v>
      </c>
      <c r="M101" s="31"/>
      <c r="N101" s="31"/>
      <c r="P101" s="31"/>
    </row>
    <row r="102" spans="1:16" x14ac:dyDescent="0.25">
      <c r="A102" s="32">
        <v>24</v>
      </c>
      <c r="B102" s="183" t="s">
        <v>188</v>
      </c>
      <c r="C102" s="246">
        <v>35</v>
      </c>
      <c r="D102" s="205">
        <v>4.4000000000000004</v>
      </c>
      <c r="E102" s="205">
        <v>4.22</v>
      </c>
      <c r="F102" s="247">
        <v>33</v>
      </c>
      <c r="G102" s="246">
        <v>32</v>
      </c>
      <c r="H102" s="205">
        <v>4.09375</v>
      </c>
      <c r="I102" s="205">
        <v>4</v>
      </c>
      <c r="J102" s="247">
        <v>41</v>
      </c>
      <c r="K102" s="97">
        <f t="shared" si="1"/>
        <v>74</v>
      </c>
      <c r="M102" s="31"/>
      <c r="N102" s="31"/>
      <c r="P102" s="31"/>
    </row>
    <row r="103" spans="1:16" x14ac:dyDescent="0.25">
      <c r="A103" s="32">
        <v>25</v>
      </c>
      <c r="B103" s="183" t="s">
        <v>184</v>
      </c>
      <c r="C103" s="246">
        <v>32</v>
      </c>
      <c r="D103" s="205">
        <v>4.09375</v>
      </c>
      <c r="E103" s="205">
        <v>4.22</v>
      </c>
      <c r="F103" s="247">
        <v>58</v>
      </c>
      <c r="G103" s="246">
        <v>25</v>
      </c>
      <c r="H103" s="205">
        <v>4.5199999999999996</v>
      </c>
      <c r="I103" s="205">
        <v>4</v>
      </c>
      <c r="J103" s="247">
        <v>8</v>
      </c>
      <c r="K103" s="97">
        <f t="shared" si="1"/>
        <v>66</v>
      </c>
      <c r="M103" s="31"/>
      <c r="N103" s="31"/>
      <c r="P103" s="31"/>
    </row>
    <row r="104" spans="1:16" x14ac:dyDescent="0.25">
      <c r="A104" s="32">
        <v>26</v>
      </c>
      <c r="B104" s="183" t="s">
        <v>14</v>
      </c>
      <c r="C104" s="246">
        <v>17</v>
      </c>
      <c r="D104" s="205">
        <v>4.5882352941176467</v>
      </c>
      <c r="E104" s="205">
        <v>4.22</v>
      </c>
      <c r="F104" s="247">
        <v>13</v>
      </c>
      <c r="G104" s="246">
        <v>18</v>
      </c>
      <c r="H104" s="205">
        <v>4.333333333333333</v>
      </c>
      <c r="I104" s="205">
        <v>4</v>
      </c>
      <c r="J104" s="247">
        <v>25</v>
      </c>
      <c r="K104" s="97">
        <f t="shared" si="1"/>
        <v>38</v>
      </c>
      <c r="M104" s="31"/>
      <c r="N104" s="31"/>
      <c r="P104" s="31"/>
    </row>
    <row r="105" spans="1:16" x14ac:dyDescent="0.25">
      <c r="A105" s="32">
        <v>27</v>
      </c>
      <c r="B105" s="183" t="s">
        <v>187</v>
      </c>
      <c r="C105" s="246">
        <v>24</v>
      </c>
      <c r="D105" s="205">
        <v>4.25</v>
      </c>
      <c r="E105" s="205">
        <v>4.22</v>
      </c>
      <c r="F105" s="247">
        <v>51</v>
      </c>
      <c r="G105" s="246">
        <v>35</v>
      </c>
      <c r="H105" s="205">
        <v>4.1714285714285717</v>
      </c>
      <c r="I105" s="205">
        <v>4</v>
      </c>
      <c r="J105" s="247">
        <v>34</v>
      </c>
      <c r="K105" s="97">
        <f t="shared" si="1"/>
        <v>85</v>
      </c>
      <c r="M105" s="31"/>
      <c r="N105" s="31"/>
      <c r="P105" s="31"/>
    </row>
    <row r="106" spans="1:16" x14ac:dyDescent="0.25">
      <c r="A106" s="32">
        <v>28</v>
      </c>
      <c r="B106" s="183" t="s">
        <v>186</v>
      </c>
      <c r="C106" s="246">
        <v>12</v>
      </c>
      <c r="D106" s="205">
        <v>4.5</v>
      </c>
      <c r="E106" s="205">
        <v>4.22</v>
      </c>
      <c r="F106" s="247">
        <v>23</v>
      </c>
      <c r="G106" s="246">
        <v>7</v>
      </c>
      <c r="H106" s="205">
        <v>4.4285714285714288</v>
      </c>
      <c r="I106" s="205">
        <v>4</v>
      </c>
      <c r="J106" s="247">
        <v>14</v>
      </c>
      <c r="K106" s="97">
        <f t="shared" si="1"/>
        <v>37</v>
      </c>
      <c r="M106" s="31"/>
      <c r="N106" s="31"/>
      <c r="P106" s="31"/>
    </row>
    <row r="107" spans="1:16" x14ac:dyDescent="0.25">
      <c r="A107" s="32">
        <v>29</v>
      </c>
      <c r="B107" s="192" t="s">
        <v>185</v>
      </c>
      <c r="C107" s="248">
        <v>14</v>
      </c>
      <c r="D107" s="206">
        <v>4.0714285714285712</v>
      </c>
      <c r="E107" s="206">
        <v>4.22</v>
      </c>
      <c r="F107" s="249">
        <v>60</v>
      </c>
      <c r="G107" s="248">
        <v>7</v>
      </c>
      <c r="H107" s="206">
        <v>3.2857142857142856</v>
      </c>
      <c r="I107" s="206">
        <v>4</v>
      </c>
      <c r="J107" s="249">
        <v>90</v>
      </c>
      <c r="K107" s="97">
        <f t="shared" si="1"/>
        <v>150</v>
      </c>
      <c r="M107" s="31"/>
      <c r="N107" s="31"/>
      <c r="P107" s="31"/>
    </row>
    <row r="108" spans="1:16" ht="15.75" thickBot="1" x14ac:dyDescent="0.3">
      <c r="A108" s="32">
        <v>30</v>
      </c>
      <c r="B108" s="192" t="s">
        <v>124</v>
      </c>
      <c r="C108" s="248">
        <v>1</v>
      </c>
      <c r="D108" s="206">
        <v>4</v>
      </c>
      <c r="E108" s="206">
        <v>4.22</v>
      </c>
      <c r="F108" s="249">
        <v>75</v>
      </c>
      <c r="G108" s="248">
        <v>3</v>
      </c>
      <c r="H108" s="206">
        <v>4</v>
      </c>
      <c r="I108" s="206">
        <v>4</v>
      </c>
      <c r="J108" s="249">
        <v>55</v>
      </c>
      <c r="K108" s="97">
        <f t="shared" si="1"/>
        <v>130</v>
      </c>
      <c r="M108" s="31"/>
      <c r="N108" s="31"/>
      <c r="P108" s="31"/>
    </row>
    <row r="109" spans="1:16" ht="15.75" thickBot="1" x14ac:dyDescent="0.3">
      <c r="A109" s="91"/>
      <c r="B109" s="94" t="s">
        <v>117</v>
      </c>
      <c r="C109" s="179">
        <f>SUM(C110:C118)</f>
        <v>80</v>
      </c>
      <c r="D109" s="112">
        <f>AVERAGE(D110:D118)</f>
        <v>4.0814397103870785</v>
      </c>
      <c r="E109" s="112">
        <v>4.22</v>
      </c>
      <c r="F109" s="180"/>
      <c r="G109" s="179">
        <f>SUM(G110:G118)</f>
        <v>73</v>
      </c>
      <c r="H109" s="112">
        <f>AVERAGE(H110:H118)</f>
        <v>3.8896632996632996</v>
      </c>
      <c r="I109" s="112">
        <v>4</v>
      </c>
      <c r="J109" s="180"/>
      <c r="K109" s="101"/>
      <c r="M109" s="31"/>
      <c r="N109" s="31"/>
      <c r="P109" s="31"/>
    </row>
    <row r="110" spans="1:16" x14ac:dyDescent="0.25">
      <c r="A110" s="30">
        <v>1</v>
      </c>
      <c r="B110" s="69" t="s">
        <v>82</v>
      </c>
      <c r="C110" s="251">
        <v>7</v>
      </c>
      <c r="D110" s="208">
        <v>4.4285714285714288</v>
      </c>
      <c r="E110" s="208">
        <v>4.22</v>
      </c>
      <c r="F110" s="252">
        <v>29</v>
      </c>
      <c r="G110" s="251">
        <v>10</v>
      </c>
      <c r="H110" s="208">
        <v>4.7</v>
      </c>
      <c r="I110" s="208">
        <v>4</v>
      </c>
      <c r="J110" s="252">
        <v>4</v>
      </c>
      <c r="K110" s="96">
        <f t="shared" si="1"/>
        <v>33</v>
      </c>
      <c r="M110" s="31"/>
      <c r="N110" s="31"/>
      <c r="P110" s="31"/>
    </row>
    <row r="111" spans="1:16" x14ac:dyDescent="0.25">
      <c r="A111" s="34">
        <v>2</v>
      </c>
      <c r="B111" s="190" t="s">
        <v>85</v>
      </c>
      <c r="C111" s="239">
        <v>10</v>
      </c>
      <c r="D111" s="201">
        <v>4.3</v>
      </c>
      <c r="E111" s="201">
        <v>4.22</v>
      </c>
      <c r="F111" s="240">
        <v>44</v>
      </c>
      <c r="G111" s="239">
        <v>7</v>
      </c>
      <c r="H111" s="201">
        <v>3</v>
      </c>
      <c r="I111" s="201">
        <v>4</v>
      </c>
      <c r="J111" s="240">
        <v>99</v>
      </c>
      <c r="K111" s="97">
        <f t="shared" si="1"/>
        <v>143</v>
      </c>
      <c r="M111" s="31"/>
      <c r="N111" s="31"/>
      <c r="P111" s="31"/>
    </row>
    <row r="112" spans="1:16" x14ac:dyDescent="0.25">
      <c r="A112" s="34">
        <v>3</v>
      </c>
      <c r="B112" s="185" t="s">
        <v>81</v>
      </c>
      <c r="C112" s="229">
        <v>12</v>
      </c>
      <c r="D112" s="195">
        <v>4.416666666666667</v>
      </c>
      <c r="E112" s="195">
        <v>4.22</v>
      </c>
      <c r="F112" s="230">
        <v>31</v>
      </c>
      <c r="G112" s="229">
        <v>10</v>
      </c>
      <c r="H112" s="195">
        <v>4.0999999999999996</v>
      </c>
      <c r="I112" s="195">
        <v>4</v>
      </c>
      <c r="J112" s="230">
        <v>39</v>
      </c>
      <c r="K112" s="97">
        <f t="shared" si="1"/>
        <v>70</v>
      </c>
      <c r="M112" s="31"/>
      <c r="N112" s="31"/>
      <c r="P112" s="31"/>
    </row>
    <row r="113" spans="1:16" x14ac:dyDescent="0.25">
      <c r="A113" s="34">
        <v>4</v>
      </c>
      <c r="B113" s="185" t="s">
        <v>59</v>
      </c>
      <c r="C113" s="229">
        <v>1</v>
      </c>
      <c r="D113" s="195">
        <v>4</v>
      </c>
      <c r="E113" s="195">
        <v>4.22</v>
      </c>
      <c r="F113" s="230">
        <v>80</v>
      </c>
      <c r="G113" s="229">
        <v>2</v>
      </c>
      <c r="H113" s="195">
        <v>4.5</v>
      </c>
      <c r="I113" s="195">
        <v>4</v>
      </c>
      <c r="J113" s="230">
        <v>13</v>
      </c>
      <c r="K113" s="97">
        <f t="shared" si="1"/>
        <v>93</v>
      </c>
      <c r="M113" s="31"/>
      <c r="N113" s="31"/>
      <c r="P113" s="31"/>
    </row>
    <row r="114" spans="1:16" x14ac:dyDescent="0.25">
      <c r="A114" s="34">
        <v>5</v>
      </c>
      <c r="B114" s="188" t="s">
        <v>142</v>
      </c>
      <c r="C114" s="235">
        <v>19</v>
      </c>
      <c r="D114" s="199">
        <v>4.4210526315789478</v>
      </c>
      <c r="E114" s="199">
        <v>4.22</v>
      </c>
      <c r="F114" s="236">
        <v>30</v>
      </c>
      <c r="G114" s="235">
        <v>11</v>
      </c>
      <c r="H114" s="199">
        <v>4.3636363636363633</v>
      </c>
      <c r="I114" s="199">
        <v>4</v>
      </c>
      <c r="J114" s="236">
        <v>21</v>
      </c>
      <c r="K114" s="97">
        <f t="shared" si="1"/>
        <v>51</v>
      </c>
      <c r="M114" s="31"/>
      <c r="N114" s="31"/>
      <c r="P114" s="31"/>
    </row>
    <row r="115" spans="1:16" x14ac:dyDescent="0.25">
      <c r="A115" s="34">
        <v>6</v>
      </c>
      <c r="B115" s="190" t="s">
        <v>83</v>
      </c>
      <c r="C115" s="239">
        <v>2</v>
      </c>
      <c r="D115" s="201">
        <v>4.5</v>
      </c>
      <c r="E115" s="201">
        <v>4.22</v>
      </c>
      <c r="F115" s="240">
        <v>25</v>
      </c>
      <c r="G115" s="239">
        <v>4</v>
      </c>
      <c r="H115" s="201">
        <v>3.25</v>
      </c>
      <c r="I115" s="201">
        <v>4</v>
      </c>
      <c r="J115" s="240">
        <v>93</v>
      </c>
      <c r="K115" s="97">
        <f t="shared" si="1"/>
        <v>118</v>
      </c>
      <c r="M115" s="31"/>
      <c r="N115" s="31"/>
      <c r="P115" s="31"/>
    </row>
    <row r="116" spans="1:16" x14ac:dyDescent="0.25">
      <c r="A116" s="34">
        <v>7</v>
      </c>
      <c r="B116" s="190" t="s">
        <v>58</v>
      </c>
      <c r="C116" s="239">
        <v>2</v>
      </c>
      <c r="D116" s="201">
        <v>3</v>
      </c>
      <c r="E116" s="201">
        <v>4.22</v>
      </c>
      <c r="F116" s="240">
        <v>106</v>
      </c>
      <c r="G116" s="239">
        <v>1</v>
      </c>
      <c r="H116" s="201">
        <v>3</v>
      </c>
      <c r="I116" s="201">
        <v>4</v>
      </c>
      <c r="J116" s="240">
        <v>100</v>
      </c>
      <c r="K116" s="97">
        <f t="shared" si="1"/>
        <v>206</v>
      </c>
      <c r="M116" s="31"/>
      <c r="N116" s="31"/>
      <c r="P116" s="31"/>
    </row>
    <row r="117" spans="1:16" ht="15" customHeight="1" x14ac:dyDescent="0.25">
      <c r="A117" s="34">
        <v>8</v>
      </c>
      <c r="B117" s="185" t="s">
        <v>189</v>
      </c>
      <c r="C117" s="229">
        <v>24</v>
      </c>
      <c r="D117" s="195">
        <v>4</v>
      </c>
      <c r="E117" s="195">
        <v>4.22</v>
      </c>
      <c r="F117" s="230">
        <v>79</v>
      </c>
      <c r="G117" s="229">
        <v>25</v>
      </c>
      <c r="H117" s="195">
        <v>3.76</v>
      </c>
      <c r="I117" s="195">
        <v>4</v>
      </c>
      <c r="J117" s="230">
        <v>63</v>
      </c>
      <c r="K117" s="97">
        <f t="shared" si="1"/>
        <v>142</v>
      </c>
      <c r="M117" s="31"/>
      <c r="N117" s="31"/>
      <c r="P117" s="31"/>
    </row>
    <row r="118" spans="1:16" ht="15" customHeight="1" thickBot="1" x14ac:dyDescent="0.3">
      <c r="A118" s="33">
        <v>9</v>
      </c>
      <c r="B118" s="227" t="s">
        <v>123</v>
      </c>
      <c r="C118" s="388">
        <v>3</v>
      </c>
      <c r="D118" s="389">
        <v>3.6666666666666665</v>
      </c>
      <c r="E118" s="389">
        <v>4.22</v>
      </c>
      <c r="F118" s="390">
        <v>95</v>
      </c>
      <c r="G118" s="388">
        <v>3</v>
      </c>
      <c r="H118" s="389">
        <v>4.333333333333333</v>
      </c>
      <c r="I118" s="389">
        <v>4</v>
      </c>
      <c r="J118" s="390">
        <v>26</v>
      </c>
      <c r="K118" s="99">
        <f t="shared" si="1"/>
        <v>121</v>
      </c>
      <c r="M118" s="31"/>
      <c r="N118" s="31"/>
      <c r="P118" s="31"/>
    </row>
    <row r="119" spans="1:16" x14ac:dyDescent="0.25">
      <c r="A119" s="103" t="s">
        <v>121</v>
      </c>
      <c r="B119" s="35"/>
      <c r="C119" s="35"/>
      <c r="D119" s="115">
        <f>$D$4</f>
        <v>4.144702704946349</v>
      </c>
      <c r="E119" s="115"/>
      <c r="F119" s="35"/>
      <c r="G119" s="35"/>
      <c r="H119" s="115">
        <f>$H$4</f>
        <v>3.9072450234950229</v>
      </c>
      <c r="I119" s="115"/>
      <c r="J119" s="35"/>
    </row>
    <row r="120" spans="1:16" x14ac:dyDescent="0.25">
      <c r="A120" s="114" t="s">
        <v>122</v>
      </c>
      <c r="D120" s="184">
        <v>4.22</v>
      </c>
      <c r="E120" s="31"/>
      <c r="H120" s="184">
        <v>4</v>
      </c>
      <c r="I120" s="31"/>
    </row>
  </sheetData>
  <mergeCells count="5">
    <mergeCell ref="K2:K3"/>
    <mergeCell ref="A2:A3"/>
    <mergeCell ref="B2:B3"/>
    <mergeCell ref="G2:J2"/>
    <mergeCell ref="C2:F2"/>
  </mergeCells>
  <conditionalFormatting sqref="H4:H120">
    <cfRule type="containsBlanks" dxfId="11" priority="2">
      <formula>LEN(TRIM(H4))=0</formula>
    </cfRule>
    <cfRule type="cellIs" dxfId="10" priority="8" operator="equal">
      <formula>$H$119</formula>
    </cfRule>
    <cfRule type="cellIs" dxfId="9" priority="9" operator="lessThan">
      <formula>3.5</formula>
    </cfRule>
    <cfRule type="cellIs" dxfId="8" priority="10" operator="between">
      <formula>$H$119</formula>
      <formula>3.5</formula>
    </cfRule>
    <cfRule type="cellIs" dxfId="7" priority="11" operator="between">
      <formula>4.499</formula>
      <formula>$H$119</formula>
    </cfRule>
    <cfRule type="cellIs" dxfId="6" priority="12" operator="greaterThanOrEqual">
      <formula>4.5</formula>
    </cfRule>
  </conditionalFormatting>
  <conditionalFormatting sqref="D4:D120">
    <cfRule type="containsBlanks" dxfId="5" priority="1">
      <formula>LEN(TRIM(D4))=0</formula>
    </cfRule>
    <cfRule type="cellIs" dxfId="0" priority="3" operator="between">
      <formula>$D$119</formula>
      <formula>4.136</formula>
    </cfRule>
    <cfRule type="cellIs" dxfId="4" priority="4" operator="lessThan">
      <formula>3.5</formula>
    </cfRule>
    <cfRule type="cellIs" dxfId="3" priority="5" operator="between">
      <formula>$D$119</formula>
      <formula>3.5</formula>
    </cfRule>
    <cfRule type="cellIs" dxfId="1" priority="6" operator="between">
      <formula>4.499</formula>
      <formula>$D$119</formula>
    </cfRule>
    <cfRule type="cellIs" dxfId="2" priority="7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zoomScale="90" zoomScaleNormal="90" workbookViewId="0">
      <selection activeCell="B110" sqref="B110"/>
    </sheetView>
  </sheetViews>
  <sheetFormatPr defaultRowHeight="15" x14ac:dyDescent="0.25"/>
  <cols>
    <col min="1" max="1" width="5.7109375" customWidth="1"/>
    <col min="2" max="2" width="33.7109375" customWidth="1"/>
    <col min="3" max="10" width="7.7109375" customWidth="1"/>
    <col min="11" max="11" width="8.7109375" customWidth="1"/>
    <col min="12" max="12" width="7.85546875" customWidth="1"/>
  </cols>
  <sheetData>
    <row r="1" spans="1:16" ht="409.5" customHeight="1" thickBot="1" x14ac:dyDescent="0.3"/>
    <row r="2" spans="1:16" ht="15" customHeight="1" x14ac:dyDescent="0.25">
      <c r="A2" s="472" t="s">
        <v>57</v>
      </c>
      <c r="B2" s="474" t="s">
        <v>105</v>
      </c>
      <c r="C2" s="476">
        <v>2023</v>
      </c>
      <c r="D2" s="477"/>
      <c r="E2" s="477"/>
      <c r="F2" s="478"/>
      <c r="G2" s="476">
        <v>2022</v>
      </c>
      <c r="H2" s="477"/>
      <c r="I2" s="477"/>
      <c r="J2" s="478"/>
      <c r="K2" s="470" t="s">
        <v>94</v>
      </c>
    </row>
    <row r="3" spans="1:16" ht="45" customHeight="1" thickBot="1" x14ac:dyDescent="0.3">
      <c r="A3" s="473"/>
      <c r="B3" s="475"/>
      <c r="C3" s="181" t="s">
        <v>95</v>
      </c>
      <c r="D3" s="29" t="s">
        <v>96</v>
      </c>
      <c r="E3" s="29" t="s">
        <v>97</v>
      </c>
      <c r="F3" s="182" t="s">
        <v>108</v>
      </c>
      <c r="G3" s="181" t="s">
        <v>95</v>
      </c>
      <c r="H3" s="29" t="s">
        <v>96</v>
      </c>
      <c r="I3" s="29" t="s">
        <v>97</v>
      </c>
      <c r="J3" s="182" t="s">
        <v>108</v>
      </c>
      <c r="K3" s="471"/>
    </row>
    <row r="4" spans="1:16" ht="15" customHeight="1" thickBot="1" x14ac:dyDescent="0.3">
      <c r="A4" s="90"/>
      <c r="B4" s="110" t="s">
        <v>111</v>
      </c>
      <c r="C4" s="171">
        <f>C5+C14+C27+C45+C63+C78+C109</f>
        <v>885</v>
      </c>
      <c r="D4" s="207">
        <f>AVERAGE(D6:D13,D15:D26,D28:D44,D46:D62,D64:D77,D79:D108,D110:D118)</f>
        <v>4.144702704946349</v>
      </c>
      <c r="E4" s="207">
        <v>4.22</v>
      </c>
      <c r="F4" s="172"/>
      <c r="G4" s="171">
        <f>G5+G14+G27+G45+G63+G78+G109</f>
        <v>853</v>
      </c>
      <c r="H4" s="207">
        <f>AVERAGE(H6:H13,H15:H26,H28:H44,H46:H62,H64:H77,H79:H108,H110:H118)</f>
        <v>3.9072450234950225</v>
      </c>
      <c r="I4" s="207">
        <v>4</v>
      </c>
      <c r="J4" s="172"/>
      <c r="K4" s="113"/>
      <c r="M4" s="381"/>
      <c r="N4" s="382"/>
    </row>
    <row r="5" spans="1:16" ht="15" customHeight="1" thickBot="1" x14ac:dyDescent="0.3">
      <c r="A5" s="91"/>
      <c r="B5" s="92" t="s">
        <v>112</v>
      </c>
      <c r="C5" s="173">
        <f>SUM(C6:C13)</f>
        <v>61</v>
      </c>
      <c r="D5" s="196">
        <f>AVERAGE(D6:D13)</f>
        <v>4.4165674603174603</v>
      </c>
      <c r="E5" s="196">
        <v>4.22</v>
      </c>
      <c r="F5" s="174"/>
      <c r="G5" s="173">
        <f>SUM(G6:G13)</f>
        <v>84</v>
      </c>
      <c r="H5" s="196">
        <f>AVERAGE(H6:H13)</f>
        <v>4.0839285714285722</v>
      </c>
      <c r="I5" s="196">
        <v>4</v>
      </c>
      <c r="J5" s="174"/>
      <c r="K5" s="95"/>
      <c r="M5" s="88"/>
      <c r="N5" s="24" t="s">
        <v>99</v>
      </c>
    </row>
    <row r="6" spans="1:16" ht="15" customHeight="1" x14ac:dyDescent="0.25">
      <c r="A6" s="116">
        <v>1</v>
      </c>
      <c r="B6" s="185" t="s">
        <v>70</v>
      </c>
      <c r="C6" s="229">
        <v>2</v>
      </c>
      <c r="D6" s="195">
        <v>5</v>
      </c>
      <c r="E6" s="195">
        <v>4.22</v>
      </c>
      <c r="F6" s="230">
        <v>1</v>
      </c>
      <c r="G6" s="229">
        <v>7</v>
      </c>
      <c r="H6" s="195">
        <v>4</v>
      </c>
      <c r="I6" s="195">
        <v>4</v>
      </c>
      <c r="J6" s="230">
        <v>44</v>
      </c>
      <c r="K6" s="96">
        <f>J6+F6</f>
        <v>45</v>
      </c>
      <c r="M6" s="40"/>
      <c r="N6" s="24" t="s">
        <v>100</v>
      </c>
    </row>
    <row r="7" spans="1:16" x14ac:dyDescent="0.25">
      <c r="A7" s="34">
        <v>2</v>
      </c>
      <c r="B7" s="185" t="s">
        <v>127</v>
      </c>
      <c r="C7" s="229">
        <v>7</v>
      </c>
      <c r="D7" s="195">
        <v>4.5714285714285712</v>
      </c>
      <c r="E7" s="195">
        <v>4.22</v>
      </c>
      <c r="F7" s="230">
        <v>15</v>
      </c>
      <c r="G7" s="229">
        <v>6</v>
      </c>
      <c r="H7" s="195">
        <v>4</v>
      </c>
      <c r="I7" s="195">
        <v>4</v>
      </c>
      <c r="J7" s="230">
        <v>45</v>
      </c>
      <c r="K7" s="98">
        <f t="shared" ref="K7:K74" si="0">J7+F7</f>
        <v>60</v>
      </c>
      <c r="M7" s="359"/>
      <c r="N7" s="24" t="s">
        <v>101</v>
      </c>
      <c r="P7" s="31"/>
    </row>
    <row r="8" spans="1:16" x14ac:dyDescent="0.25">
      <c r="A8" s="32">
        <v>3</v>
      </c>
      <c r="B8" s="185" t="s">
        <v>72</v>
      </c>
      <c r="C8" s="229">
        <v>4</v>
      </c>
      <c r="D8" s="195">
        <v>4.5</v>
      </c>
      <c r="E8" s="195">
        <v>4.22</v>
      </c>
      <c r="F8" s="230">
        <v>17</v>
      </c>
      <c r="G8" s="229">
        <v>21</v>
      </c>
      <c r="H8" s="195">
        <v>3.9047619047619047</v>
      </c>
      <c r="I8" s="195">
        <v>4</v>
      </c>
      <c r="J8" s="230">
        <v>57</v>
      </c>
      <c r="K8" s="97">
        <f t="shared" si="0"/>
        <v>74</v>
      </c>
      <c r="M8" s="25"/>
      <c r="N8" s="24" t="s">
        <v>102</v>
      </c>
      <c r="P8" s="31"/>
    </row>
    <row r="9" spans="1:16" x14ac:dyDescent="0.25">
      <c r="A9" s="32">
        <v>4</v>
      </c>
      <c r="B9" s="185" t="s">
        <v>69</v>
      </c>
      <c r="C9" s="229">
        <v>27</v>
      </c>
      <c r="D9" s="195">
        <v>4.4444444444444446</v>
      </c>
      <c r="E9" s="195">
        <v>4.22</v>
      </c>
      <c r="F9" s="230">
        <v>26</v>
      </c>
      <c r="G9" s="229">
        <v>30</v>
      </c>
      <c r="H9" s="195">
        <v>4.5999999999999996</v>
      </c>
      <c r="I9" s="195">
        <v>4</v>
      </c>
      <c r="J9" s="230">
        <v>7</v>
      </c>
      <c r="K9" s="97">
        <f t="shared" si="0"/>
        <v>33</v>
      </c>
      <c r="N9" s="31"/>
      <c r="P9" s="31"/>
    </row>
    <row r="10" spans="1:16" x14ac:dyDescent="0.25">
      <c r="A10" s="32">
        <v>5</v>
      </c>
      <c r="B10" s="185" t="s">
        <v>118</v>
      </c>
      <c r="C10" s="229">
        <v>5</v>
      </c>
      <c r="D10" s="195">
        <v>4.4000000000000004</v>
      </c>
      <c r="E10" s="195">
        <v>4.22</v>
      </c>
      <c r="F10" s="230">
        <v>32</v>
      </c>
      <c r="G10" s="229">
        <v>1</v>
      </c>
      <c r="H10" s="195">
        <v>4</v>
      </c>
      <c r="I10" s="195">
        <v>4</v>
      </c>
      <c r="J10" s="230">
        <v>46</v>
      </c>
      <c r="K10" s="97">
        <f t="shared" si="0"/>
        <v>78</v>
      </c>
      <c r="N10" s="31"/>
      <c r="P10" s="31"/>
    </row>
    <row r="11" spans="1:16" x14ac:dyDescent="0.25">
      <c r="A11" s="32">
        <v>6</v>
      </c>
      <c r="B11" s="185" t="s">
        <v>73</v>
      </c>
      <c r="C11" s="229">
        <v>6</v>
      </c>
      <c r="D11" s="195">
        <v>4.333333333333333</v>
      </c>
      <c r="E11" s="195">
        <v>4.22</v>
      </c>
      <c r="F11" s="230">
        <v>37</v>
      </c>
      <c r="G11" s="229">
        <v>6</v>
      </c>
      <c r="H11" s="195">
        <v>3.6666666666666665</v>
      </c>
      <c r="I11" s="195">
        <v>4</v>
      </c>
      <c r="J11" s="230">
        <v>69</v>
      </c>
      <c r="K11" s="98">
        <f t="shared" si="0"/>
        <v>106</v>
      </c>
      <c r="N11" s="31"/>
      <c r="P11" s="31"/>
    </row>
    <row r="12" spans="1:16" x14ac:dyDescent="0.25">
      <c r="A12" s="104">
        <v>7</v>
      </c>
      <c r="B12" s="185" t="s">
        <v>126</v>
      </c>
      <c r="C12" s="229">
        <v>4</v>
      </c>
      <c r="D12" s="195">
        <v>4.25</v>
      </c>
      <c r="E12" s="195">
        <v>4.22</v>
      </c>
      <c r="F12" s="230">
        <v>47</v>
      </c>
      <c r="G12" s="229">
        <v>2</v>
      </c>
      <c r="H12" s="195">
        <v>4.5</v>
      </c>
      <c r="I12" s="195">
        <v>4</v>
      </c>
      <c r="J12" s="230">
        <v>9</v>
      </c>
      <c r="K12" s="97">
        <f t="shared" si="0"/>
        <v>56</v>
      </c>
      <c r="N12" s="31"/>
      <c r="P12" s="31"/>
    </row>
    <row r="13" spans="1:16" ht="15.75" thickBot="1" x14ac:dyDescent="0.3">
      <c r="A13" s="104">
        <v>8</v>
      </c>
      <c r="B13" s="185" t="s">
        <v>144</v>
      </c>
      <c r="C13" s="229">
        <v>6</v>
      </c>
      <c r="D13" s="195">
        <v>3.8333333333333335</v>
      </c>
      <c r="E13" s="195">
        <v>4.22</v>
      </c>
      <c r="F13" s="230">
        <v>85</v>
      </c>
      <c r="G13" s="229">
        <v>11</v>
      </c>
      <c r="H13" s="195">
        <v>4</v>
      </c>
      <c r="I13" s="195">
        <v>4</v>
      </c>
      <c r="J13" s="230">
        <v>43</v>
      </c>
      <c r="K13" s="102">
        <f t="shared" si="0"/>
        <v>128</v>
      </c>
      <c r="N13" s="31"/>
      <c r="P13" s="31"/>
    </row>
    <row r="14" spans="1:16" ht="15.75" thickBot="1" x14ac:dyDescent="0.3">
      <c r="A14" s="91"/>
      <c r="B14" s="93" t="s">
        <v>113</v>
      </c>
      <c r="C14" s="175">
        <f>SUM(C15:C26)</f>
        <v>52</v>
      </c>
      <c r="D14" s="105">
        <f>AVERAGE(D15:D26)</f>
        <v>4.3490740740740739</v>
      </c>
      <c r="E14" s="105">
        <v>4.22</v>
      </c>
      <c r="F14" s="176"/>
      <c r="G14" s="175">
        <f>SUM(G15:G26)</f>
        <v>47</v>
      </c>
      <c r="H14" s="105">
        <f>AVERAGE(H15:H26)</f>
        <v>4.0338888888888889</v>
      </c>
      <c r="I14" s="105">
        <v>4</v>
      </c>
      <c r="J14" s="176"/>
      <c r="K14" s="101"/>
      <c r="N14" s="31"/>
      <c r="P14" s="31"/>
    </row>
    <row r="15" spans="1:16" x14ac:dyDescent="0.25">
      <c r="A15" s="30">
        <v>1</v>
      </c>
      <c r="B15" s="187" t="s">
        <v>147</v>
      </c>
      <c r="C15" s="231">
        <v>1</v>
      </c>
      <c r="D15" s="197">
        <v>5</v>
      </c>
      <c r="E15" s="197">
        <v>4.22</v>
      </c>
      <c r="F15" s="232">
        <v>2</v>
      </c>
      <c r="G15" s="231">
        <v>4</v>
      </c>
      <c r="H15" s="197">
        <v>4.25</v>
      </c>
      <c r="I15" s="197">
        <v>4</v>
      </c>
      <c r="J15" s="232">
        <v>29</v>
      </c>
      <c r="K15" s="96">
        <f t="shared" si="0"/>
        <v>31</v>
      </c>
      <c r="N15" s="31"/>
      <c r="P15" s="31"/>
    </row>
    <row r="16" spans="1:16" x14ac:dyDescent="0.25">
      <c r="A16" s="32">
        <v>2</v>
      </c>
      <c r="B16" s="187" t="s">
        <v>52</v>
      </c>
      <c r="C16" s="231">
        <v>6</v>
      </c>
      <c r="D16" s="197">
        <v>4.833333333333333</v>
      </c>
      <c r="E16" s="197">
        <v>4.22</v>
      </c>
      <c r="F16" s="232">
        <v>4</v>
      </c>
      <c r="G16" s="231">
        <v>3</v>
      </c>
      <c r="H16" s="197">
        <v>5</v>
      </c>
      <c r="I16" s="197">
        <v>4</v>
      </c>
      <c r="J16" s="232">
        <v>2</v>
      </c>
      <c r="K16" s="97">
        <f t="shared" si="0"/>
        <v>6</v>
      </c>
      <c r="M16" s="31"/>
      <c r="N16" s="31"/>
      <c r="P16" s="31"/>
    </row>
    <row r="17" spans="1:16" x14ac:dyDescent="0.25">
      <c r="A17" s="32">
        <v>3</v>
      </c>
      <c r="B17" s="185" t="s">
        <v>51</v>
      </c>
      <c r="C17" s="229">
        <v>3</v>
      </c>
      <c r="D17" s="195">
        <v>4.666666666666667</v>
      </c>
      <c r="E17" s="195">
        <v>4.22</v>
      </c>
      <c r="F17" s="230">
        <v>7</v>
      </c>
      <c r="G17" s="229">
        <v>2</v>
      </c>
      <c r="H17" s="195">
        <v>3.5</v>
      </c>
      <c r="I17" s="195">
        <v>4</v>
      </c>
      <c r="J17" s="230">
        <v>78</v>
      </c>
      <c r="K17" s="97">
        <f t="shared" si="0"/>
        <v>85</v>
      </c>
      <c r="M17" s="31"/>
      <c r="N17" s="31"/>
      <c r="P17" s="31"/>
    </row>
    <row r="18" spans="1:16" x14ac:dyDescent="0.25">
      <c r="A18" s="32">
        <v>4</v>
      </c>
      <c r="B18" s="186" t="s">
        <v>145</v>
      </c>
      <c r="C18" s="233">
        <v>3</v>
      </c>
      <c r="D18" s="198">
        <v>4.666666666666667</v>
      </c>
      <c r="E18" s="198">
        <v>4.22</v>
      </c>
      <c r="F18" s="234">
        <v>8</v>
      </c>
      <c r="G18" s="233">
        <v>4</v>
      </c>
      <c r="H18" s="198">
        <v>4</v>
      </c>
      <c r="I18" s="198">
        <v>4</v>
      </c>
      <c r="J18" s="234">
        <v>48</v>
      </c>
      <c r="K18" s="97">
        <f t="shared" si="0"/>
        <v>56</v>
      </c>
      <c r="M18" s="31"/>
      <c r="N18" s="31"/>
      <c r="P18" s="31"/>
    </row>
    <row r="19" spans="1:16" x14ac:dyDescent="0.25">
      <c r="A19" s="32">
        <v>5</v>
      </c>
      <c r="B19" s="187" t="s">
        <v>49</v>
      </c>
      <c r="C19" s="231">
        <v>6</v>
      </c>
      <c r="D19" s="197">
        <v>4.5</v>
      </c>
      <c r="E19" s="197">
        <v>4.22</v>
      </c>
      <c r="F19" s="232">
        <v>18</v>
      </c>
      <c r="G19" s="231">
        <v>2</v>
      </c>
      <c r="H19" s="197">
        <v>5</v>
      </c>
      <c r="I19" s="197">
        <v>4</v>
      </c>
      <c r="J19" s="232">
        <v>1</v>
      </c>
      <c r="K19" s="97">
        <f t="shared" si="0"/>
        <v>19</v>
      </c>
      <c r="M19" s="31"/>
      <c r="N19" s="31"/>
      <c r="P19" s="31"/>
    </row>
    <row r="20" spans="1:16" x14ac:dyDescent="0.25">
      <c r="A20" s="32">
        <v>6</v>
      </c>
      <c r="B20" s="185" t="s">
        <v>146</v>
      </c>
      <c r="C20" s="229">
        <v>3</v>
      </c>
      <c r="D20" s="195">
        <v>4.333333333333333</v>
      </c>
      <c r="E20" s="195">
        <v>4.22</v>
      </c>
      <c r="F20" s="230">
        <v>38</v>
      </c>
      <c r="G20" s="229">
        <v>5</v>
      </c>
      <c r="H20" s="195">
        <v>3.4</v>
      </c>
      <c r="I20" s="195">
        <v>4</v>
      </c>
      <c r="J20" s="230">
        <v>85</v>
      </c>
      <c r="K20" s="97">
        <f t="shared" si="0"/>
        <v>123</v>
      </c>
      <c r="M20" s="31"/>
      <c r="N20" s="31"/>
      <c r="P20" s="31"/>
    </row>
    <row r="21" spans="1:16" x14ac:dyDescent="0.25">
      <c r="A21" s="32">
        <v>7</v>
      </c>
      <c r="B21" s="187" t="s">
        <v>53</v>
      </c>
      <c r="C21" s="231">
        <v>10</v>
      </c>
      <c r="D21" s="197">
        <v>4.3</v>
      </c>
      <c r="E21" s="197">
        <v>4.22</v>
      </c>
      <c r="F21" s="232">
        <v>43</v>
      </c>
      <c r="G21" s="231">
        <v>9</v>
      </c>
      <c r="H21" s="197">
        <v>3.8888888888888888</v>
      </c>
      <c r="I21" s="197">
        <v>4</v>
      </c>
      <c r="J21" s="232">
        <v>58</v>
      </c>
      <c r="K21" s="98">
        <f t="shared" si="0"/>
        <v>101</v>
      </c>
      <c r="M21" s="31"/>
      <c r="N21" s="31"/>
      <c r="P21" s="31"/>
    </row>
    <row r="22" spans="1:16" x14ac:dyDescent="0.25">
      <c r="A22" s="32">
        <v>8</v>
      </c>
      <c r="B22" s="188" t="s">
        <v>50</v>
      </c>
      <c r="C22" s="235">
        <v>9</v>
      </c>
      <c r="D22" s="199">
        <v>4.2222222222222223</v>
      </c>
      <c r="E22" s="199">
        <v>4.22</v>
      </c>
      <c r="F22" s="236">
        <v>52</v>
      </c>
      <c r="G22" s="235">
        <v>11</v>
      </c>
      <c r="H22" s="199">
        <v>4</v>
      </c>
      <c r="I22" s="199">
        <v>4</v>
      </c>
      <c r="J22" s="236">
        <v>47</v>
      </c>
      <c r="K22" s="97">
        <f t="shared" si="0"/>
        <v>99</v>
      </c>
      <c r="M22" s="31"/>
      <c r="N22" s="31"/>
      <c r="P22" s="31"/>
    </row>
    <row r="23" spans="1:16" x14ac:dyDescent="0.25">
      <c r="A23" s="32">
        <v>9</v>
      </c>
      <c r="B23" s="188" t="s">
        <v>47</v>
      </c>
      <c r="C23" s="235">
        <v>5</v>
      </c>
      <c r="D23" s="199">
        <v>4</v>
      </c>
      <c r="E23" s="199">
        <v>4.22</v>
      </c>
      <c r="F23" s="236">
        <v>61</v>
      </c>
      <c r="G23" s="235">
        <v>2</v>
      </c>
      <c r="H23" s="199">
        <v>3.5</v>
      </c>
      <c r="I23" s="199">
        <v>4</v>
      </c>
      <c r="J23" s="236">
        <v>79</v>
      </c>
      <c r="K23" s="97">
        <f t="shared" si="0"/>
        <v>140</v>
      </c>
      <c r="M23" s="31"/>
      <c r="N23" s="31"/>
      <c r="P23" s="31"/>
    </row>
    <row r="24" spans="1:16" x14ac:dyDescent="0.25">
      <c r="A24" s="32">
        <v>10</v>
      </c>
      <c r="B24" s="188" t="s">
        <v>150</v>
      </c>
      <c r="C24" s="235">
        <v>1</v>
      </c>
      <c r="D24" s="199">
        <v>4</v>
      </c>
      <c r="E24" s="199">
        <v>4.22</v>
      </c>
      <c r="F24" s="236">
        <v>62</v>
      </c>
      <c r="G24" s="235"/>
      <c r="H24" s="199"/>
      <c r="I24" s="199">
        <v>4</v>
      </c>
      <c r="J24" s="236">
        <v>103</v>
      </c>
      <c r="K24" s="97">
        <f t="shared" si="0"/>
        <v>165</v>
      </c>
      <c r="M24" s="31"/>
      <c r="N24" s="31"/>
      <c r="P24" s="31"/>
    </row>
    <row r="25" spans="1:16" x14ac:dyDescent="0.25">
      <c r="A25" s="32">
        <v>11</v>
      </c>
      <c r="B25" s="189" t="s">
        <v>48</v>
      </c>
      <c r="C25" s="237">
        <v>2</v>
      </c>
      <c r="D25" s="200">
        <v>4</v>
      </c>
      <c r="E25" s="200">
        <v>4.22</v>
      </c>
      <c r="F25" s="238">
        <v>63</v>
      </c>
      <c r="G25" s="237">
        <v>5</v>
      </c>
      <c r="H25" s="200">
        <v>3.8</v>
      </c>
      <c r="I25" s="200">
        <v>4</v>
      </c>
      <c r="J25" s="238">
        <v>61</v>
      </c>
      <c r="K25" s="97">
        <f t="shared" si="0"/>
        <v>124</v>
      </c>
      <c r="M25" s="31"/>
      <c r="N25" s="31"/>
      <c r="P25" s="31"/>
    </row>
    <row r="26" spans="1:16" ht="15.75" thickBot="1" x14ac:dyDescent="0.3">
      <c r="A26" s="32">
        <v>12</v>
      </c>
      <c r="B26" s="185" t="s">
        <v>149</v>
      </c>
      <c r="C26" s="229">
        <v>3</v>
      </c>
      <c r="D26" s="195">
        <v>3.6666666666666665</v>
      </c>
      <c r="E26" s="195">
        <v>4.22</v>
      </c>
      <c r="F26" s="230">
        <v>91</v>
      </c>
      <c r="G26" s="229"/>
      <c r="H26" s="195"/>
      <c r="I26" s="195">
        <v>4</v>
      </c>
      <c r="J26" s="230">
        <v>103</v>
      </c>
      <c r="K26" s="97">
        <f t="shared" si="0"/>
        <v>194</v>
      </c>
      <c r="M26" s="31"/>
      <c r="N26" s="31"/>
      <c r="P26" s="31"/>
    </row>
    <row r="27" spans="1:16" ht="15.75" thickBot="1" x14ac:dyDescent="0.3">
      <c r="A27" s="91"/>
      <c r="B27" s="106" t="s">
        <v>114</v>
      </c>
      <c r="C27" s="177">
        <f>SUM(C28:C44)</f>
        <v>125</v>
      </c>
      <c r="D27" s="107">
        <f>AVERAGE(D28:D44)</f>
        <v>3.979510769825171</v>
      </c>
      <c r="E27" s="107">
        <v>4.22</v>
      </c>
      <c r="F27" s="178"/>
      <c r="G27" s="177">
        <f>SUM(G28:G44)</f>
        <v>88</v>
      </c>
      <c r="H27" s="107">
        <f>AVERAGE(H28:H44)</f>
        <v>3.704738562091503</v>
      </c>
      <c r="I27" s="107">
        <v>4</v>
      </c>
      <c r="J27" s="178"/>
      <c r="K27" s="101"/>
      <c r="M27" s="31"/>
      <c r="N27" s="31"/>
      <c r="P27" s="31"/>
    </row>
    <row r="28" spans="1:16" x14ac:dyDescent="0.25">
      <c r="A28" s="30">
        <v>1</v>
      </c>
      <c r="B28" s="185" t="s">
        <v>74</v>
      </c>
      <c r="C28" s="229">
        <v>29</v>
      </c>
      <c r="D28" s="195">
        <v>4.5862068965517242</v>
      </c>
      <c r="E28" s="195">
        <v>4.22</v>
      </c>
      <c r="F28" s="230">
        <v>14</v>
      </c>
      <c r="G28" s="229">
        <v>10</v>
      </c>
      <c r="H28" s="195">
        <v>4.4000000000000004</v>
      </c>
      <c r="I28" s="195">
        <v>4</v>
      </c>
      <c r="J28" s="230">
        <v>15</v>
      </c>
      <c r="K28" s="96">
        <f t="shared" si="0"/>
        <v>29</v>
      </c>
      <c r="M28" s="31"/>
      <c r="N28" s="31"/>
      <c r="P28" s="31"/>
    </row>
    <row r="29" spans="1:16" x14ac:dyDescent="0.25">
      <c r="A29" s="32">
        <v>2</v>
      </c>
      <c r="B29" s="185" t="s">
        <v>35</v>
      </c>
      <c r="C29" s="229">
        <v>8</v>
      </c>
      <c r="D29" s="195">
        <v>4.375</v>
      </c>
      <c r="E29" s="195">
        <v>4.22</v>
      </c>
      <c r="F29" s="230">
        <v>34</v>
      </c>
      <c r="G29" s="229">
        <v>9</v>
      </c>
      <c r="H29" s="195">
        <v>3.8888888888888888</v>
      </c>
      <c r="I29" s="195">
        <v>4</v>
      </c>
      <c r="J29" s="230">
        <v>59</v>
      </c>
      <c r="K29" s="97">
        <f t="shared" si="0"/>
        <v>93</v>
      </c>
      <c r="M29" s="31"/>
      <c r="N29" s="31"/>
      <c r="P29" s="31"/>
    </row>
    <row r="30" spans="1:16" x14ac:dyDescent="0.25">
      <c r="A30" s="32">
        <v>3</v>
      </c>
      <c r="B30" s="185" t="s">
        <v>151</v>
      </c>
      <c r="C30" s="229">
        <v>6</v>
      </c>
      <c r="D30" s="195">
        <v>4.333333333333333</v>
      </c>
      <c r="E30" s="195">
        <v>4.22</v>
      </c>
      <c r="F30" s="230">
        <v>39</v>
      </c>
      <c r="G30" s="229">
        <v>3</v>
      </c>
      <c r="H30" s="195">
        <v>4.666666666666667</v>
      </c>
      <c r="I30" s="195">
        <v>4</v>
      </c>
      <c r="J30" s="230">
        <v>6</v>
      </c>
      <c r="K30" s="97">
        <f t="shared" si="0"/>
        <v>45</v>
      </c>
      <c r="M30" s="31"/>
      <c r="N30" s="31"/>
      <c r="P30" s="31"/>
    </row>
    <row r="31" spans="1:16" x14ac:dyDescent="0.25">
      <c r="A31" s="32">
        <v>4</v>
      </c>
      <c r="B31" s="185" t="s">
        <v>66</v>
      </c>
      <c r="C31" s="229">
        <v>12</v>
      </c>
      <c r="D31" s="195">
        <v>4.25</v>
      </c>
      <c r="E31" s="195">
        <v>4.22</v>
      </c>
      <c r="F31" s="230">
        <v>48</v>
      </c>
      <c r="G31" s="229">
        <v>4</v>
      </c>
      <c r="H31" s="195">
        <v>4.25</v>
      </c>
      <c r="I31" s="195">
        <v>4</v>
      </c>
      <c r="J31" s="230">
        <v>30</v>
      </c>
      <c r="K31" s="97">
        <f t="shared" si="0"/>
        <v>78</v>
      </c>
      <c r="M31" s="31"/>
      <c r="N31" s="31"/>
      <c r="P31" s="31"/>
    </row>
    <row r="32" spans="1:16" x14ac:dyDescent="0.25">
      <c r="A32" s="32">
        <v>5</v>
      </c>
      <c r="B32" s="185" t="s">
        <v>152</v>
      </c>
      <c r="C32" s="229">
        <v>5</v>
      </c>
      <c r="D32" s="195">
        <v>4.2</v>
      </c>
      <c r="E32" s="195">
        <v>4.22</v>
      </c>
      <c r="F32" s="230">
        <v>54</v>
      </c>
      <c r="G32" s="229">
        <v>1</v>
      </c>
      <c r="H32" s="195">
        <v>3</v>
      </c>
      <c r="I32" s="195">
        <v>4</v>
      </c>
      <c r="J32" s="230">
        <v>95</v>
      </c>
      <c r="K32" s="97">
        <f t="shared" si="0"/>
        <v>149</v>
      </c>
      <c r="M32" s="31"/>
      <c r="N32" s="31"/>
      <c r="P32" s="31"/>
    </row>
    <row r="33" spans="1:16" x14ac:dyDescent="0.25">
      <c r="A33" s="32">
        <v>6</v>
      </c>
      <c r="B33" s="185" t="s">
        <v>44</v>
      </c>
      <c r="C33" s="229">
        <v>5</v>
      </c>
      <c r="D33" s="195">
        <v>4.2</v>
      </c>
      <c r="E33" s="195">
        <v>4.22</v>
      </c>
      <c r="F33" s="230">
        <v>55</v>
      </c>
      <c r="G33" s="229">
        <v>2</v>
      </c>
      <c r="H33" s="195">
        <v>4.5</v>
      </c>
      <c r="I33" s="195">
        <v>4</v>
      </c>
      <c r="J33" s="230">
        <v>10</v>
      </c>
      <c r="K33" s="97">
        <f t="shared" si="0"/>
        <v>65</v>
      </c>
      <c r="M33" s="31"/>
      <c r="N33" s="31"/>
      <c r="P33" s="31"/>
    </row>
    <row r="34" spans="1:16" x14ac:dyDescent="0.25">
      <c r="A34" s="32">
        <v>7</v>
      </c>
      <c r="B34" s="241" t="s">
        <v>42</v>
      </c>
      <c r="C34" s="229">
        <v>8</v>
      </c>
      <c r="D34" s="195">
        <v>4.125</v>
      </c>
      <c r="E34" s="195">
        <v>4.22</v>
      </c>
      <c r="F34" s="230">
        <v>57</v>
      </c>
      <c r="G34" s="229">
        <v>10</v>
      </c>
      <c r="H34" s="195">
        <v>3.6</v>
      </c>
      <c r="I34" s="195">
        <v>4</v>
      </c>
      <c r="J34" s="230">
        <v>74</v>
      </c>
      <c r="K34" s="97">
        <f t="shared" si="0"/>
        <v>131</v>
      </c>
      <c r="M34" s="31"/>
      <c r="N34" s="31"/>
      <c r="P34" s="31"/>
    </row>
    <row r="35" spans="1:16" x14ac:dyDescent="0.25">
      <c r="A35" s="32">
        <v>8</v>
      </c>
      <c r="B35" s="185" t="s">
        <v>68</v>
      </c>
      <c r="C35" s="229">
        <v>5</v>
      </c>
      <c r="D35" s="195">
        <v>4</v>
      </c>
      <c r="E35" s="195">
        <v>4.22</v>
      </c>
      <c r="F35" s="230">
        <v>64</v>
      </c>
      <c r="G35" s="229">
        <v>6</v>
      </c>
      <c r="H35" s="195">
        <v>4.666666666666667</v>
      </c>
      <c r="I35" s="195">
        <v>4</v>
      </c>
      <c r="J35" s="230">
        <v>5</v>
      </c>
      <c r="K35" s="97">
        <f t="shared" si="0"/>
        <v>69</v>
      </c>
      <c r="M35" s="31"/>
      <c r="N35" s="31"/>
      <c r="P35" s="31"/>
    </row>
    <row r="36" spans="1:16" x14ac:dyDescent="0.25">
      <c r="A36" s="32">
        <v>9</v>
      </c>
      <c r="B36" s="185" t="s">
        <v>154</v>
      </c>
      <c r="C36" s="229">
        <v>13</v>
      </c>
      <c r="D36" s="195">
        <v>4</v>
      </c>
      <c r="E36" s="195">
        <v>4.22</v>
      </c>
      <c r="F36" s="230">
        <v>65</v>
      </c>
      <c r="G36" s="229">
        <v>4</v>
      </c>
      <c r="H36" s="195">
        <v>3.5</v>
      </c>
      <c r="I36" s="195">
        <v>4</v>
      </c>
      <c r="J36" s="230">
        <v>81</v>
      </c>
      <c r="K36" s="97">
        <f t="shared" si="0"/>
        <v>146</v>
      </c>
      <c r="M36" s="31"/>
      <c r="N36" s="31"/>
      <c r="P36" s="31"/>
    </row>
    <row r="37" spans="1:16" ht="15" customHeight="1" x14ac:dyDescent="0.25">
      <c r="A37" s="32">
        <v>10</v>
      </c>
      <c r="B37" s="190" t="s">
        <v>41</v>
      </c>
      <c r="C37" s="239">
        <v>1</v>
      </c>
      <c r="D37" s="201">
        <v>4</v>
      </c>
      <c r="E37" s="201">
        <v>4.22</v>
      </c>
      <c r="F37" s="240">
        <v>66</v>
      </c>
      <c r="G37" s="239">
        <v>6</v>
      </c>
      <c r="H37" s="201">
        <v>2.8333333333333335</v>
      </c>
      <c r="I37" s="201">
        <v>4</v>
      </c>
      <c r="J37" s="240">
        <v>101</v>
      </c>
      <c r="K37" s="97">
        <f t="shared" si="0"/>
        <v>167</v>
      </c>
      <c r="M37" s="31"/>
      <c r="N37" s="31"/>
      <c r="P37" s="31"/>
    </row>
    <row r="38" spans="1:16" x14ac:dyDescent="0.25">
      <c r="A38" s="32">
        <v>11</v>
      </c>
      <c r="B38" s="185" t="s">
        <v>120</v>
      </c>
      <c r="C38" s="229">
        <v>7</v>
      </c>
      <c r="D38" s="195">
        <v>3.8571428571428572</v>
      </c>
      <c r="E38" s="195">
        <v>4.22</v>
      </c>
      <c r="F38" s="230">
        <v>83</v>
      </c>
      <c r="G38" s="229">
        <v>4</v>
      </c>
      <c r="H38" s="195">
        <v>3.5</v>
      </c>
      <c r="I38" s="195">
        <v>4</v>
      </c>
      <c r="J38" s="230">
        <v>80</v>
      </c>
      <c r="K38" s="97">
        <f t="shared" si="0"/>
        <v>163</v>
      </c>
      <c r="M38" s="31"/>
      <c r="N38" s="31"/>
      <c r="P38" s="31"/>
    </row>
    <row r="39" spans="1:16" x14ac:dyDescent="0.25">
      <c r="A39" s="32">
        <v>12</v>
      </c>
      <c r="B39" s="185" t="s">
        <v>109</v>
      </c>
      <c r="C39" s="229">
        <v>5</v>
      </c>
      <c r="D39" s="195">
        <v>3.8</v>
      </c>
      <c r="E39" s="195">
        <v>4.22</v>
      </c>
      <c r="F39" s="230">
        <v>86</v>
      </c>
      <c r="G39" s="229">
        <v>8</v>
      </c>
      <c r="H39" s="195">
        <v>3.375</v>
      </c>
      <c r="I39" s="195">
        <v>4</v>
      </c>
      <c r="J39" s="230">
        <v>87</v>
      </c>
      <c r="K39" s="97">
        <f t="shared" si="0"/>
        <v>173</v>
      </c>
      <c r="M39" s="31"/>
      <c r="N39" s="31"/>
      <c r="P39" s="31"/>
    </row>
    <row r="40" spans="1:16" x14ac:dyDescent="0.25">
      <c r="A40" s="32">
        <v>13</v>
      </c>
      <c r="B40" s="185" t="s">
        <v>40</v>
      </c>
      <c r="C40" s="229">
        <v>5</v>
      </c>
      <c r="D40" s="195">
        <v>3.8</v>
      </c>
      <c r="E40" s="195">
        <v>4.22</v>
      </c>
      <c r="F40" s="230">
        <v>87</v>
      </c>
      <c r="G40" s="229">
        <v>5</v>
      </c>
      <c r="H40" s="195">
        <v>3.8</v>
      </c>
      <c r="I40" s="195">
        <v>4</v>
      </c>
      <c r="J40" s="230">
        <v>62</v>
      </c>
      <c r="K40" s="97">
        <f t="shared" si="0"/>
        <v>149</v>
      </c>
      <c r="M40" s="31"/>
      <c r="N40" s="31"/>
      <c r="P40" s="31"/>
    </row>
    <row r="41" spans="1:16" x14ac:dyDescent="0.25">
      <c r="A41" s="32">
        <v>14</v>
      </c>
      <c r="B41" s="185" t="s">
        <v>65</v>
      </c>
      <c r="C41" s="229">
        <v>3</v>
      </c>
      <c r="D41" s="195">
        <v>3.6666666666666665</v>
      </c>
      <c r="E41" s="195">
        <v>4.22</v>
      </c>
      <c r="F41" s="230">
        <v>92</v>
      </c>
      <c r="G41" s="229">
        <v>6</v>
      </c>
      <c r="H41" s="195">
        <v>3.3333333333333335</v>
      </c>
      <c r="I41" s="195">
        <v>4</v>
      </c>
      <c r="J41" s="230">
        <v>88</v>
      </c>
      <c r="K41" s="97">
        <f t="shared" si="0"/>
        <v>180</v>
      </c>
      <c r="M41" s="31"/>
      <c r="N41" s="31"/>
      <c r="P41" s="31"/>
    </row>
    <row r="42" spans="1:16" x14ac:dyDescent="0.25">
      <c r="A42" s="32">
        <v>15</v>
      </c>
      <c r="B42" s="185" t="s">
        <v>156</v>
      </c>
      <c r="C42" s="229">
        <v>8</v>
      </c>
      <c r="D42" s="195">
        <v>3.625</v>
      </c>
      <c r="E42" s="195">
        <v>4.22</v>
      </c>
      <c r="F42" s="230">
        <v>96</v>
      </c>
      <c r="G42" s="229">
        <v>3</v>
      </c>
      <c r="H42" s="195">
        <v>3.6666666666666665</v>
      </c>
      <c r="I42" s="195">
        <v>4</v>
      </c>
      <c r="J42" s="230">
        <v>70</v>
      </c>
      <c r="K42" s="97">
        <f t="shared" si="0"/>
        <v>166</v>
      </c>
      <c r="M42" s="31"/>
      <c r="N42" s="31"/>
      <c r="P42" s="31"/>
    </row>
    <row r="43" spans="1:16" x14ac:dyDescent="0.25">
      <c r="A43" s="32">
        <v>16</v>
      </c>
      <c r="B43" s="185" t="s">
        <v>153</v>
      </c>
      <c r="C43" s="229">
        <v>2</v>
      </c>
      <c r="D43" s="195">
        <v>3.5</v>
      </c>
      <c r="E43" s="195">
        <v>4.22</v>
      </c>
      <c r="F43" s="230">
        <v>99</v>
      </c>
      <c r="G43" s="229">
        <v>4</v>
      </c>
      <c r="H43" s="195">
        <v>3</v>
      </c>
      <c r="I43" s="195">
        <v>4</v>
      </c>
      <c r="J43" s="230">
        <v>96</v>
      </c>
      <c r="K43" s="97">
        <f t="shared" si="0"/>
        <v>195</v>
      </c>
      <c r="M43" s="31"/>
      <c r="N43" s="31"/>
      <c r="P43" s="31"/>
    </row>
    <row r="44" spans="1:16" ht="15.75" thickBot="1" x14ac:dyDescent="0.3">
      <c r="A44" s="32">
        <v>17</v>
      </c>
      <c r="B44" s="185" t="s">
        <v>155</v>
      </c>
      <c r="C44" s="229">
        <v>3</v>
      </c>
      <c r="D44" s="195">
        <v>3.3333333333333335</v>
      </c>
      <c r="E44" s="195">
        <v>4.22</v>
      </c>
      <c r="F44" s="230">
        <v>102</v>
      </c>
      <c r="G44" s="229">
        <v>3</v>
      </c>
      <c r="H44" s="195">
        <v>3</v>
      </c>
      <c r="I44" s="195">
        <v>4</v>
      </c>
      <c r="J44" s="230">
        <v>97</v>
      </c>
      <c r="K44" s="97">
        <f t="shared" si="0"/>
        <v>199</v>
      </c>
      <c r="M44" s="31"/>
      <c r="N44" s="31"/>
      <c r="P44" s="31"/>
    </row>
    <row r="45" spans="1:16" ht="15.75" thickBot="1" x14ac:dyDescent="0.3">
      <c r="A45" s="91"/>
      <c r="B45" s="93" t="s">
        <v>115</v>
      </c>
      <c r="C45" s="175">
        <f>SUM(C46:C62)</f>
        <v>132</v>
      </c>
      <c r="D45" s="105">
        <f>AVERAGE(D46:D62)</f>
        <v>3.9657232524420025</v>
      </c>
      <c r="E45" s="105">
        <v>4.22</v>
      </c>
      <c r="F45" s="176"/>
      <c r="G45" s="175">
        <f>SUM(G46:G62)</f>
        <v>136</v>
      </c>
      <c r="H45" s="105">
        <f>AVERAGE(H46:H62)</f>
        <v>3.8500473484848481</v>
      </c>
      <c r="I45" s="105">
        <v>4</v>
      </c>
      <c r="J45" s="176"/>
      <c r="K45" s="101"/>
      <c r="M45" s="31"/>
      <c r="N45" s="31"/>
      <c r="P45" s="31"/>
    </row>
    <row r="46" spans="1:16" ht="15" customHeight="1" x14ac:dyDescent="0.25">
      <c r="A46" s="108">
        <v>1</v>
      </c>
      <c r="B46" s="185" t="s">
        <v>32</v>
      </c>
      <c r="C46" s="229">
        <v>5</v>
      </c>
      <c r="D46" s="195">
        <v>4.5999999999999996</v>
      </c>
      <c r="E46" s="195">
        <v>4.22</v>
      </c>
      <c r="F46" s="230">
        <v>11</v>
      </c>
      <c r="G46" s="229">
        <v>4</v>
      </c>
      <c r="H46" s="195">
        <v>3.5</v>
      </c>
      <c r="I46" s="195">
        <v>4</v>
      </c>
      <c r="J46" s="230">
        <v>82</v>
      </c>
      <c r="K46" s="96">
        <f t="shared" si="0"/>
        <v>93</v>
      </c>
      <c r="M46" s="31"/>
      <c r="N46" s="31"/>
      <c r="P46" s="31"/>
    </row>
    <row r="47" spans="1:16" ht="15" customHeight="1" x14ac:dyDescent="0.25">
      <c r="A47" s="109">
        <v>2</v>
      </c>
      <c r="B47" s="185" t="s">
        <v>128</v>
      </c>
      <c r="C47" s="229">
        <v>14</v>
      </c>
      <c r="D47" s="195">
        <v>4.5</v>
      </c>
      <c r="E47" s="195">
        <v>4.22</v>
      </c>
      <c r="F47" s="230">
        <v>19</v>
      </c>
      <c r="G47" s="229">
        <v>16</v>
      </c>
      <c r="H47" s="195">
        <v>4.375</v>
      </c>
      <c r="I47" s="195">
        <v>4</v>
      </c>
      <c r="J47" s="230">
        <v>17</v>
      </c>
      <c r="K47" s="97">
        <f t="shared" si="0"/>
        <v>36</v>
      </c>
      <c r="M47" s="31"/>
      <c r="N47" s="31"/>
      <c r="P47" s="31"/>
    </row>
    <row r="48" spans="1:16" ht="15" customHeight="1" x14ac:dyDescent="0.25">
      <c r="A48" s="109">
        <v>3</v>
      </c>
      <c r="B48" s="191" t="s">
        <v>34</v>
      </c>
      <c r="C48" s="242">
        <v>8</v>
      </c>
      <c r="D48" s="204">
        <v>4.5</v>
      </c>
      <c r="E48" s="204">
        <v>4.22</v>
      </c>
      <c r="F48" s="243">
        <v>20</v>
      </c>
      <c r="G48" s="242">
        <v>9</v>
      </c>
      <c r="H48" s="204">
        <v>4</v>
      </c>
      <c r="I48" s="204">
        <v>4</v>
      </c>
      <c r="J48" s="243">
        <v>49</v>
      </c>
      <c r="K48" s="97">
        <f t="shared" si="0"/>
        <v>69</v>
      </c>
      <c r="M48" s="31"/>
      <c r="N48" s="31"/>
      <c r="P48" s="31"/>
    </row>
    <row r="49" spans="1:16" ht="15" customHeight="1" x14ac:dyDescent="0.25">
      <c r="A49" s="109">
        <v>4</v>
      </c>
      <c r="B49" s="190" t="s">
        <v>158</v>
      </c>
      <c r="C49" s="239">
        <v>3</v>
      </c>
      <c r="D49" s="201">
        <v>4.333333333333333</v>
      </c>
      <c r="E49" s="201">
        <v>4.22</v>
      </c>
      <c r="F49" s="240">
        <v>40</v>
      </c>
      <c r="G49" s="239"/>
      <c r="H49" s="201"/>
      <c r="I49" s="201">
        <v>4</v>
      </c>
      <c r="J49" s="240">
        <v>103</v>
      </c>
      <c r="K49" s="97">
        <f t="shared" si="0"/>
        <v>143</v>
      </c>
      <c r="M49" s="31"/>
      <c r="N49" s="31"/>
      <c r="P49" s="31"/>
    </row>
    <row r="50" spans="1:16" ht="15" customHeight="1" x14ac:dyDescent="0.25">
      <c r="A50" s="109">
        <v>5</v>
      </c>
      <c r="B50" s="185" t="s">
        <v>31</v>
      </c>
      <c r="C50" s="229">
        <v>3</v>
      </c>
      <c r="D50" s="195">
        <v>4.333333333333333</v>
      </c>
      <c r="E50" s="195">
        <v>4.22</v>
      </c>
      <c r="F50" s="230">
        <v>41</v>
      </c>
      <c r="G50" s="229">
        <v>6</v>
      </c>
      <c r="H50" s="195">
        <v>4.333333333333333</v>
      </c>
      <c r="I50" s="195">
        <v>4</v>
      </c>
      <c r="J50" s="230">
        <v>22</v>
      </c>
      <c r="K50" s="97">
        <f t="shared" si="0"/>
        <v>63</v>
      </c>
      <c r="M50" s="31"/>
      <c r="N50" s="31"/>
      <c r="P50" s="31"/>
    </row>
    <row r="51" spans="1:16" ht="15" customHeight="1" x14ac:dyDescent="0.25">
      <c r="A51" s="109">
        <v>6</v>
      </c>
      <c r="B51" s="185" t="s">
        <v>77</v>
      </c>
      <c r="C51" s="229">
        <v>16</v>
      </c>
      <c r="D51" s="195">
        <v>4.3125</v>
      </c>
      <c r="E51" s="195">
        <v>4.22</v>
      </c>
      <c r="F51" s="230">
        <v>42</v>
      </c>
      <c r="G51" s="229">
        <v>8</v>
      </c>
      <c r="H51" s="195">
        <v>4.375</v>
      </c>
      <c r="I51" s="195">
        <v>4</v>
      </c>
      <c r="J51" s="230">
        <v>18</v>
      </c>
      <c r="K51" s="97">
        <f t="shared" si="0"/>
        <v>60</v>
      </c>
      <c r="M51" s="31"/>
      <c r="N51" s="31"/>
      <c r="P51" s="31"/>
    </row>
    <row r="52" spans="1:16" ht="15" customHeight="1" x14ac:dyDescent="0.25">
      <c r="A52" s="109">
        <v>7</v>
      </c>
      <c r="B52" s="185" t="s">
        <v>86</v>
      </c>
      <c r="C52" s="229">
        <v>26</v>
      </c>
      <c r="D52" s="195">
        <v>4.2692307692307692</v>
      </c>
      <c r="E52" s="195">
        <v>4.22</v>
      </c>
      <c r="F52" s="230">
        <v>46</v>
      </c>
      <c r="G52" s="229">
        <v>36</v>
      </c>
      <c r="H52" s="195">
        <v>4.25</v>
      </c>
      <c r="I52" s="195">
        <v>4</v>
      </c>
      <c r="J52" s="230">
        <v>31</v>
      </c>
      <c r="K52" s="97">
        <f t="shared" si="0"/>
        <v>77</v>
      </c>
      <c r="M52" s="31"/>
      <c r="N52" s="31"/>
      <c r="P52" s="31"/>
    </row>
    <row r="53" spans="1:16" ht="15" customHeight="1" x14ac:dyDescent="0.25">
      <c r="A53" s="109">
        <v>8</v>
      </c>
      <c r="B53" s="185" t="s">
        <v>125</v>
      </c>
      <c r="C53" s="229">
        <v>4</v>
      </c>
      <c r="D53" s="195">
        <v>4</v>
      </c>
      <c r="E53" s="195">
        <v>4.22</v>
      </c>
      <c r="F53" s="230">
        <v>67</v>
      </c>
      <c r="G53" s="229">
        <v>1</v>
      </c>
      <c r="H53" s="195">
        <v>5</v>
      </c>
      <c r="I53" s="195">
        <v>4</v>
      </c>
      <c r="J53" s="230">
        <v>3</v>
      </c>
      <c r="K53" s="97">
        <f t="shared" si="0"/>
        <v>70</v>
      </c>
      <c r="M53" s="31"/>
      <c r="N53" s="31"/>
      <c r="P53" s="31"/>
    </row>
    <row r="54" spans="1:16" ht="15" customHeight="1" x14ac:dyDescent="0.25">
      <c r="A54" s="109">
        <v>9</v>
      </c>
      <c r="B54" s="185" t="s">
        <v>62</v>
      </c>
      <c r="C54" s="229">
        <v>1</v>
      </c>
      <c r="D54" s="195">
        <v>4</v>
      </c>
      <c r="E54" s="195">
        <v>4.22</v>
      </c>
      <c r="F54" s="230">
        <v>68</v>
      </c>
      <c r="G54" s="229">
        <v>4</v>
      </c>
      <c r="H54" s="195">
        <v>4</v>
      </c>
      <c r="I54" s="195">
        <v>4</v>
      </c>
      <c r="J54" s="230">
        <v>50</v>
      </c>
      <c r="K54" s="97">
        <f t="shared" si="0"/>
        <v>118</v>
      </c>
      <c r="M54" s="31"/>
      <c r="N54" s="31"/>
      <c r="P54" s="31"/>
    </row>
    <row r="55" spans="1:16" ht="15" customHeight="1" x14ac:dyDescent="0.25">
      <c r="A55" s="109">
        <v>10</v>
      </c>
      <c r="B55" s="185" t="s">
        <v>129</v>
      </c>
      <c r="C55" s="229">
        <v>5</v>
      </c>
      <c r="D55" s="195">
        <v>4</v>
      </c>
      <c r="E55" s="195">
        <v>4.22</v>
      </c>
      <c r="F55" s="230">
        <v>69</v>
      </c>
      <c r="G55" s="229">
        <v>7</v>
      </c>
      <c r="H55" s="195">
        <v>4.2857142857142856</v>
      </c>
      <c r="I55" s="195">
        <v>4</v>
      </c>
      <c r="J55" s="230">
        <v>27</v>
      </c>
      <c r="K55" s="97">
        <f t="shared" si="0"/>
        <v>96</v>
      </c>
      <c r="M55" s="31"/>
      <c r="N55" s="31"/>
      <c r="P55" s="31"/>
    </row>
    <row r="56" spans="1:16" ht="15" customHeight="1" x14ac:dyDescent="0.25">
      <c r="A56" s="109">
        <v>11</v>
      </c>
      <c r="B56" s="185" t="s">
        <v>157</v>
      </c>
      <c r="C56" s="229">
        <v>18</v>
      </c>
      <c r="D56" s="195">
        <v>3.7222222222222223</v>
      </c>
      <c r="E56" s="195">
        <v>4.22</v>
      </c>
      <c r="F56" s="230">
        <v>88</v>
      </c>
      <c r="G56" s="229">
        <v>7</v>
      </c>
      <c r="H56" s="195">
        <v>3.7142857142857144</v>
      </c>
      <c r="I56" s="195">
        <v>4</v>
      </c>
      <c r="J56" s="230">
        <v>68</v>
      </c>
      <c r="K56" s="97">
        <f t="shared" si="0"/>
        <v>156</v>
      </c>
      <c r="M56" s="31"/>
      <c r="N56" s="31"/>
      <c r="P56" s="31"/>
    </row>
    <row r="57" spans="1:16" ht="15" customHeight="1" x14ac:dyDescent="0.25">
      <c r="A57" s="109">
        <v>12</v>
      </c>
      <c r="B57" s="185" t="s">
        <v>33</v>
      </c>
      <c r="C57" s="229">
        <v>14</v>
      </c>
      <c r="D57" s="195">
        <v>3.7142857142857144</v>
      </c>
      <c r="E57" s="195">
        <v>4.22</v>
      </c>
      <c r="F57" s="230">
        <v>89</v>
      </c>
      <c r="G57" s="229">
        <v>11</v>
      </c>
      <c r="H57" s="195">
        <v>3.9090909090909092</v>
      </c>
      <c r="I57" s="195">
        <v>4</v>
      </c>
      <c r="J57" s="230">
        <v>56</v>
      </c>
      <c r="K57" s="97">
        <f t="shared" si="0"/>
        <v>145</v>
      </c>
      <c r="M57" s="31"/>
      <c r="N57" s="31"/>
      <c r="P57" s="31"/>
    </row>
    <row r="58" spans="1:16" ht="15" customHeight="1" x14ac:dyDescent="0.25">
      <c r="A58" s="109">
        <v>13</v>
      </c>
      <c r="B58" s="188" t="s">
        <v>30</v>
      </c>
      <c r="C58" s="235">
        <v>6</v>
      </c>
      <c r="D58" s="199">
        <v>3.6666666666666665</v>
      </c>
      <c r="E58" s="199">
        <v>4.22</v>
      </c>
      <c r="F58" s="236">
        <v>93</v>
      </c>
      <c r="G58" s="235">
        <v>8</v>
      </c>
      <c r="H58" s="199">
        <v>3.125</v>
      </c>
      <c r="I58" s="199">
        <v>4</v>
      </c>
      <c r="J58" s="236">
        <v>94</v>
      </c>
      <c r="K58" s="97">
        <f t="shared" si="0"/>
        <v>187</v>
      </c>
      <c r="M58" s="31"/>
      <c r="N58" s="31"/>
      <c r="P58" s="31"/>
    </row>
    <row r="59" spans="1:16" ht="15" customHeight="1" x14ac:dyDescent="0.25">
      <c r="A59" s="109">
        <v>14</v>
      </c>
      <c r="B59" s="185" t="s">
        <v>76</v>
      </c>
      <c r="C59" s="229">
        <v>2</v>
      </c>
      <c r="D59" s="195">
        <v>3.5</v>
      </c>
      <c r="E59" s="195">
        <v>4.22</v>
      </c>
      <c r="F59" s="230">
        <v>100</v>
      </c>
      <c r="G59" s="229">
        <v>2</v>
      </c>
      <c r="H59" s="195">
        <v>4</v>
      </c>
      <c r="I59" s="195">
        <v>4</v>
      </c>
      <c r="J59" s="230">
        <v>51</v>
      </c>
      <c r="K59" s="97">
        <f t="shared" si="0"/>
        <v>151</v>
      </c>
      <c r="M59" s="31"/>
      <c r="N59" s="31"/>
      <c r="P59" s="31"/>
    </row>
    <row r="60" spans="1:16" ht="15" customHeight="1" x14ac:dyDescent="0.25">
      <c r="A60" s="109">
        <v>15</v>
      </c>
      <c r="B60" s="209" t="s">
        <v>75</v>
      </c>
      <c r="C60" s="244">
        <v>6</v>
      </c>
      <c r="D60" s="203">
        <v>3</v>
      </c>
      <c r="E60" s="203">
        <v>4.22</v>
      </c>
      <c r="F60" s="245">
        <v>103</v>
      </c>
      <c r="G60" s="244">
        <v>15</v>
      </c>
      <c r="H60" s="203">
        <v>3.7333333333333334</v>
      </c>
      <c r="I60" s="203">
        <v>4</v>
      </c>
      <c r="J60" s="245">
        <v>65</v>
      </c>
      <c r="K60" s="97">
        <f t="shared" si="0"/>
        <v>168</v>
      </c>
      <c r="M60" s="31"/>
      <c r="N60" s="31"/>
      <c r="P60" s="31"/>
    </row>
    <row r="61" spans="1:16" ht="15" customHeight="1" x14ac:dyDescent="0.25">
      <c r="A61" s="109">
        <v>16</v>
      </c>
      <c r="B61" s="209" t="s">
        <v>61</v>
      </c>
      <c r="C61" s="244">
        <v>1</v>
      </c>
      <c r="D61" s="203">
        <v>3</v>
      </c>
      <c r="E61" s="203">
        <v>4.22</v>
      </c>
      <c r="F61" s="245">
        <v>104</v>
      </c>
      <c r="G61" s="244">
        <v>1</v>
      </c>
      <c r="H61" s="203">
        <v>3</v>
      </c>
      <c r="I61" s="203">
        <v>4</v>
      </c>
      <c r="J61" s="245">
        <v>98</v>
      </c>
      <c r="K61" s="97">
        <f t="shared" si="0"/>
        <v>202</v>
      </c>
      <c r="M61" s="31"/>
      <c r="N61" s="31"/>
      <c r="P61" s="31"/>
    </row>
    <row r="62" spans="1:16" ht="15" customHeight="1" thickBot="1" x14ac:dyDescent="0.3">
      <c r="A62" s="109">
        <v>17</v>
      </c>
      <c r="B62" s="185" t="s">
        <v>28</v>
      </c>
      <c r="C62" s="229"/>
      <c r="D62" s="195"/>
      <c r="E62" s="195">
        <v>4.22</v>
      </c>
      <c r="F62" s="230">
        <v>107</v>
      </c>
      <c r="G62" s="229">
        <v>1</v>
      </c>
      <c r="H62" s="195">
        <v>2</v>
      </c>
      <c r="I62" s="195">
        <v>4</v>
      </c>
      <c r="J62" s="230">
        <v>102</v>
      </c>
      <c r="K62" s="97">
        <f t="shared" si="0"/>
        <v>209</v>
      </c>
      <c r="M62" s="31"/>
      <c r="N62" s="31"/>
      <c r="P62" s="31"/>
    </row>
    <row r="63" spans="1:16" ht="15" customHeight="1" thickBot="1" x14ac:dyDescent="0.3">
      <c r="A63" s="91"/>
      <c r="B63" s="93" t="s">
        <v>116</v>
      </c>
      <c r="C63" s="175">
        <f>SUM(C64:C77)</f>
        <v>86</v>
      </c>
      <c r="D63" s="105">
        <f>AVERAGE(D64:D77)</f>
        <v>4.2138605442176873</v>
      </c>
      <c r="E63" s="105">
        <v>4.22</v>
      </c>
      <c r="F63" s="176"/>
      <c r="G63" s="175">
        <f>SUM(G64:G77)</f>
        <v>77</v>
      </c>
      <c r="H63" s="105">
        <f>AVERAGE(H64:H77)</f>
        <v>3.9707838457838456</v>
      </c>
      <c r="I63" s="105">
        <v>4</v>
      </c>
      <c r="J63" s="176"/>
      <c r="K63" s="101"/>
      <c r="M63" s="31"/>
      <c r="N63" s="31"/>
      <c r="P63" s="31"/>
    </row>
    <row r="64" spans="1:16" x14ac:dyDescent="0.25">
      <c r="A64" s="34">
        <v>1</v>
      </c>
      <c r="B64" s="183" t="s">
        <v>160</v>
      </c>
      <c r="C64" s="246">
        <v>3</v>
      </c>
      <c r="D64" s="205">
        <v>4.666666666666667</v>
      </c>
      <c r="E64" s="205">
        <v>4.22</v>
      </c>
      <c r="F64" s="247">
        <v>9</v>
      </c>
      <c r="G64" s="246">
        <v>1</v>
      </c>
      <c r="H64" s="205">
        <v>4</v>
      </c>
      <c r="I64" s="205">
        <v>4</v>
      </c>
      <c r="J64" s="247">
        <v>52</v>
      </c>
      <c r="K64" s="98">
        <f t="shared" si="0"/>
        <v>61</v>
      </c>
      <c r="M64" s="31"/>
      <c r="N64" s="31"/>
      <c r="P64" s="31"/>
    </row>
    <row r="65" spans="1:16" x14ac:dyDescent="0.25">
      <c r="A65" s="32">
        <v>2</v>
      </c>
      <c r="B65" s="183" t="s">
        <v>159</v>
      </c>
      <c r="C65" s="246">
        <v>7</v>
      </c>
      <c r="D65" s="205">
        <v>4.5714285714285712</v>
      </c>
      <c r="E65" s="205">
        <v>4.22</v>
      </c>
      <c r="F65" s="247">
        <v>16</v>
      </c>
      <c r="G65" s="246">
        <v>11</v>
      </c>
      <c r="H65" s="205">
        <v>4.2727272727272725</v>
      </c>
      <c r="I65" s="205">
        <v>4</v>
      </c>
      <c r="J65" s="247">
        <v>28</v>
      </c>
      <c r="K65" s="97">
        <f t="shared" si="0"/>
        <v>44</v>
      </c>
      <c r="M65" s="31"/>
      <c r="N65" s="31"/>
      <c r="P65" s="31"/>
    </row>
    <row r="66" spans="1:16" x14ac:dyDescent="0.25">
      <c r="A66" s="32">
        <v>3</v>
      </c>
      <c r="B66" s="183" t="s">
        <v>161</v>
      </c>
      <c r="C66" s="246">
        <v>2</v>
      </c>
      <c r="D66" s="205">
        <v>4.5</v>
      </c>
      <c r="E66" s="205">
        <v>4.22</v>
      </c>
      <c r="F66" s="247">
        <v>21</v>
      </c>
      <c r="G66" s="246">
        <v>2</v>
      </c>
      <c r="H66" s="205">
        <v>3.5</v>
      </c>
      <c r="I66" s="205">
        <v>4</v>
      </c>
      <c r="J66" s="247">
        <v>83</v>
      </c>
      <c r="K66" s="97">
        <f t="shared" si="0"/>
        <v>104</v>
      </c>
      <c r="M66" s="31"/>
      <c r="N66" s="31"/>
      <c r="P66" s="31"/>
    </row>
    <row r="67" spans="1:16" x14ac:dyDescent="0.25">
      <c r="A67" s="32">
        <v>4</v>
      </c>
      <c r="B67" s="183" t="s">
        <v>162</v>
      </c>
      <c r="C67" s="246">
        <v>12</v>
      </c>
      <c r="D67" s="205">
        <v>4.5</v>
      </c>
      <c r="E67" s="205">
        <v>4.22</v>
      </c>
      <c r="F67" s="247">
        <v>22</v>
      </c>
      <c r="G67" s="246">
        <v>13</v>
      </c>
      <c r="H67" s="205">
        <v>4.384615384615385</v>
      </c>
      <c r="I67" s="205">
        <v>4</v>
      </c>
      <c r="J67" s="247">
        <v>19</v>
      </c>
      <c r="K67" s="97">
        <f t="shared" si="0"/>
        <v>41</v>
      </c>
      <c r="M67" s="31"/>
      <c r="N67" s="31"/>
      <c r="P67" s="31"/>
    </row>
    <row r="68" spans="1:16" x14ac:dyDescent="0.25">
      <c r="A68" s="32">
        <v>5</v>
      </c>
      <c r="B68" s="183" t="s">
        <v>88</v>
      </c>
      <c r="C68" s="246">
        <v>9</v>
      </c>
      <c r="D68" s="205">
        <v>4.4444444444444446</v>
      </c>
      <c r="E68" s="205">
        <v>4.22</v>
      </c>
      <c r="F68" s="247">
        <v>27</v>
      </c>
      <c r="G68" s="246">
        <v>9</v>
      </c>
      <c r="H68" s="205">
        <v>4.1111111111111107</v>
      </c>
      <c r="I68" s="205">
        <v>4</v>
      </c>
      <c r="J68" s="247">
        <v>38</v>
      </c>
      <c r="K68" s="97">
        <f t="shared" si="0"/>
        <v>65</v>
      </c>
      <c r="M68" s="31"/>
      <c r="N68" s="31"/>
      <c r="P68" s="31"/>
    </row>
    <row r="69" spans="1:16" x14ac:dyDescent="0.25">
      <c r="A69" s="32">
        <v>6</v>
      </c>
      <c r="B69" s="183" t="s">
        <v>130</v>
      </c>
      <c r="C69" s="246">
        <v>8</v>
      </c>
      <c r="D69" s="205">
        <v>4.375</v>
      </c>
      <c r="E69" s="205">
        <v>4.22</v>
      </c>
      <c r="F69" s="247">
        <v>35</v>
      </c>
      <c r="G69" s="246">
        <v>6</v>
      </c>
      <c r="H69" s="205">
        <v>4.166666666666667</v>
      </c>
      <c r="I69" s="205">
        <v>4</v>
      </c>
      <c r="J69" s="247">
        <v>33</v>
      </c>
      <c r="K69" s="97">
        <f t="shared" si="0"/>
        <v>68</v>
      </c>
      <c r="M69" s="31"/>
      <c r="N69" s="31"/>
      <c r="P69" s="31"/>
    </row>
    <row r="70" spans="1:16" x14ac:dyDescent="0.25">
      <c r="A70" s="32">
        <v>7</v>
      </c>
      <c r="B70" s="183" t="s">
        <v>164</v>
      </c>
      <c r="C70" s="246">
        <v>9</v>
      </c>
      <c r="D70" s="205">
        <v>4.2222222222222223</v>
      </c>
      <c r="E70" s="205">
        <v>4.22</v>
      </c>
      <c r="F70" s="247">
        <v>53</v>
      </c>
      <c r="G70" s="246">
        <v>14</v>
      </c>
      <c r="H70" s="205">
        <v>4.1428571428571432</v>
      </c>
      <c r="I70" s="205">
        <v>4</v>
      </c>
      <c r="J70" s="247">
        <v>36</v>
      </c>
      <c r="K70" s="100">
        <f t="shared" si="0"/>
        <v>89</v>
      </c>
      <c r="M70" s="31"/>
      <c r="N70" s="31"/>
      <c r="P70" s="31"/>
    </row>
    <row r="71" spans="1:16" x14ac:dyDescent="0.25">
      <c r="A71" s="32">
        <v>8</v>
      </c>
      <c r="B71" s="183" t="s">
        <v>133</v>
      </c>
      <c r="C71" s="246">
        <v>7</v>
      </c>
      <c r="D71" s="205">
        <v>4.1428571428571432</v>
      </c>
      <c r="E71" s="205">
        <v>4.22</v>
      </c>
      <c r="F71" s="247">
        <v>56</v>
      </c>
      <c r="G71" s="246">
        <v>4</v>
      </c>
      <c r="H71" s="205">
        <v>3.75</v>
      </c>
      <c r="I71" s="205">
        <v>4</v>
      </c>
      <c r="J71" s="247">
        <v>64</v>
      </c>
      <c r="K71" s="97">
        <f t="shared" si="0"/>
        <v>120</v>
      </c>
      <c r="M71" s="31"/>
      <c r="N71" s="31"/>
      <c r="P71" s="31"/>
    </row>
    <row r="72" spans="1:16" x14ac:dyDescent="0.25">
      <c r="A72" s="32">
        <v>9</v>
      </c>
      <c r="B72" s="183" t="s">
        <v>163</v>
      </c>
      <c r="C72" s="246">
        <v>5</v>
      </c>
      <c r="D72" s="205">
        <v>4</v>
      </c>
      <c r="E72" s="205">
        <v>4.22</v>
      </c>
      <c r="F72" s="247">
        <v>70</v>
      </c>
      <c r="G72" s="246">
        <v>2</v>
      </c>
      <c r="H72" s="205">
        <v>4</v>
      </c>
      <c r="I72" s="205">
        <v>4</v>
      </c>
      <c r="J72" s="247">
        <v>53</v>
      </c>
      <c r="K72" s="97">
        <f t="shared" si="0"/>
        <v>123</v>
      </c>
      <c r="M72" s="31"/>
      <c r="N72" s="31"/>
      <c r="P72" s="31"/>
    </row>
    <row r="73" spans="1:16" x14ac:dyDescent="0.25">
      <c r="A73" s="32">
        <v>10</v>
      </c>
      <c r="B73" s="183" t="s">
        <v>132</v>
      </c>
      <c r="C73" s="246">
        <v>6</v>
      </c>
      <c r="D73" s="205">
        <v>4</v>
      </c>
      <c r="E73" s="205">
        <v>4.22</v>
      </c>
      <c r="F73" s="247">
        <v>71</v>
      </c>
      <c r="G73" s="246">
        <v>7</v>
      </c>
      <c r="H73" s="205">
        <v>3.5714285714285716</v>
      </c>
      <c r="I73" s="205">
        <v>4</v>
      </c>
      <c r="J73" s="247">
        <v>75</v>
      </c>
      <c r="K73" s="97">
        <f t="shared" si="0"/>
        <v>146</v>
      </c>
      <c r="M73" s="31"/>
      <c r="N73" s="31"/>
      <c r="P73" s="31"/>
    </row>
    <row r="74" spans="1:16" x14ac:dyDescent="0.25">
      <c r="A74" s="32">
        <v>11</v>
      </c>
      <c r="B74" s="183" t="s">
        <v>165</v>
      </c>
      <c r="C74" s="246">
        <v>2</v>
      </c>
      <c r="D74" s="205">
        <v>4</v>
      </c>
      <c r="E74" s="205">
        <v>4.22</v>
      </c>
      <c r="F74" s="247">
        <v>72</v>
      </c>
      <c r="G74" s="246"/>
      <c r="H74" s="205"/>
      <c r="I74" s="205">
        <v>4</v>
      </c>
      <c r="J74" s="247">
        <v>103</v>
      </c>
      <c r="K74" s="97">
        <f t="shared" si="0"/>
        <v>175</v>
      </c>
      <c r="M74" s="31"/>
      <c r="N74" s="31"/>
      <c r="P74" s="31"/>
    </row>
    <row r="75" spans="1:16" x14ac:dyDescent="0.25">
      <c r="A75" s="32">
        <v>12</v>
      </c>
      <c r="B75" s="183" t="s">
        <v>166</v>
      </c>
      <c r="C75" s="246">
        <v>2</v>
      </c>
      <c r="D75" s="205">
        <v>4</v>
      </c>
      <c r="E75" s="205">
        <v>4.22</v>
      </c>
      <c r="F75" s="247">
        <v>73</v>
      </c>
      <c r="G75" s="246"/>
      <c r="H75" s="205"/>
      <c r="I75" s="205">
        <v>4</v>
      </c>
      <c r="J75" s="247">
        <v>103</v>
      </c>
      <c r="K75" s="97">
        <f t="shared" ref="K75" si="1">J75+F75</f>
        <v>176</v>
      </c>
      <c r="M75" s="31"/>
      <c r="N75" s="31"/>
      <c r="P75" s="31"/>
    </row>
    <row r="76" spans="1:16" x14ac:dyDescent="0.25">
      <c r="A76" s="32">
        <v>13</v>
      </c>
      <c r="B76" s="183" t="s">
        <v>131</v>
      </c>
      <c r="C76" s="246">
        <v>7</v>
      </c>
      <c r="D76" s="205">
        <v>3.8571428571428572</v>
      </c>
      <c r="E76" s="205">
        <v>4.22</v>
      </c>
      <c r="F76" s="247">
        <v>84</v>
      </c>
      <c r="G76" s="246">
        <v>4</v>
      </c>
      <c r="H76" s="205">
        <v>4.5</v>
      </c>
      <c r="I76" s="205">
        <v>4</v>
      </c>
      <c r="J76" s="247">
        <v>11</v>
      </c>
      <c r="K76" s="97">
        <f t="shared" ref="K76:K118" si="2">J76+F76</f>
        <v>95</v>
      </c>
      <c r="M76" s="31"/>
      <c r="N76" s="31"/>
      <c r="P76" s="31"/>
    </row>
    <row r="77" spans="1:16" ht="15.75" thickBot="1" x14ac:dyDescent="0.3">
      <c r="A77" s="32">
        <v>14</v>
      </c>
      <c r="B77" s="183" t="s">
        <v>23</v>
      </c>
      <c r="C77" s="246">
        <v>7</v>
      </c>
      <c r="D77" s="205">
        <v>3.7142857142857144</v>
      </c>
      <c r="E77" s="205">
        <v>4.22</v>
      </c>
      <c r="F77" s="247">
        <v>90</v>
      </c>
      <c r="G77" s="246">
        <v>4</v>
      </c>
      <c r="H77" s="205">
        <v>3.25</v>
      </c>
      <c r="I77" s="205">
        <v>4</v>
      </c>
      <c r="J77" s="247">
        <v>92</v>
      </c>
      <c r="K77" s="97">
        <f t="shared" si="2"/>
        <v>182</v>
      </c>
      <c r="M77" s="31"/>
      <c r="N77" s="31"/>
      <c r="P77" s="31"/>
    </row>
    <row r="78" spans="1:16" ht="15.75" thickBot="1" x14ac:dyDescent="0.3">
      <c r="A78" s="91"/>
      <c r="B78" s="94" t="s">
        <v>119</v>
      </c>
      <c r="C78" s="179">
        <f>SUM(C79:C108)</f>
        <v>349</v>
      </c>
      <c r="D78" s="112">
        <f>AVERAGE(D79:D108)</f>
        <v>4.1662266004750981</v>
      </c>
      <c r="E78" s="112">
        <v>4.22</v>
      </c>
      <c r="F78" s="180"/>
      <c r="G78" s="179">
        <f>SUM(G79:G108)</f>
        <v>348</v>
      </c>
      <c r="H78" s="112">
        <f>AVERAGE(H79:H108)</f>
        <v>3.9430328652828659</v>
      </c>
      <c r="I78" s="112">
        <v>4</v>
      </c>
      <c r="J78" s="180"/>
      <c r="K78" s="101"/>
      <c r="M78" s="31"/>
      <c r="N78" s="31"/>
      <c r="P78" s="31"/>
    </row>
    <row r="79" spans="1:16" x14ac:dyDescent="0.25">
      <c r="A79" s="30">
        <v>1</v>
      </c>
      <c r="B79" s="183" t="s">
        <v>5</v>
      </c>
      <c r="C79" s="246">
        <v>7</v>
      </c>
      <c r="D79" s="205">
        <v>5</v>
      </c>
      <c r="E79" s="205">
        <v>4.22</v>
      </c>
      <c r="F79" s="247">
        <v>3</v>
      </c>
      <c r="G79" s="246">
        <v>8</v>
      </c>
      <c r="H79" s="205">
        <v>4.5</v>
      </c>
      <c r="I79" s="205">
        <v>4</v>
      </c>
      <c r="J79" s="247">
        <v>12</v>
      </c>
      <c r="K79" s="96">
        <f t="shared" si="2"/>
        <v>15</v>
      </c>
      <c r="M79" s="31"/>
      <c r="N79" s="31"/>
      <c r="P79" s="31"/>
    </row>
    <row r="80" spans="1:16" x14ac:dyDescent="0.25">
      <c r="A80" s="32">
        <v>2</v>
      </c>
      <c r="B80" s="183" t="s">
        <v>174</v>
      </c>
      <c r="C80" s="246">
        <v>9</v>
      </c>
      <c r="D80" s="205">
        <v>4.7777777777777777</v>
      </c>
      <c r="E80" s="205">
        <v>4.22</v>
      </c>
      <c r="F80" s="247">
        <v>5</v>
      </c>
      <c r="G80" s="246">
        <v>11</v>
      </c>
      <c r="H80" s="205">
        <v>3.7272727272727271</v>
      </c>
      <c r="I80" s="205">
        <v>4</v>
      </c>
      <c r="J80" s="247">
        <v>67</v>
      </c>
      <c r="K80" s="97">
        <f t="shared" si="2"/>
        <v>72</v>
      </c>
      <c r="M80" s="31"/>
      <c r="N80" s="31"/>
      <c r="P80" s="31"/>
    </row>
    <row r="81" spans="1:16" x14ac:dyDescent="0.25">
      <c r="A81" s="32">
        <v>3</v>
      </c>
      <c r="B81" s="183" t="s">
        <v>181</v>
      </c>
      <c r="C81" s="246">
        <v>27</v>
      </c>
      <c r="D81" s="205">
        <v>4.7037037037037033</v>
      </c>
      <c r="E81" s="205">
        <v>4.22</v>
      </c>
      <c r="F81" s="247">
        <v>6</v>
      </c>
      <c r="G81" s="246">
        <v>32</v>
      </c>
      <c r="H81" s="205">
        <v>4.09375</v>
      </c>
      <c r="I81" s="205">
        <v>4</v>
      </c>
      <c r="J81" s="247">
        <v>40</v>
      </c>
      <c r="K81" s="97">
        <f t="shared" si="2"/>
        <v>46</v>
      </c>
      <c r="M81" s="31"/>
      <c r="N81" s="31"/>
      <c r="P81" s="31"/>
    </row>
    <row r="82" spans="1:16" x14ac:dyDescent="0.25">
      <c r="A82" s="32">
        <v>4</v>
      </c>
      <c r="B82" s="183" t="s">
        <v>168</v>
      </c>
      <c r="C82" s="246">
        <v>6</v>
      </c>
      <c r="D82" s="205">
        <v>4.666666666666667</v>
      </c>
      <c r="E82" s="205">
        <v>4.22</v>
      </c>
      <c r="F82" s="247">
        <v>10</v>
      </c>
      <c r="G82" s="246">
        <v>5</v>
      </c>
      <c r="H82" s="205">
        <v>4.4000000000000004</v>
      </c>
      <c r="I82" s="205">
        <v>4</v>
      </c>
      <c r="J82" s="247">
        <v>16</v>
      </c>
      <c r="K82" s="97">
        <f t="shared" si="2"/>
        <v>26</v>
      </c>
      <c r="M82" s="31"/>
      <c r="N82" s="31"/>
      <c r="P82" s="31"/>
    </row>
    <row r="83" spans="1:16" x14ac:dyDescent="0.25">
      <c r="A83" s="32">
        <v>5</v>
      </c>
      <c r="B83" s="183" t="s">
        <v>21</v>
      </c>
      <c r="C83" s="246">
        <v>5</v>
      </c>
      <c r="D83" s="205">
        <v>4.5999999999999996</v>
      </c>
      <c r="E83" s="205">
        <v>4.22</v>
      </c>
      <c r="F83" s="247">
        <v>12</v>
      </c>
      <c r="G83" s="246">
        <v>3</v>
      </c>
      <c r="H83" s="205">
        <v>3.6666666666666665</v>
      </c>
      <c r="I83" s="205">
        <v>4</v>
      </c>
      <c r="J83" s="247">
        <v>71</v>
      </c>
      <c r="K83" s="97">
        <f t="shared" si="2"/>
        <v>83</v>
      </c>
      <c r="M83" s="31"/>
      <c r="N83" s="31"/>
      <c r="P83" s="31"/>
    </row>
    <row r="84" spans="1:16" x14ac:dyDescent="0.25">
      <c r="A84" s="32">
        <v>6</v>
      </c>
      <c r="B84" s="183" t="s">
        <v>14</v>
      </c>
      <c r="C84" s="246">
        <v>17</v>
      </c>
      <c r="D84" s="205">
        <v>4.5882352941176467</v>
      </c>
      <c r="E84" s="205">
        <v>4.22</v>
      </c>
      <c r="F84" s="247">
        <v>13</v>
      </c>
      <c r="G84" s="246">
        <v>18</v>
      </c>
      <c r="H84" s="205">
        <v>4.333333333333333</v>
      </c>
      <c r="I84" s="205">
        <v>4</v>
      </c>
      <c r="J84" s="247">
        <v>25</v>
      </c>
      <c r="K84" s="97">
        <f t="shared" si="2"/>
        <v>38</v>
      </c>
      <c r="M84" s="31"/>
      <c r="N84" s="31"/>
      <c r="P84" s="31"/>
    </row>
    <row r="85" spans="1:16" x14ac:dyDescent="0.25">
      <c r="A85" s="32">
        <v>7</v>
      </c>
      <c r="B85" s="183" t="s">
        <v>186</v>
      </c>
      <c r="C85" s="246">
        <v>12</v>
      </c>
      <c r="D85" s="205">
        <v>4.5</v>
      </c>
      <c r="E85" s="205">
        <v>4.22</v>
      </c>
      <c r="F85" s="247">
        <v>23</v>
      </c>
      <c r="G85" s="246">
        <v>7</v>
      </c>
      <c r="H85" s="205">
        <v>4.4285714285714288</v>
      </c>
      <c r="I85" s="205">
        <v>4</v>
      </c>
      <c r="J85" s="247">
        <v>14</v>
      </c>
      <c r="K85" s="97">
        <f t="shared" si="2"/>
        <v>37</v>
      </c>
      <c r="M85" s="31"/>
      <c r="N85" s="31"/>
      <c r="P85" s="31"/>
    </row>
    <row r="86" spans="1:16" x14ac:dyDescent="0.25">
      <c r="A86" s="32">
        <v>8</v>
      </c>
      <c r="B86" s="183" t="s">
        <v>173</v>
      </c>
      <c r="C86" s="246">
        <v>6</v>
      </c>
      <c r="D86" s="205">
        <v>4.5</v>
      </c>
      <c r="E86" s="205">
        <v>4.22</v>
      </c>
      <c r="F86" s="247">
        <v>24</v>
      </c>
      <c r="G86" s="246">
        <v>6</v>
      </c>
      <c r="H86" s="205">
        <v>4.333333333333333</v>
      </c>
      <c r="I86" s="205">
        <v>4</v>
      </c>
      <c r="J86" s="247">
        <v>24</v>
      </c>
      <c r="K86" s="97">
        <f t="shared" si="2"/>
        <v>48</v>
      </c>
      <c r="M86" s="31"/>
      <c r="N86" s="31"/>
      <c r="P86" s="31"/>
    </row>
    <row r="87" spans="1:16" x14ac:dyDescent="0.25">
      <c r="A87" s="32">
        <v>9</v>
      </c>
      <c r="B87" s="185" t="s">
        <v>172</v>
      </c>
      <c r="C87" s="229">
        <v>7</v>
      </c>
      <c r="D87" s="195">
        <v>4.4285714285714288</v>
      </c>
      <c r="E87" s="195">
        <v>4.22</v>
      </c>
      <c r="F87" s="230">
        <v>28</v>
      </c>
      <c r="G87" s="229">
        <v>5</v>
      </c>
      <c r="H87" s="195">
        <v>3.4</v>
      </c>
      <c r="I87" s="195">
        <v>4</v>
      </c>
      <c r="J87" s="230">
        <v>86</v>
      </c>
      <c r="K87" s="97">
        <f t="shared" si="2"/>
        <v>114</v>
      </c>
      <c r="M87" s="31"/>
      <c r="N87" s="31"/>
      <c r="P87" s="31"/>
    </row>
    <row r="88" spans="1:16" x14ac:dyDescent="0.25">
      <c r="A88" s="32">
        <v>10</v>
      </c>
      <c r="B88" s="183" t="s">
        <v>188</v>
      </c>
      <c r="C88" s="246">
        <v>35</v>
      </c>
      <c r="D88" s="205">
        <v>4.4000000000000004</v>
      </c>
      <c r="E88" s="205">
        <v>4.22</v>
      </c>
      <c r="F88" s="247">
        <v>33</v>
      </c>
      <c r="G88" s="246">
        <v>32</v>
      </c>
      <c r="H88" s="205">
        <v>4.09375</v>
      </c>
      <c r="I88" s="205">
        <v>4</v>
      </c>
      <c r="J88" s="247">
        <v>41</v>
      </c>
      <c r="K88" s="97">
        <f t="shared" si="2"/>
        <v>74</v>
      </c>
      <c r="M88" s="31"/>
      <c r="N88" s="31"/>
      <c r="P88" s="31"/>
    </row>
    <row r="89" spans="1:16" x14ac:dyDescent="0.25">
      <c r="A89" s="32">
        <v>11</v>
      </c>
      <c r="B89" s="183" t="s">
        <v>171</v>
      </c>
      <c r="C89" s="246">
        <v>11</v>
      </c>
      <c r="D89" s="205">
        <v>4.3636363636363633</v>
      </c>
      <c r="E89" s="205">
        <v>4.22</v>
      </c>
      <c r="F89" s="247">
        <v>36</v>
      </c>
      <c r="G89" s="246">
        <v>26</v>
      </c>
      <c r="H89" s="205">
        <v>3.7307692307692308</v>
      </c>
      <c r="I89" s="205">
        <v>4</v>
      </c>
      <c r="J89" s="247">
        <v>66</v>
      </c>
      <c r="K89" s="97">
        <f t="shared" si="2"/>
        <v>102</v>
      </c>
      <c r="M89" s="31"/>
      <c r="N89" s="31"/>
      <c r="P89" s="31"/>
    </row>
    <row r="90" spans="1:16" x14ac:dyDescent="0.25">
      <c r="A90" s="32">
        <v>12</v>
      </c>
      <c r="B90" s="183" t="s">
        <v>170</v>
      </c>
      <c r="C90" s="246">
        <v>31</v>
      </c>
      <c r="D90" s="205">
        <v>4.290322580645161</v>
      </c>
      <c r="E90" s="205">
        <v>4.22</v>
      </c>
      <c r="F90" s="247">
        <v>45</v>
      </c>
      <c r="G90" s="246">
        <v>8</v>
      </c>
      <c r="H90" s="205">
        <v>4.375</v>
      </c>
      <c r="I90" s="205">
        <v>4</v>
      </c>
      <c r="J90" s="247">
        <v>20</v>
      </c>
      <c r="K90" s="97">
        <f t="shared" si="2"/>
        <v>65</v>
      </c>
      <c r="M90" s="31"/>
      <c r="N90" s="31"/>
      <c r="P90" s="31"/>
    </row>
    <row r="91" spans="1:16" x14ac:dyDescent="0.25">
      <c r="A91" s="32">
        <v>13</v>
      </c>
      <c r="B91" s="183" t="s">
        <v>180</v>
      </c>
      <c r="C91" s="246">
        <v>12</v>
      </c>
      <c r="D91" s="205">
        <v>4.25</v>
      </c>
      <c r="E91" s="205">
        <v>4.22</v>
      </c>
      <c r="F91" s="247">
        <v>49</v>
      </c>
      <c r="G91" s="246">
        <v>7</v>
      </c>
      <c r="H91" s="205">
        <v>4.1428571428571432</v>
      </c>
      <c r="I91" s="205">
        <v>4</v>
      </c>
      <c r="J91" s="247">
        <v>37</v>
      </c>
      <c r="K91" s="97">
        <f t="shared" si="2"/>
        <v>86</v>
      </c>
      <c r="M91" s="31"/>
      <c r="N91" s="31"/>
      <c r="P91" s="31"/>
    </row>
    <row r="92" spans="1:16" x14ac:dyDescent="0.25">
      <c r="A92" s="32">
        <v>14</v>
      </c>
      <c r="B92" s="183" t="s">
        <v>183</v>
      </c>
      <c r="C92" s="246">
        <v>4</v>
      </c>
      <c r="D92" s="205">
        <v>4.25</v>
      </c>
      <c r="E92" s="205">
        <v>4.22</v>
      </c>
      <c r="F92" s="247">
        <v>50</v>
      </c>
      <c r="G92" s="246">
        <v>11</v>
      </c>
      <c r="H92" s="205">
        <v>3.4545454545454546</v>
      </c>
      <c r="I92" s="205">
        <v>4</v>
      </c>
      <c r="J92" s="247">
        <v>84</v>
      </c>
      <c r="K92" s="97">
        <f t="shared" si="2"/>
        <v>134</v>
      </c>
      <c r="M92" s="31"/>
      <c r="N92" s="31"/>
      <c r="P92" s="31"/>
    </row>
    <row r="93" spans="1:16" x14ac:dyDescent="0.25">
      <c r="A93" s="32">
        <v>15</v>
      </c>
      <c r="B93" s="183" t="s">
        <v>187</v>
      </c>
      <c r="C93" s="246">
        <v>24</v>
      </c>
      <c r="D93" s="205">
        <v>4.25</v>
      </c>
      <c r="E93" s="205">
        <v>4.22</v>
      </c>
      <c r="F93" s="247">
        <v>51</v>
      </c>
      <c r="G93" s="246">
        <v>35</v>
      </c>
      <c r="H93" s="205">
        <v>4.1714285714285717</v>
      </c>
      <c r="I93" s="205">
        <v>4</v>
      </c>
      <c r="J93" s="247">
        <v>34</v>
      </c>
      <c r="K93" s="97">
        <f t="shared" si="2"/>
        <v>85</v>
      </c>
      <c r="M93" s="31"/>
      <c r="N93" s="31"/>
      <c r="P93" s="31"/>
    </row>
    <row r="94" spans="1:16" x14ac:dyDescent="0.25">
      <c r="A94" s="32">
        <v>16</v>
      </c>
      <c r="B94" s="183" t="s">
        <v>184</v>
      </c>
      <c r="C94" s="246">
        <v>32</v>
      </c>
      <c r="D94" s="205">
        <v>4.09375</v>
      </c>
      <c r="E94" s="205">
        <v>4.22</v>
      </c>
      <c r="F94" s="247">
        <v>58</v>
      </c>
      <c r="G94" s="246">
        <v>25</v>
      </c>
      <c r="H94" s="205">
        <v>4.5199999999999996</v>
      </c>
      <c r="I94" s="205">
        <v>4</v>
      </c>
      <c r="J94" s="247">
        <v>8</v>
      </c>
      <c r="K94" s="97">
        <f t="shared" si="2"/>
        <v>66</v>
      </c>
      <c r="M94" s="31"/>
      <c r="N94" s="31"/>
      <c r="P94" s="31"/>
    </row>
    <row r="95" spans="1:16" x14ac:dyDescent="0.25">
      <c r="A95" s="32">
        <v>17</v>
      </c>
      <c r="B95" s="183" t="s">
        <v>182</v>
      </c>
      <c r="C95" s="246">
        <v>14</v>
      </c>
      <c r="D95" s="205">
        <v>4.0714285714285712</v>
      </c>
      <c r="E95" s="205">
        <v>4.22</v>
      </c>
      <c r="F95" s="247">
        <v>59</v>
      </c>
      <c r="G95" s="246">
        <v>20</v>
      </c>
      <c r="H95" s="205">
        <v>4.1500000000000004</v>
      </c>
      <c r="I95" s="205">
        <v>4</v>
      </c>
      <c r="J95" s="247">
        <v>35</v>
      </c>
      <c r="K95" s="97">
        <f t="shared" si="2"/>
        <v>94</v>
      </c>
      <c r="M95" s="31"/>
      <c r="N95" s="31"/>
      <c r="P95" s="31"/>
    </row>
    <row r="96" spans="1:16" x14ac:dyDescent="0.25">
      <c r="A96" s="32">
        <v>18</v>
      </c>
      <c r="B96" s="183" t="s">
        <v>185</v>
      </c>
      <c r="C96" s="246">
        <v>14</v>
      </c>
      <c r="D96" s="205">
        <v>4.0714285714285712</v>
      </c>
      <c r="E96" s="205">
        <v>4.22</v>
      </c>
      <c r="F96" s="247">
        <v>60</v>
      </c>
      <c r="G96" s="246">
        <v>7</v>
      </c>
      <c r="H96" s="205">
        <v>3.2857142857142856</v>
      </c>
      <c r="I96" s="205">
        <v>4</v>
      </c>
      <c r="J96" s="247">
        <v>90</v>
      </c>
      <c r="K96" s="97">
        <f t="shared" si="2"/>
        <v>150</v>
      </c>
      <c r="M96" s="31"/>
      <c r="N96" s="31"/>
      <c r="P96" s="31"/>
    </row>
    <row r="97" spans="1:16" x14ac:dyDescent="0.25">
      <c r="A97" s="32">
        <v>19</v>
      </c>
      <c r="B97" s="183" t="s">
        <v>167</v>
      </c>
      <c r="C97" s="246">
        <v>3</v>
      </c>
      <c r="D97" s="205">
        <v>4</v>
      </c>
      <c r="E97" s="205">
        <v>4.22</v>
      </c>
      <c r="F97" s="247">
        <v>74</v>
      </c>
      <c r="G97" s="246">
        <v>3</v>
      </c>
      <c r="H97" s="205">
        <v>4.333333333333333</v>
      </c>
      <c r="I97" s="205">
        <v>4</v>
      </c>
      <c r="J97" s="247">
        <v>23</v>
      </c>
      <c r="K97" s="97">
        <f t="shared" si="2"/>
        <v>97</v>
      </c>
      <c r="M97" s="31"/>
      <c r="N97" s="31"/>
      <c r="P97" s="31"/>
    </row>
    <row r="98" spans="1:16" x14ac:dyDescent="0.25">
      <c r="A98" s="32">
        <v>20</v>
      </c>
      <c r="B98" s="183" t="s">
        <v>124</v>
      </c>
      <c r="C98" s="246">
        <v>1</v>
      </c>
      <c r="D98" s="205">
        <v>4</v>
      </c>
      <c r="E98" s="205">
        <v>4.22</v>
      </c>
      <c r="F98" s="247">
        <v>75</v>
      </c>
      <c r="G98" s="246">
        <v>3</v>
      </c>
      <c r="H98" s="205">
        <v>4</v>
      </c>
      <c r="I98" s="205">
        <v>4</v>
      </c>
      <c r="J98" s="247">
        <v>55</v>
      </c>
      <c r="K98" s="97">
        <f t="shared" si="2"/>
        <v>130</v>
      </c>
      <c r="M98" s="31"/>
      <c r="N98" s="31"/>
      <c r="P98" s="31"/>
    </row>
    <row r="99" spans="1:16" x14ac:dyDescent="0.25">
      <c r="A99" s="32">
        <v>21</v>
      </c>
      <c r="B99" s="183" t="s">
        <v>3</v>
      </c>
      <c r="C99" s="246">
        <v>10</v>
      </c>
      <c r="D99" s="205">
        <v>4</v>
      </c>
      <c r="E99" s="205">
        <v>4.22</v>
      </c>
      <c r="F99" s="247">
        <v>76</v>
      </c>
      <c r="G99" s="246">
        <v>11</v>
      </c>
      <c r="H99" s="205">
        <v>3.5454545454545454</v>
      </c>
      <c r="I99" s="205">
        <v>4</v>
      </c>
      <c r="J99" s="247">
        <v>77</v>
      </c>
      <c r="K99" s="97">
        <f t="shared" si="2"/>
        <v>153</v>
      </c>
      <c r="M99" s="31"/>
      <c r="N99" s="31"/>
      <c r="P99" s="31"/>
    </row>
    <row r="100" spans="1:16" x14ac:dyDescent="0.25">
      <c r="A100" s="32">
        <v>22</v>
      </c>
      <c r="B100" s="183" t="s">
        <v>60</v>
      </c>
      <c r="C100" s="246">
        <v>2</v>
      </c>
      <c r="D100" s="205">
        <v>4</v>
      </c>
      <c r="E100" s="205">
        <v>4.22</v>
      </c>
      <c r="F100" s="247">
        <v>77</v>
      </c>
      <c r="G100" s="246">
        <v>2</v>
      </c>
      <c r="H100" s="205">
        <v>4</v>
      </c>
      <c r="I100" s="205">
        <v>4</v>
      </c>
      <c r="J100" s="247">
        <v>54</v>
      </c>
      <c r="K100" s="97">
        <f t="shared" si="2"/>
        <v>131</v>
      </c>
      <c r="M100" s="31"/>
      <c r="N100" s="31"/>
      <c r="P100" s="31"/>
    </row>
    <row r="101" spans="1:16" x14ac:dyDescent="0.25">
      <c r="A101" s="32">
        <v>23</v>
      </c>
      <c r="B101" s="192" t="s">
        <v>15</v>
      </c>
      <c r="C101" s="248">
        <v>6</v>
      </c>
      <c r="D101" s="206">
        <v>4</v>
      </c>
      <c r="E101" s="206">
        <v>4.22</v>
      </c>
      <c r="F101" s="249">
        <v>78</v>
      </c>
      <c r="G101" s="248">
        <v>3</v>
      </c>
      <c r="H101" s="206">
        <v>3.6666666666666665</v>
      </c>
      <c r="I101" s="206">
        <v>4</v>
      </c>
      <c r="J101" s="249">
        <v>72</v>
      </c>
      <c r="K101" s="97">
        <f t="shared" si="2"/>
        <v>150</v>
      </c>
      <c r="M101" s="31"/>
      <c r="N101" s="31"/>
      <c r="P101" s="31"/>
    </row>
    <row r="102" spans="1:16" x14ac:dyDescent="0.25">
      <c r="A102" s="32">
        <v>24</v>
      </c>
      <c r="B102" s="183" t="s">
        <v>177</v>
      </c>
      <c r="C102" s="246">
        <v>11</v>
      </c>
      <c r="D102" s="205">
        <v>3.9090909090909092</v>
      </c>
      <c r="E102" s="205">
        <v>4.22</v>
      </c>
      <c r="F102" s="247">
        <v>81</v>
      </c>
      <c r="G102" s="246">
        <v>8</v>
      </c>
      <c r="H102" s="205">
        <v>3.625</v>
      </c>
      <c r="I102" s="205">
        <v>4</v>
      </c>
      <c r="J102" s="247">
        <v>73</v>
      </c>
      <c r="K102" s="97">
        <f t="shared" si="2"/>
        <v>154</v>
      </c>
      <c r="M102" s="31"/>
      <c r="N102" s="31"/>
      <c r="P102" s="31"/>
    </row>
    <row r="103" spans="1:16" x14ac:dyDescent="0.25">
      <c r="A103" s="32">
        <v>25</v>
      </c>
      <c r="B103" s="183" t="s">
        <v>169</v>
      </c>
      <c r="C103" s="246">
        <v>11</v>
      </c>
      <c r="D103" s="205">
        <v>3.9090909090909092</v>
      </c>
      <c r="E103" s="205">
        <v>4.22</v>
      </c>
      <c r="F103" s="247">
        <v>82</v>
      </c>
      <c r="G103" s="246">
        <v>13</v>
      </c>
      <c r="H103" s="205">
        <v>4.0769230769230766</v>
      </c>
      <c r="I103" s="205">
        <v>4</v>
      </c>
      <c r="J103" s="247">
        <v>42</v>
      </c>
      <c r="K103" s="97">
        <f t="shared" si="2"/>
        <v>124</v>
      </c>
      <c r="M103" s="31"/>
      <c r="N103" s="31"/>
      <c r="P103" s="31"/>
    </row>
    <row r="104" spans="1:16" x14ac:dyDescent="0.25">
      <c r="A104" s="32">
        <v>26</v>
      </c>
      <c r="B104" s="183" t="s">
        <v>13</v>
      </c>
      <c r="C104" s="246">
        <v>3</v>
      </c>
      <c r="D104" s="205">
        <v>3.6666666666666665</v>
      </c>
      <c r="E104" s="205">
        <v>4.22</v>
      </c>
      <c r="F104" s="247">
        <v>94</v>
      </c>
      <c r="G104" s="246">
        <v>5</v>
      </c>
      <c r="H104" s="205">
        <v>4.2</v>
      </c>
      <c r="I104" s="205">
        <v>4</v>
      </c>
      <c r="J104" s="247">
        <v>32</v>
      </c>
      <c r="K104" s="97">
        <f t="shared" si="2"/>
        <v>126</v>
      </c>
      <c r="M104" s="31"/>
      <c r="N104" s="31"/>
      <c r="P104" s="31"/>
    </row>
    <row r="105" spans="1:16" x14ac:dyDescent="0.25">
      <c r="A105" s="32">
        <v>27</v>
      </c>
      <c r="B105" s="183" t="s">
        <v>178</v>
      </c>
      <c r="C105" s="246">
        <v>16</v>
      </c>
      <c r="D105" s="205">
        <v>3.625</v>
      </c>
      <c r="E105" s="205">
        <v>4.22</v>
      </c>
      <c r="F105" s="247">
        <v>97</v>
      </c>
      <c r="G105" s="246">
        <v>9</v>
      </c>
      <c r="H105" s="205">
        <v>3.5555555555555554</v>
      </c>
      <c r="I105" s="205">
        <v>4</v>
      </c>
      <c r="J105" s="247">
        <v>76</v>
      </c>
      <c r="K105" s="97">
        <f t="shared" si="2"/>
        <v>173</v>
      </c>
      <c r="M105" s="31"/>
      <c r="N105" s="31"/>
      <c r="P105" s="31"/>
    </row>
    <row r="106" spans="1:16" x14ac:dyDescent="0.25">
      <c r="A106" s="32">
        <v>28</v>
      </c>
      <c r="B106" s="183" t="s">
        <v>175</v>
      </c>
      <c r="C106" s="246">
        <v>7</v>
      </c>
      <c r="D106" s="205">
        <v>3.5714285714285716</v>
      </c>
      <c r="E106" s="205">
        <v>4.22</v>
      </c>
      <c r="F106" s="247">
        <v>98</v>
      </c>
      <c r="G106" s="246">
        <v>11</v>
      </c>
      <c r="H106" s="205">
        <v>3.2727272727272729</v>
      </c>
      <c r="I106" s="205">
        <v>4</v>
      </c>
      <c r="J106" s="247">
        <v>91</v>
      </c>
      <c r="K106" s="98">
        <f t="shared" si="2"/>
        <v>189</v>
      </c>
      <c r="M106" s="31"/>
      <c r="N106" s="31"/>
      <c r="P106" s="31"/>
    </row>
    <row r="107" spans="1:16" x14ac:dyDescent="0.25">
      <c r="A107" s="32">
        <v>29</v>
      </c>
      <c r="B107" s="183" t="s">
        <v>179</v>
      </c>
      <c r="C107" s="246">
        <v>2</v>
      </c>
      <c r="D107" s="205">
        <v>3.5</v>
      </c>
      <c r="E107" s="205">
        <v>4.22</v>
      </c>
      <c r="F107" s="247">
        <v>101</v>
      </c>
      <c r="G107" s="246">
        <v>6</v>
      </c>
      <c r="H107" s="205">
        <v>3.3333333333333335</v>
      </c>
      <c r="I107" s="205">
        <v>4</v>
      </c>
      <c r="J107" s="247">
        <v>89</v>
      </c>
      <c r="K107" s="111">
        <f t="shared" si="2"/>
        <v>190</v>
      </c>
      <c r="M107" s="31"/>
      <c r="N107" s="31"/>
      <c r="P107" s="31"/>
    </row>
    <row r="108" spans="1:16" ht="15.75" thickBot="1" x14ac:dyDescent="0.3">
      <c r="A108" s="34">
        <v>30</v>
      </c>
      <c r="B108" s="183" t="s">
        <v>176</v>
      </c>
      <c r="C108" s="246">
        <v>4</v>
      </c>
      <c r="D108" s="205">
        <v>3</v>
      </c>
      <c r="E108" s="205">
        <v>4.22</v>
      </c>
      <c r="F108" s="247">
        <v>105</v>
      </c>
      <c r="G108" s="246">
        <v>8</v>
      </c>
      <c r="H108" s="205">
        <v>3.875</v>
      </c>
      <c r="I108" s="205">
        <v>4</v>
      </c>
      <c r="J108" s="247">
        <v>60</v>
      </c>
      <c r="K108" s="98">
        <f t="shared" si="2"/>
        <v>165</v>
      </c>
      <c r="M108" s="31"/>
      <c r="N108" s="31"/>
      <c r="P108" s="31"/>
    </row>
    <row r="109" spans="1:16" ht="15.75" thickBot="1" x14ac:dyDescent="0.3">
      <c r="A109" s="91"/>
      <c r="B109" s="94" t="s">
        <v>117</v>
      </c>
      <c r="C109" s="179">
        <f>SUM(C110:C118)</f>
        <v>80</v>
      </c>
      <c r="D109" s="112">
        <f>AVERAGE(D110:D118)</f>
        <v>4.0814397103870785</v>
      </c>
      <c r="E109" s="112">
        <v>4.22</v>
      </c>
      <c r="F109" s="180"/>
      <c r="G109" s="179">
        <f>SUM(G110:G118)</f>
        <v>73</v>
      </c>
      <c r="H109" s="112">
        <f>AVERAGE(H110:H118)</f>
        <v>3.8896632996632996</v>
      </c>
      <c r="I109" s="112">
        <v>4</v>
      </c>
      <c r="J109" s="180"/>
      <c r="K109" s="101"/>
      <c r="M109" s="31"/>
      <c r="N109" s="31"/>
      <c r="P109" s="31"/>
    </row>
    <row r="110" spans="1:16" x14ac:dyDescent="0.25">
      <c r="A110" s="30">
        <v>1</v>
      </c>
      <c r="B110" s="69" t="s">
        <v>83</v>
      </c>
      <c r="C110" s="251">
        <v>2</v>
      </c>
      <c r="D110" s="208">
        <v>4.5</v>
      </c>
      <c r="E110" s="208">
        <v>4.22</v>
      </c>
      <c r="F110" s="252">
        <v>25</v>
      </c>
      <c r="G110" s="251">
        <v>4</v>
      </c>
      <c r="H110" s="208">
        <v>3.25</v>
      </c>
      <c r="I110" s="208">
        <v>4</v>
      </c>
      <c r="J110" s="252">
        <v>93</v>
      </c>
      <c r="K110" s="96">
        <f t="shared" si="2"/>
        <v>118</v>
      </c>
      <c r="M110" s="31"/>
      <c r="N110" s="31"/>
      <c r="P110" s="31"/>
    </row>
    <row r="111" spans="1:16" ht="15" customHeight="1" x14ac:dyDescent="0.25">
      <c r="A111" s="34">
        <v>2</v>
      </c>
      <c r="B111" s="190" t="s">
        <v>82</v>
      </c>
      <c r="C111" s="239">
        <v>7</v>
      </c>
      <c r="D111" s="201">
        <v>4.4285714285714288</v>
      </c>
      <c r="E111" s="201">
        <v>4.22</v>
      </c>
      <c r="F111" s="240">
        <v>29</v>
      </c>
      <c r="G111" s="239">
        <v>10</v>
      </c>
      <c r="H111" s="201">
        <v>4.7</v>
      </c>
      <c r="I111" s="201">
        <v>4</v>
      </c>
      <c r="J111" s="240">
        <v>4</v>
      </c>
      <c r="K111" s="97">
        <f t="shared" si="2"/>
        <v>33</v>
      </c>
      <c r="M111" s="31"/>
      <c r="N111" s="31"/>
      <c r="P111" s="31"/>
    </row>
    <row r="112" spans="1:16" x14ac:dyDescent="0.25">
      <c r="A112" s="34">
        <v>3</v>
      </c>
      <c r="B112" s="185" t="s">
        <v>142</v>
      </c>
      <c r="C112" s="229">
        <v>19</v>
      </c>
      <c r="D112" s="195">
        <v>4.4210526315789478</v>
      </c>
      <c r="E112" s="195">
        <v>4.22</v>
      </c>
      <c r="F112" s="230">
        <v>30</v>
      </c>
      <c r="G112" s="229">
        <v>11</v>
      </c>
      <c r="H112" s="195">
        <v>4.3636363636363633</v>
      </c>
      <c r="I112" s="195">
        <v>4</v>
      </c>
      <c r="J112" s="230">
        <v>21</v>
      </c>
      <c r="K112" s="97">
        <f t="shared" si="2"/>
        <v>51</v>
      </c>
      <c r="M112" s="31"/>
      <c r="N112" s="31"/>
      <c r="P112" s="31"/>
    </row>
    <row r="113" spans="1:16" x14ac:dyDescent="0.25">
      <c r="A113" s="34">
        <v>4</v>
      </c>
      <c r="B113" s="187" t="s">
        <v>81</v>
      </c>
      <c r="C113" s="231">
        <v>12</v>
      </c>
      <c r="D113" s="197">
        <v>4.416666666666667</v>
      </c>
      <c r="E113" s="197">
        <v>4.22</v>
      </c>
      <c r="F113" s="232">
        <v>31</v>
      </c>
      <c r="G113" s="231">
        <v>10</v>
      </c>
      <c r="H113" s="197">
        <v>4.0999999999999996</v>
      </c>
      <c r="I113" s="197">
        <v>4</v>
      </c>
      <c r="J113" s="232">
        <v>39</v>
      </c>
      <c r="K113" s="97">
        <f t="shared" si="2"/>
        <v>70</v>
      </c>
      <c r="M113" s="31"/>
      <c r="N113" s="31"/>
      <c r="P113" s="31"/>
    </row>
    <row r="114" spans="1:16" x14ac:dyDescent="0.25">
      <c r="A114" s="34">
        <v>5</v>
      </c>
      <c r="B114" s="185" t="s">
        <v>85</v>
      </c>
      <c r="C114" s="229">
        <v>10</v>
      </c>
      <c r="D114" s="195">
        <v>4.3</v>
      </c>
      <c r="E114" s="195">
        <v>4.22</v>
      </c>
      <c r="F114" s="230">
        <v>44</v>
      </c>
      <c r="G114" s="229">
        <v>7</v>
      </c>
      <c r="H114" s="195">
        <v>3</v>
      </c>
      <c r="I114" s="195">
        <v>4</v>
      </c>
      <c r="J114" s="230">
        <v>99</v>
      </c>
      <c r="K114" s="97">
        <f t="shared" si="2"/>
        <v>143</v>
      </c>
      <c r="M114" s="31"/>
      <c r="N114" s="31"/>
      <c r="P114" s="31"/>
    </row>
    <row r="115" spans="1:16" x14ac:dyDescent="0.25">
      <c r="A115" s="34">
        <v>6</v>
      </c>
      <c r="B115" s="185" t="s">
        <v>189</v>
      </c>
      <c r="C115" s="229">
        <v>24</v>
      </c>
      <c r="D115" s="195">
        <v>4</v>
      </c>
      <c r="E115" s="195">
        <v>4.22</v>
      </c>
      <c r="F115" s="230">
        <v>79</v>
      </c>
      <c r="G115" s="229">
        <v>25</v>
      </c>
      <c r="H115" s="195">
        <v>3.76</v>
      </c>
      <c r="I115" s="195">
        <v>4</v>
      </c>
      <c r="J115" s="230">
        <v>63</v>
      </c>
      <c r="K115" s="97">
        <f t="shared" si="2"/>
        <v>142</v>
      </c>
      <c r="M115" s="31"/>
      <c r="N115" s="31"/>
      <c r="P115" s="31"/>
    </row>
    <row r="116" spans="1:16" x14ac:dyDescent="0.25">
      <c r="A116" s="34">
        <v>7</v>
      </c>
      <c r="B116" s="187" t="s">
        <v>59</v>
      </c>
      <c r="C116" s="231">
        <v>1</v>
      </c>
      <c r="D116" s="197">
        <v>4</v>
      </c>
      <c r="E116" s="197">
        <v>4.22</v>
      </c>
      <c r="F116" s="232">
        <v>80</v>
      </c>
      <c r="G116" s="231">
        <v>2</v>
      </c>
      <c r="H116" s="197">
        <v>4.5</v>
      </c>
      <c r="I116" s="197">
        <v>4</v>
      </c>
      <c r="J116" s="232">
        <v>13</v>
      </c>
      <c r="K116" s="97">
        <f t="shared" si="2"/>
        <v>93</v>
      </c>
      <c r="M116" s="31"/>
      <c r="N116" s="31"/>
      <c r="P116" s="31"/>
    </row>
    <row r="117" spans="1:16" ht="15" customHeight="1" x14ac:dyDescent="0.25">
      <c r="A117" s="34">
        <v>8</v>
      </c>
      <c r="B117" s="188" t="s">
        <v>123</v>
      </c>
      <c r="C117" s="235">
        <v>3</v>
      </c>
      <c r="D117" s="199">
        <v>3.6666666666666665</v>
      </c>
      <c r="E117" s="199">
        <v>4.22</v>
      </c>
      <c r="F117" s="236">
        <v>95</v>
      </c>
      <c r="G117" s="235">
        <v>3</v>
      </c>
      <c r="H117" s="199">
        <v>4.333333333333333</v>
      </c>
      <c r="I117" s="199">
        <v>4</v>
      </c>
      <c r="J117" s="236">
        <v>26</v>
      </c>
      <c r="K117" s="97">
        <f t="shared" si="2"/>
        <v>121</v>
      </c>
      <c r="M117" s="31"/>
      <c r="N117" s="31"/>
      <c r="P117" s="31"/>
    </row>
    <row r="118" spans="1:16" ht="15" customHeight="1" thickBot="1" x14ac:dyDescent="0.3">
      <c r="A118" s="33">
        <v>9</v>
      </c>
      <c r="B118" s="383" t="s">
        <v>58</v>
      </c>
      <c r="C118" s="384">
        <v>2</v>
      </c>
      <c r="D118" s="385">
        <v>3</v>
      </c>
      <c r="E118" s="385">
        <v>4.22</v>
      </c>
      <c r="F118" s="386">
        <v>106</v>
      </c>
      <c r="G118" s="384">
        <v>1</v>
      </c>
      <c r="H118" s="385">
        <v>3</v>
      </c>
      <c r="I118" s="385">
        <v>4</v>
      </c>
      <c r="J118" s="386">
        <v>100</v>
      </c>
      <c r="K118" s="99">
        <f t="shared" si="2"/>
        <v>206</v>
      </c>
      <c r="M118" s="31"/>
      <c r="N118" s="31"/>
      <c r="P118" s="31"/>
    </row>
    <row r="119" spans="1:16" x14ac:dyDescent="0.25">
      <c r="A119" s="103" t="s">
        <v>121</v>
      </c>
      <c r="B119" s="35"/>
      <c r="C119" s="35"/>
      <c r="D119" s="115">
        <f>AVERAGE(D6:D13,D15:D26,D28:D44,D46:D62,D64:D77,D79:D108,D110:D118)</f>
        <v>4.144702704946349</v>
      </c>
      <c r="E119" s="115"/>
      <c r="F119" s="35"/>
      <c r="G119" s="35"/>
      <c r="H119" s="115">
        <f>AVERAGE(H6:H13,H15:H26,H28:H44,H46:H62,H64:H77,H79:H108,H110:H118)</f>
        <v>3.9072450234950225</v>
      </c>
      <c r="I119" s="115"/>
      <c r="J119" s="35"/>
    </row>
    <row r="120" spans="1:16" x14ac:dyDescent="0.25">
      <c r="A120" s="114" t="s">
        <v>122</v>
      </c>
      <c r="D120" s="184">
        <v>4.22</v>
      </c>
      <c r="E120" s="31"/>
      <c r="H120" s="184">
        <v>4</v>
      </c>
      <c r="I120" s="31"/>
    </row>
  </sheetData>
  <mergeCells count="5">
    <mergeCell ref="K2:K3"/>
    <mergeCell ref="A2:A3"/>
    <mergeCell ref="B2:B3"/>
    <mergeCell ref="G2:J2"/>
    <mergeCell ref="C2:F2"/>
  </mergeCells>
  <conditionalFormatting sqref="H4:H120">
    <cfRule type="containsBlanks" dxfId="57" priority="2">
      <formula>LEN(TRIM(H4))=0</formula>
    </cfRule>
    <cfRule type="cellIs" dxfId="56" priority="740" operator="equal">
      <formula>$H$119</formula>
    </cfRule>
    <cfRule type="cellIs" dxfId="55" priority="741" operator="lessThan">
      <formula>3.5</formula>
    </cfRule>
    <cfRule type="cellIs" dxfId="54" priority="742" operator="between">
      <formula>$H$119</formula>
      <formula>3.5</formula>
    </cfRule>
    <cfRule type="cellIs" dxfId="53" priority="743" operator="between">
      <formula>4.499</formula>
      <formula>$H$119</formula>
    </cfRule>
    <cfRule type="cellIs" dxfId="52" priority="744" operator="greaterThanOrEqual">
      <formula>4.5</formula>
    </cfRule>
  </conditionalFormatting>
  <conditionalFormatting sqref="D4:D120">
    <cfRule type="containsBlanks" dxfId="51" priority="1">
      <formula>LEN(TRIM(D4))=0</formula>
    </cfRule>
    <cfRule type="cellIs" dxfId="50" priority="3" operator="between">
      <formula>$D$119</formula>
      <formula>4.136</formula>
    </cfRule>
    <cfRule type="cellIs" dxfId="49" priority="4" operator="lessThan">
      <formula>3.5</formula>
    </cfRule>
    <cfRule type="cellIs" dxfId="48" priority="5" operator="between">
      <formula>$D$119</formula>
      <formula>3.5</formula>
    </cfRule>
    <cfRule type="cellIs" dxfId="47" priority="6" operator="between">
      <formula>4.499</formula>
      <formula>$D$119</formula>
    </cfRule>
    <cfRule type="cellIs" dxfId="46" priority="7" operator="greaterThanOrEqual">
      <formula>4.5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zoomScale="90" zoomScaleNormal="90" workbookViewId="0">
      <selection activeCell="C5" sqref="C5"/>
    </sheetView>
  </sheetViews>
  <sheetFormatPr defaultColWidth="8.85546875" defaultRowHeight="15" x14ac:dyDescent="0.25"/>
  <cols>
    <col min="1" max="1" width="4.7109375" style="1" customWidth="1"/>
    <col min="2" max="2" width="18.7109375" style="1" customWidth="1"/>
    <col min="3" max="3" width="31.7109375" style="1" customWidth="1"/>
    <col min="4" max="5" width="7.7109375" style="1" customWidth="1"/>
    <col min="6" max="6" width="18.7109375" style="1" customWidth="1"/>
    <col min="7" max="7" width="31.7109375" style="1" customWidth="1"/>
    <col min="8" max="10" width="7.7109375" style="1" customWidth="1"/>
    <col min="11" max="16384" width="8.85546875" style="1"/>
  </cols>
  <sheetData>
    <row r="1" spans="1:12" x14ac:dyDescent="0.25">
      <c r="A1" s="20"/>
      <c r="B1" s="20"/>
      <c r="C1" s="20"/>
      <c r="D1" s="20"/>
      <c r="E1" s="20"/>
      <c r="F1" s="20"/>
      <c r="G1" s="20"/>
      <c r="H1" s="20"/>
      <c r="I1" s="20"/>
      <c r="K1" s="39"/>
      <c r="L1" s="24" t="s">
        <v>99</v>
      </c>
    </row>
    <row r="2" spans="1:12" ht="15.75" x14ac:dyDescent="0.25">
      <c r="A2" s="20"/>
      <c r="B2" s="20"/>
      <c r="C2" s="391" t="s">
        <v>98</v>
      </c>
      <c r="D2" s="20"/>
      <c r="E2" s="20"/>
      <c r="F2" s="20"/>
      <c r="G2" s="20"/>
      <c r="H2" s="20"/>
      <c r="I2" s="20"/>
      <c r="K2" s="40"/>
      <c r="L2" s="24" t="s">
        <v>100</v>
      </c>
    </row>
    <row r="3" spans="1:12" ht="15.75" thickBot="1" x14ac:dyDescent="0.3">
      <c r="A3" s="20"/>
      <c r="B3" s="20"/>
      <c r="C3" s="20"/>
      <c r="D3" s="20"/>
      <c r="E3" s="20"/>
      <c r="F3" s="20"/>
      <c r="G3" s="20"/>
      <c r="H3" s="20"/>
      <c r="I3" s="20"/>
      <c r="K3" s="359"/>
      <c r="L3" s="24" t="s">
        <v>101</v>
      </c>
    </row>
    <row r="4" spans="1:12" s="2" customFormat="1" ht="16.5" customHeight="1" thickBot="1" x14ac:dyDescent="0.3">
      <c r="A4" s="479" t="s">
        <v>57</v>
      </c>
      <c r="B4" s="481">
        <v>2023</v>
      </c>
      <c r="C4" s="481"/>
      <c r="D4" s="481"/>
      <c r="E4" s="482"/>
      <c r="F4" s="481">
        <v>2022</v>
      </c>
      <c r="G4" s="481"/>
      <c r="H4" s="481"/>
      <c r="I4" s="482"/>
      <c r="K4" s="25"/>
      <c r="L4" s="24" t="s">
        <v>102</v>
      </c>
    </row>
    <row r="5" spans="1:12" s="2" customFormat="1" ht="45.75" thickBot="1" x14ac:dyDescent="0.3">
      <c r="A5" s="480"/>
      <c r="B5" s="21" t="s">
        <v>56</v>
      </c>
      <c r="C5" s="21" t="s">
        <v>105</v>
      </c>
      <c r="D5" s="42" t="s">
        <v>106</v>
      </c>
      <c r="E5" s="27" t="s">
        <v>107</v>
      </c>
      <c r="F5" s="21" t="s">
        <v>56</v>
      </c>
      <c r="G5" s="21" t="s">
        <v>105</v>
      </c>
      <c r="H5" s="42" t="s">
        <v>106</v>
      </c>
      <c r="I5" s="27" t="s">
        <v>107</v>
      </c>
    </row>
    <row r="6" spans="1:12" s="2" customFormat="1" ht="15" customHeight="1" x14ac:dyDescent="0.25">
      <c r="A6" s="16">
        <v>1</v>
      </c>
      <c r="B6" s="133" t="s">
        <v>54</v>
      </c>
      <c r="C6" s="133" t="s">
        <v>70</v>
      </c>
      <c r="D6" s="217">
        <v>5</v>
      </c>
      <c r="E6" s="132">
        <v>4.22</v>
      </c>
      <c r="F6" s="133" t="s">
        <v>46</v>
      </c>
      <c r="G6" s="133" t="s">
        <v>49</v>
      </c>
      <c r="H6" s="217">
        <v>5</v>
      </c>
      <c r="I6" s="132">
        <v>4</v>
      </c>
    </row>
    <row r="7" spans="1:12" s="2" customFormat="1" ht="15" customHeight="1" x14ac:dyDescent="0.25">
      <c r="A7" s="17">
        <v>2</v>
      </c>
      <c r="B7" s="134" t="s">
        <v>46</v>
      </c>
      <c r="C7" s="134" t="s">
        <v>147</v>
      </c>
      <c r="D7" s="218">
        <v>5</v>
      </c>
      <c r="E7" s="138">
        <v>4.22</v>
      </c>
      <c r="F7" s="134" t="s">
        <v>46</v>
      </c>
      <c r="G7" s="134" t="s">
        <v>52</v>
      </c>
      <c r="H7" s="218">
        <v>5</v>
      </c>
      <c r="I7" s="138">
        <v>4</v>
      </c>
    </row>
    <row r="8" spans="1:12" s="2" customFormat="1" ht="15" customHeight="1" x14ac:dyDescent="0.25">
      <c r="A8" s="17">
        <v>3</v>
      </c>
      <c r="B8" s="134" t="s">
        <v>1</v>
      </c>
      <c r="C8" s="134" t="s">
        <v>5</v>
      </c>
      <c r="D8" s="218">
        <v>5</v>
      </c>
      <c r="E8" s="138">
        <v>4.22</v>
      </c>
      <c r="F8" s="134" t="s">
        <v>27</v>
      </c>
      <c r="G8" s="134" t="s">
        <v>125</v>
      </c>
      <c r="H8" s="218">
        <v>5</v>
      </c>
      <c r="I8" s="138">
        <v>4</v>
      </c>
    </row>
    <row r="9" spans="1:12" s="2" customFormat="1" ht="15" customHeight="1" x14ac:dyDescent="0.25">
      <c r="A9" s="17">
        <v>4</v>
      </c>
      <c r="B9" s="213" t="s">
        <v>46</v>
      </c>
      <c r="C9" s="213" t="s">
        <v>52</v>
      </c>
      <c r="D9" s="219">
        <v>4.833333333333333</v>
      </c>
      <c r="E9" s="167">
        <v>4.22</v>
      </c>
      <c r="F9" s="213" t="s">
        <v>0</v>
      </c>
      <c r="G9" s="213" t="s">
        <v>82</v>
      </c>
      <c r="H9" s="219">
        <v>4.7</v>
      </c>
      <c r="I9" s="167">
        <v>4</v>
      </c>
    </row>
    <row r="10" spans="1:12" s="2" customFormat="1" ht="15" customHeight="1" x14ac:dyDescent="0.25">
      <c r="A10" s="17">
        <v>5</v>
      </c>
      <c r="B10" s="134" t="s">
        <v>1</v>
      </c>
      <c r="C10" s="134" t="s">
        <v>174</v>
      </c>
      <c r="D10" s="218">
        <v>4.7777777777777777</v>
      </c>
      <c r="E10" s="138">
        <v>4.22</v>
      </c>
      <c r="F10" s="134" t="s">
        <v>36</v>
      </c>
      <c r="G10" s="134" t="s">
        <v>68</v>
      </c>
      <c r="H10" s="218">
        <v>4.666666666666667</v>
      </c>
      <c r="I10" s="138">
        <v>4</v>
      </c>
    </row>
    <row r="11" spans="1:12" s="2" customFormat="1" ht="15" customHeight="1" x14ac:dyDescent="0.25">
      <c r="A11" s="17">
        <v>6</v>
      </c>
      <c r="B11" s="134" t="s">
        <v>1</v>
      </c>
      <c r="C11" s="134" t="s">
        <v>181</v>
      </c>
      <c r="D11" s="218">
        <v>4.7037037037037033</v>
      </c>
      <c r="E11" s="138">
        <v>4.22</v>
      </c>
      <c r="F11" s="134" t="s">
        <v>36</v>
      </c>
      <c r="G11" s="134" t="s">
        <v>67</v>
      </c>
      <c r="H11" s="218">
        <v>4.666666666666667</v>
      </c>
      <c r="I11" s="138">
        <v>4</v>
      </c>
    </row>
    <row r="12" spans="1:12" s="2" customFormat="1" ht="15" customHeight="1" x14ac:dyDescent="0.25">
      <c r="A12" s="17">
        <v>7</v>
      </c>
      <c r="B12" s="134" t="s">
        <v>46</v>
      </c>
      <c r="C12" s="134" t="s">
        <v>51</v>
      </c>
      <c r="D12" s="218">
        <v>4.666666666666667</v>
      </c>
      <c r="E12" s="138">
        <v>4.22</v>
      </c>
      <c r="F12" s="134" t="s">
        <v>54</v>
      </c>
      <c r="G12" s="134" t="s">
        <v>69</v>
      </c>
      <c r="H12" s="218">
        <v>4.5999999999999996</v>
      </c>
      <c r="I12" s="138">
        <v>4</v>
      </c>
    </row>
    <row r="13" spans="1:12" s="2" customFormat="1" ht="15" customHeight="1" x14ac:dyDescent="0.25">
      <c r="A13" s="17">
        <v>8</v>
      </c>
      <c r="B13" s="134" t="s">
        <v>46</v>
      </c>
      <c r="C13" s="134" t="s">
        <v>145</v>
      </c>
      <c r="D13" s="218">
        <v>4.666666666666667</v>
      </c>
      <c r="E13" s="138">
        <v>4.22</v>
      </c>
      <c r="F13" s="134" t="s">
        <v>1</v>
      </c>
      <c r="G13" s="134" t="s">
        <v>138</v>
      </c>
      <c r="H13" s="218">
        <v>4.5199999999999996</v>
      </c>
      <c r="I13" s="138">
        <v>4</v>
      </c>
    </row>
    <row r="14" spans="1:12" s="2" customFormat="1" ht="15" customHeight="1" x14ac:dyDescent="0.25">
      <c r="A14" s="17">
        <v>9</v>
      </c>
      <c r="B14" s="134" t="s">
        <v>24</v>
      </c>
      <c r="C14" s="134" t="s">
        <v>160</v>
      </c>
      <c r="D14" s="218">
        <v>4.666666666666667</v>
      </c>
      <c r="E14" s="138">
        <v>4.22</v>
      </c>
      <c r="F14" s="134" t="s">
        <v>54</v>
      </c>
      <c r="G14" s="134" t="s">
        <v>126</v>
      </c>
      <c r="H14" s="218">
        <v>4.5</v>
      </c>
      <c r="I14" s="138">
        <v>4</v>
      </c>
    </row>
    <row r="15" spans="1:12" s="2" customFormat="1" ht="15" customHeight="1" thickBot="1" x14ac:dyDescent="0.3">
      <c r="A15" s="18">
        <v>10</v>
      </c>
      <c r="B15" s="135" t="s">
        <v>1</v>
      </c>
      <c r="C15" s="135" t="s">
        <v>168</v>
      </c>
      <c r="D15" s="220">
        <v>4.666666666666667</v>
      </c>
      <c r="E15" s="139">
        <v>4.22</v>
      </c>
      <c r="F15" s="135" t="s">
        <v>36</v>
      </c>
      <c r="G15" s="135" t="s">
        <v>44</v>
      </c>
      <c r="H15" s="220">
        <v>4.5</v>
      </c>
      <c r="I15" s="139">
        <v>4</v>
      </c>
    </row>
    <row r="16" spans="1:12" s="2" customFormat="1" ht="15" customHeight="1" x14ac:dyDescent="0.25">
      <c r="A16" s="19">
        <v>11</v>
      </c>
      <c r="B16" s="136" t="s">
        <v>27</v>
      </c>
      <c r="C16" s="136" t="s">
        <v>32</v>
      </c>
      <c r="D16" s="221">
        <v>4.5999999999999996</v>
      </c>
      <c r="E16" s="140">
        <v>4.22</v>
      </c>
      <c r="F16" s="136" t="s">
        <v>24</v>
      </c>
      <c r="G16" s="136" t="s">
        <v>131</v>
      </c>
      <c r="H16" s="221">
        <v>4.5</v>
      </c>
      <c r="I16" s="140">
        <v>4</v>
      </c>
    </row>
    <row r="17" spans="1:9" s="2" customFormat="1" ht="15" customHeight="1" x14ac:dyDescent="0.25">
      <c r="A17" s="17">
        <v>12</v>
      </c>
      <c r="B17" s="134" t="s">
        <v>1</v>
      </c>
      <c r="C17" s="134" t="s">
        <v>21</v>
      </c>
      <c r="D17" s="218">
        <v>4.5999999999999996</v>
      </c>
      <c r="E17" s="138">
        <v>4.22</v>
      </c>
      <c r="F17" s="134" t="s">
        <v>1</v>
      </c>
      <c r="G17" s="134" t="s">
        <v>5</v>
      </c>
      <c r="H17" s="218">
        <v>4.5</v>
      </c>
      <c r="I17" s="138">
        <v>4</v>
      </c>
    </row>
    <row r="18" spans="1:9" s="2" customFormat="1" ht="15" customHeight="1" x14ac:dyDescent="0.25">
      <c r="A18" s="17">
        <v>13</v>
      </c>
      <c r="B18" s="134" t="s">
        <v>1</v>
      </c>
      <c r="C18" s="134" t="s">
        <v>14</v>
      </c>
      <c r="D18" s="218">
        <v>4.5882352941176467</v>
      </c>
      <c r="E18" s="138">
        <v>4.22</v>
      </c>
      <c r="F18" s="134" t="s">
        <v>0</v>
      </c>
      <c r="G18" s="134" t="s">
        <v>59</v>
      </c>
      <c r="H18" s="218">
        <v>4.5</v>
      </c>
      <c r="I18" s="138">
        <v>4</v>
      </c>
    </row>
    <row r="19" spans="1:9" s="2" customFormat="1" ht="15" customHeight="1" x14ac:dyDescent="0.25">
      <c r="A19" s="17">
        <v>14</v>
      </c>
      <c r="B19" s="134" t="s">
        <v>36</v>
      </c>
      <c r="C19" s="134" t="s">
        <v>74</v>
      </c>
      <c r="D19" s="218">
        <v>4.5862068965517242</v>
      </c>
      <c r="E19" s="138">
        <v>4.22</v>
      </c>
      <c r="F19" s="134" t="s">
        <v>1</v>
      </c>
      <c r="G19" s="134" t="s">
        <v>140</v>
      </c>
      <c r="H19" s="218">
        <v>4.4285714285714288</v>
      </c>
      <c r="I19" s="138">
        <v>4</v>
      </c>
    </row>
    <row r="20" spans="1:9" s="2" customFormat="1" ht="15" customHeight="1" x14ac:dyDescent="0.25">
      <c r="A20" s="17">
        <v>15</v>
      </c>
      <c r="B20" s="134" t="s">
        <v>54</v>
      </c>
      <c r="C20" s="134" t="s">
        <v>127</v>
      </c>
      <c r="D20" s="218">
        <v>4.5714285714285712</v>
      </c>
      <c r="E20" s="138">
        <v>4.22</v>
      </c>
      <c r="F20" s="134" t="s">
        <v>36</v>
      </c>
      <c r="G20" s="134" t="s">
        <v>74</v>
      </c>
      <c r="H20" s="218">
        <v>4.4000000000000004</v>
      </c>
      <c r="I20" s="138">
        <v>4</v>
      </c>
    </row>
    <row r="21" spans="1:9" s="2" customFormat="1" ht="15" customHeight="1" x14ac:dyDescent="0.25">
      <c r="A21" s="17">
        <v>16</v>
      </c>
      <c r="B21" s="134" t="s">
        <v>24</v>
      </c>
      <c r="C21" s="134" t="s">
        <v>159</v>
      </c>
      <c r="D21" s="218">
        <v>4.5714285714285712</v>
      </c>
      <c r="E21" s="138">
        <v>4.22</v>
      </c>
      <c r="F21" s="134" t="s">
        <v>1</v>
      </c>
      <c r="G21" s="134" t="s">
        <v>8</v>
      </c>
      <c r="H21" s="218">
        <v>4.4000000000000004</v>
      </c>
      <c r="I21" s="138">
        <v>4</v>
      </c>
    </row>
    <row r="22" spans="1:9" s="2" customFormat="1" ht="15" customHeight="1" x14ac:dyDescent="0.25">
      <c r="A22" s="17">
        <v>17</v>
      </c>
      <c r="B22" s="134" t="s">
        <v>54</v>
      </c>
      <c r="C22" s="134" t="s">
        <v>72</v>
      </c>
      <c r="D22" s="218">
        <v>4.5</v>
      </c>
      <c r="E22" s="138">
        <v>4.22</v>
      </c>
      <c r="F22" s="134" t="s">
        <v>27</v>
      </c>
      <c r="G22" s="134" t="s">
        <v>128</v>
      </c>
      <c r="H22" s="218">
        <v>4.375</v>
      </c>
      <c r="I22" s="138">
        <v>4</v>
      </c>
    </row>
    <row r="23" spans="1:9" s="2" customFormat="1" ht="15" customHeight="1" x14ac:dyDescent="0.25">
      <c r="A23" s="17">
        <v>18</v>
      </c>
      <c r="B23" s="134" t="s">
        <v>46</v>
      </c>
      <c r="C23" s="134" t="s">
        <v>49</v>
      </c>
      <c r="D23" s="218">
        <v>4.5</v>
      </c>
      <c r="E23" s="138">
        <v>4.22</v>
      </c>
      <c r="F23" s="134" t="s">
        <v>27</v>
      </c>
      <c r="G23" s="134" t="s">
        <v>77</v>
      </c>
      <c r="H23" s="218">
        <v>4.375</v>
      </c>
      <c r="I23" s="138">
        <v>4</v>
      </c>
    </row>
    <row r="24" spans="1:9" s="2" customFormat="1" ht="15" customHeight="1" x14ac:dyDescent="0.25">
      <c r="A24" s="17">
        <v>19</v>
      </c>
      <c r="B24" s="134" t="s">
        <v>27</v>
      </c>
      <c r="C24" s="134" t="s">
        <v>128</v>
      </c>
      <c r="D24" s="218">
        <v>4.5</v>
      </c>
      <c r="E24" s="138">
        <v>4.22</v>
      </c>
      <c r="F24" s="134" t="s">
        <v>24</v>
      </c>
      <c r="G24" s="134" t="s">
        <v>79</v>
      </c>
      <c r="H24" s="218">
        <v>4.384615384615385</v>
      </c>
      <c r="I24" s="138">
        <v>4</v>
      </c>
    </row>
    <row r="25" spans="1:9" s="2" customFormat="1" ht="15" customHeight="1" thickBot="1" x14ac:dyDescent="0.3">
      <c r="A25" s="18">
        <v>20</v>
      </c>
      <c r="B25" s="135" t="s">
        <v>27</v>
      </c>
      <c r="C25" s="135" t="s">
        <v>34</v>
      </c>
      <c r="D25" s="220">
        <v>4.5</v>
      </c>
      <c r="E25" s="139">
        <v>4.22</v>
      </c>
      <c r="F25" s="135" t="s">
        <v>1</v>
      </c>
      <c r="G25" s="135" t="s">
        <v>11</v>
      </c>
      <c r="H25" s="220">
        <v>4.375</v>
      </c>
      <c r="I25" s="139">
        <v>4</v>
      </c>
    </row>
    <row r="26" spans="1:9" s="2" customFormat="1" ht="15" customHeight="1" x14ac:dyDescent="0.25">
      <c r="A26" s="19">
        <v>21</v>
      </c>
      <c r="B26" s="136" t="s">
        <v>24</v>
      </c>
      <c r="C26" s="136" t="s">
        <v>161</v>
      </c>
      <c r="D26" s="221">
        <v>4.5</v>
      </c>
      <c r="E26" s="140">
        <v>4.22</v>
      </c>
      <c r="F26" s="136" t="s">
        <v>0</v>
      </c>
      <c r="G26" s="136" t="s">
        <v>142</v>
      </c>
      <c r="H26" s="221">
        <v>4.3636363636363633</v>
      </c>
      <c r="I26" s="140">
        <v>4</v>
      </c>
    </row>
    <row r="27" spans="1:9" s="2" customFormat="1" ht="15" customHeight="1" x14ac:dyDescent="0.25">
      <c r="A27" s="17">
        <v>22</v>
      </c>
      <c r="B27" s="213" t="s">
        <v>24</v>
      </c>
      <c r="C27" s="213" t="s">
        <v>162</v>
      </c>
      <c r="D27" s="219">
        <v>4.5</v>
      </c>
      <c r="E27" s="167">
        <v>4.22</v>
      </c>
      <c r="F27" s="213" t="s">
        <v>27</v>
      </c>
      <c r="G27" s="213" t="s">
        <v>31</v>
      </c>
      <c r="H27" s="219">
        <v>4.333333333333333</v>
      </c>
      <c r="I27" s="167">
        <v>4</v>
      </c>
    </row>
    <row r="28" spans="1:9" s="2" customFormat="1" ht="15" customHeight="1" x14ac:dyDescent="0.25">
      <c r="A28" s="17">
        <v>23</v>
      </c>
      <c r="B28" s="134" t="s">
        <v>1</v>
      </c>
      <c r="C28" s="134" t="s">
        <v>173</v>
      </c>
      <c r="D28" s="218">
        <v>4.5</v>
      </c>
      <c r="E28" s="138">
        <v>4.22</v>
      </c>
      <c r="F28" s="134" t="s">
        <v>1</v>
      </c>
      <c r="G28" s="134" t="s">
        <v>6</v>
      </c>
      <c r="H28" s="218">
        <v>4.333333333333333</v>
      </c>
      <c r="I28" s="138">
        <v>4</v>
      </c>
    </row>
    <row r="29" spans="1:9" s="2" customFormat="1" ht="15" customHeight="1" x14ac:dyDescent="0.25">
      <c r="A29" s="17">
        <v>24</v>
      </c>
      <c r="B29" s="134" t="s">
        <v>1</v>
      </c>
      <c r="C29" s="134" t="s">
        <v>186</v>
      </c>
      <c r="D29" s="218">
        <v>4.5</v>
      </c>
      <c r="E29" s="138">
        <v>4.22</v>
      </c>
      <c r="F29" s="134" t="s">
        <v>1</v>
      </c>
      <c r="G29" s="134" t="s">
        <v>4</v>
      </c>
      <c r="H29" s="218">
        <v>4.333333333333333</v>
      </c>
      <c r="I29" s="138">
        <v>4</v>
      </c>
    </row>
    <row r="30" spans="1:9" s="2" customFormat="1" ht="15" customHeight="1" x14ac:dyDescent="0.25">
      <c r="A30" s="17">
        <v>25</v>
      </c>
      <c r="B30" s="134" t="s">
        <v>0</v>
      </c>
      <c r="C30" s="134" t="s">
        <v>83</v>
      </c>
      <c r="D30" s="218">
        <v>4.5</v>
      </c>
      <c r="E30" s="138">
        <v>4.22</v>
      </c>
      <c r="F30" s="134" t="s">
        <v>1</v>
      </c>
      <c r="G30" s="134" t="s">
        <v>14</v>
      </c>
      <c r="H30" s="218">
        <v>4.333333333333333</v>
      </c>
      <c r="I30" s="138">
        <v>4</v>
      </c>
    </row>
    <row r="31" spans="1:9" s="2" customFormat="1" ht="15" customHeight="1" x14ac:dyDescent="0.25">
      <c r="A31" s="17">
        <v>26</v>
      </c>
      <c r="B31" s="134" t="s">
        <v>54</v>
      </c>
      <c r="C31" s="134" t="s">
        <v>69</v>
      </c>
      <c r="D31" s="218">
        <v>4.4444444444444446</v>
      </c>
      <c r="E31" s="138">
        <v>4.22</v>
      </c>
      <c r="F31" s="134" t="s">
        <v>0</v>
      </c>
      <c r="G31" s="134" t="s">
        <v>123</v>
      </c>
      <c r="H31" s="218">
        <v>4.333333333333333</v>
      </c>
      <c r="I31" s="138">
        <v>4</v>
      </c>
    </row>
    <row r="32" spans="1:9" s="2" customFormat="1" ht="15" customHeight="1" x14ac:dyDescent="0.25">
      <c r="A32" s="17">
        <v>27</v>
      </c>
      <c r="B32" s="134" t="s">
        <v>24</v>
      </c>
      <c r="C32" s="134" t="s">
        <v>88</v>
      </c>
      <c r="D32" s="218">
        <v>4.4444444444444446</v>
      </c>
      <c r="E32" s="138">
        <v>4.22</v>
      </c>
      <c r="F32" s="134" t="s">
        <v>27</v>
      </c>
      <c r="G32" s="134" t="s">
        <v>129</v>
      </c>
      <c r="H32" s="218">
        <v>4.2857142857142856</v>
      </c>
      <c r="I32" s="138">
        <v>4</v>
      </c>
    </row>
    <row r="33" spans="1:9" s="2" customFormat="1" ht="15" customHeight="1" x14ac:dyDescent="0.25">
      <c r="A33" s="17">
        <v>28</v>
      </c>
      <c r="B33" s="134" t="s">
        <v>1</v>
      </c>
      <c r="C33" s="134" t="s">
        <v>172</v>
      </c>
      <c r="D33" s="218">
        <v>4.4285714285714288</v>
      </c>
      <c r="E33" s="138">
        <v>4.22</v>
      </c>
      <c r="F33" s="134" t="s">
        <v>24</v>
      </c>
      <c r="G33" s="134" t="s">
        <v>26</v>
      </c>
      <c r="H33" s="218">
        <v>4.2727272727272725</v>
      </c>
      <c r="I33" s="138">
        <v>4</v>
      </c>
    </row>
    <row r="34" spans="1:9" s="2" customFormat="1" ht="15" customHeight="1" x14ac:dyDescent="0.25">
      <c r="A34" s="17">
        <v>29</v>
      </c>
      <c r="B34" s="134" t="s">
        <v>0</v>
      </c>
      <c r="C34" s="134" t="s">
        <v>82</v>
      </c>
      <c r="D34" s="218">
        <v>4.4285714285714288</v>
      </c>
      <c r="E34" s="138">
        <v>4.22</v>
      </c>
      <c r="F34" s="134" t="s">
        <v>46</v>
      </c>
      <c r="G34" s="134" t="s">
        <v>45</v>
      </c>
      <c r="H34" s="218">
        <v>4.25</v>
      </c>
      <c r="I34" s="138">
        <v>4</v>
      </c>
    </row>
    <row r="35" spans="1:9" s="2" customFormat="1" ht="15" customHeight="1" thickBot="1" x14ac:dyDescent="0.3">
      <c r="A35" s="128">
        <v>30</v>
      </c>
      <c r="B35" s="213" t="s">
        <v>0</v>
      </c>
      <c r="C35" s="213" t="s">
        <v>148</v>
      </c>
      <c r="D35" s="219">
        <v>4.4210526315789478</v>
      </c>
      <c r="E35" s="167">
        <v>4.22</v>
      </c>
      <c r="F35" s="213" t="s">
        <v>36</v>
      </c>
      <c r="G35" s="213" t="s">
        <v>66</v>
      </c>
      <c r="H35" s="219">
        <v>4.25</v>
      </c>
      <c r="I35" s="167">
        <v>4</v>
      </c>
    </row>
    <row r="36" spans="1:9" s="2" customFormat="1" ht="15" customHeight="1" x14ac:dyDescent="0.25">
      <c r="A36" s="16">
        <v>31</v>
      </c>
      <c r="B36" s="133" t="s">
        <v>0</v>
      </c>
      <c r="C36" s="133" t="s">
        <v>81</v>
      </c>
      <c r="D36" s="217">
        <v>4.416666666666667</v>
      </c>
      <c r="E36" s="132">
        <v>4.22</v>
      </c>
      <c r="F36" s="133" t="s">
        <v>27</v>
      </c>
      <c r="G36" s="133" t="s">
        <v>86</v>
      </c>
      <c r="H36" s="217">
        <v>4.25</v>
      </c>
      <c r="I36" s="132">
        <v>4</v>
      </c>
    </row>
    <row r="37" spans="1:9" s="2" customFormat="1" ht="15" customHeight="1" x14ac:dyDescent="0.25">
      <c r="A37" s="17">
        <v>32</v>
      </c>
      <c r="B37" s="134" t="s">
        <v>54</v>
      </c>
      <c r="C37" s="134" t="s">
        <v>118</v>
      </c>
      <c r="D37" s="218">
        <v>4.4000000000000004</v>
      </c>
      <c r="E37" s="138">
        <v>4.22</v>
      </c>
      <c r="F37" s="134" t="s">
        <v>1</v>
      </c>
      <c r="G37" s="134" t="s">
        <v>13</v>
      </c>
      <c r="H37" s="218">
        <v>4.2</v>
      </c>
      <c r="I37" s="138">
        <v>4</v>
      </c>
    </row>
    <row r="38" spans="1:9" s="2" customFormat="1" ht="15" customHeight="1" x14ac:dyDescent="0.25">
      <c r="A38" s="17">
        <v>33</v>
      </c>
      <c r="B38" s="134" t="s">
        <v>1</v>
      </c>
      <c r="C38" s="134" t="s">
        <v>188</v>
      </c>
      <c r="D38" s="218">
        <v>4.4000000000000004</v>
      </c>
      <c r="E38" s="138">
        <v>4.22</v>
      </c>
      <c r="F38" s="134" t="s">
        <v>24</v>
      </c>
      <c r="G38" s="134" t="s">
        <v>130</v>
      </c>
      <c r="H38" s="218">
        <v>4.166666666666667</v>
      </c>
      <c r="I38" s="138">
        <v>4</v>
      </c>
    </row>
    <row r="39" spans="1:9" s="2" customFormat="1" ht="15" customHeight="1" x14ac:dyDescent="0.25">
      <c r="A39" s="17">
        <v>34</v>
      </c>
      <c r="B39" s="134" t="s">
        <v>36</v>
      </c>
      <c r="C39" s="134" t="s">
        <v>35</v>
      </c>
      <c r="D39" s="218">
        <v>4.375</v>
      </c>
      <c r="E39" s="138">
        <v>4.22</v>
      </c>
      <c r="F39" s="134" t="s">
        <v>1</v>
      </c>
      <c r="G39" s="134" t="s">
        <v>139</v>
      </c>
      <c r="H39" s="218">
        <v>4.1714285714285717</v>
      </c>
      <c r="I39" s="138">
        <v>4</v>
      </c>
    </row>
    <row r="40" spans="1:9" s="2" customFormat="1" ht="15" customHeight="1" x14ac:dyDescent="0.25">
      <c r="A40" s="17">
        <v>35</v>
      </c>
      <c r="B40" s="134" t="s">
        <v>24</v>
      </c>
      <c r="C40" s="134" t="s">
        <v>130</v>
      </c>
      <c r="D40" s="218">
        <v>4.375</v>
      </c>
      <c r="E40" s="138">
        <v>4.22</v>
      </c>
      <c r="F40" s="134" t="s">
        <v>1</v>
      </c>
      <c r="G40" s="134" t="s">
        <v>135</v>
      </c>
      <c r="H40" s="218">
        <v>4.1500000000000004</v>
      </c>
      <c r="I40" s="138">
        <v>4</v>
      </c>
    </row>
    <row r="41" spans="1:9" s="2" customFormat="1" ht="15" customHeight="1" x14ac:dyDescent="0.25">
      <c r="A41" s="17">
        <v>36</v>
      </c>
      <c r="B41" s="134" t="s">
        <v>1</v>
      </c>
      <c r="C41" s="134" t="s">
        <v>171</v>
      </c>
      <c r="D41" s="218">
        <v>4.3636363636363633</v>
      </c>
      <c r="E41" s="138">
        <v>4.22</v>
      </c>
      <c r="F41" s="134" t="s">
        <v>24</v>
      </c>
      <c r="G41" s="134" t="s">
        <v>134</v>
      </c>
      <c r="H41" s="218">
        <v>4.1428571428571432</v>
      </c>
      <c r="I41" s="138">
        <v>4</v>
      </c>
    </row>
    <row r="42" spans="1:9" s="2" customFormat="1" ht="15" customHeight="1" x14ac:dyDescent="0.25">
      <c r="A42" s="17">
        <v>37</v>
      </c>
      <c r="B42" s="134" t="s">
        <v>54</v>
      </c>
      <c r="C42" s="134" t="s">
        <v>73</v>
      </c>
      <c r="D42" s="218">
        <v>4.333333333333333</v>
      </c>
      <c r="E42" s="138">
        <v>4.22</v>
      </c>
      <c r="F42" s="134" t="s">
        <v>1</v>
      </c>
      <c r="G42" s="134" t="s">
        <v>22</v>
      </c>
      <c r="H42" s="218">
        <v>4.1428571428571432</v>
      </c>
      <c r="I42" s="138">
        <v>4</v>
      </c>
    </row>
    <row r="43" spans="1:9" s="2" customFormat="1" ht="15" customHeight="1" x14ac:dyDescent="0.25">
      <c r="A43" s="17">
        <v>38</v>
      </c>
      <c r="B43" s="136" t="s">
        <v>46</v>
      </c>
      <c r="C43" s="136" t="s">
        <v>146</v>
      </c>
      <c r="D43" s="221">
        <v>4.333333333333333</v>
      </c>
      <c r="E43" s="140">
        <v>4.22</v>
      </c>
      <c r="F43" s="136" t="s">
        <v>24</v>
      </c>
      <c r="G43" s="136" t="s">
        <v>88</v>
      </c>
      <c r="H43" s="221">
        <v>4.1111111111111107</v>
      </c>
      <c r="I43" s="140">
        <v>4</v>
      </c>
    </row>
    <row r="44" spans="1:9" s="2" customFormat="1" ht="15" customHeight="1" x14ac:dyDescent="0.25">
      <c r="A44" s="17">
        <v>39</v>
      </c>
      <c r="B44" s="134" t="s">
        <v>36</v>
      </c>
      <c r="C44" s="134" t="s">
        <v>151</v>
      </c>
      <c r="D44" s="218">
        <v>4.333333333333333</v>
      </c>
      <c r="E44" s="138">
        <v>4.22</v>
      </c>
      <c r="F44" s="134" t="s">
        <v>0</v>
      </c>
      <c r="G44" s="134" t="s">
        <v>81</v>
      </c>
      <c r="H44" s="218">
        <v>4.0999999999999996</v>
      </c>
      <c r="I44" s="138">
        <v>4</v>
      </c>
    </row>
    <row r="45" spans="1:9" s="2" customFormat="1" ht="15" customHeight="1" thickBot="1" x14ac:dyDescent="0.3">
      <c r="A45" s="18">
        <v>40</v>
      </c>
      <c r="B45" s="137" t="s">
        <v>27</v>
      </c>
      <c r="C45" s="137" t="s">
        <v>31</v>
      </c>
      <c r="D45" s="379">
        <v>4.333333333333333</v>
      </c>
      <c r="E45" s="141">
        <v>4.22</v>
      </c>
      <c r="F45" s="137" t="s">
        <v>1</v>
      </c>
      <c r="G45" s="137" t="s">
        <v>16</v>
      </c>
      <c r="H45" s="379">
        <v>4.09375</v>
      </c>
      <c r="I45" s="141">
        <v>4</v>
      </c>
    </row>
    <row r="46" spans="1:9" s="2" customFormat="1" ht="15" customHeight="1" x14ac:dyDescent="0.25">
      <c r="A46" s="16">
        <v>41</v>
      </c>
      <c r="B46" s="133" t="s">
        <v>27</v>
      </c>
      <c r="C46" s="133" t="s">
        <v>158</v>
      </c>
      <c r="D46" s="217">
        <v>4.333333333333333</v>
      </c>
      <c r="E46" s="132">
        <v>4.22</v>
      </c>
      <c r="F46" s="133" t="s">
        <v>1</v>
      </c>
      <c r="G46" s="133" t="s">
        <v>137</v>
      </c>
      <c r="H46" s="217">
        <v>4.09375</v>
      </c>
      <c r="I46" s="132">
        <v>4</v>
      </c>
    </row>
    <row r="47" spans="1:9" s="2" customFormat="1" ht="15" customHeight="1" x14ac:dyDescent="0.25">
      <c r="A47" s="17">
        <v>42</v>
      </c>
      <c r="B47" s="134" t="s">
        <v>27</v>
      </c>
      <c r="C47" s="134" t="s">
        <v>77</v>
      </c>
      <c r="D47" s="218">
        <v>4.3125</v>
      </c>
      <c r="E47" s="138">
        <v>4.22</v>
      </c>
      <c r="F47" s="134" t="s">
        <v>1</v>
      </c>
      <c r="G47" s="134" t="s">
        <v>19</v>
      </c>
      <c r="H47" s="218">
        <v>4.0769230769230766</v>
      </c>
      <c r="I47" s="138">
        <v>4</v>
      </c>
    </row>
    <row r="48" spans="1:9" s="2" customFormat="1" ht="15" customHeight="1" x14ac:dyDescent="0.25">
      <c r="A48" s="17">
        <v>43</v>
      </c>
      <c r="B48" s="134" t="s">
        <v>46</v>
      </c>
      <c r="C48" s="134" t="s">
        <v>53</v>
      </c>
      <c r="D48" s="218">
        <v>4.3</v>
      </c>
      <c r="E48" s="138">
        <v>4.22</v>
      </c>
      <c r="F48" s="134" t="s">
        <v>54</v>
      </c>
      <c r="G48" s="134" t="s">
        <v>71</v>
      </c>
      <c r="H48" s="218">
        <v>4</v>
      </c>
      <c r="I48" s="138">
        <v>4</v>
      </c>
    </row>
    <row r="49" spans="1:9" s="2" customFormat="1" ht="15" customHeight="1" x14ac:dyDescent="0.25">
      <c r="A49" s="17">
        <v>44</v>
      </c>
      <c r="B49" s="134" t="s">
        <v>0</v>
      </c>
      <c r="C49" s="134" t="s">
        <v>85</v>
      </c>
      <c r="D49" s="218">
        <v>4.3</v>
      </c>
      <c r="E49" s="138">
        <v>4.22</v>
      </c>
      <c r="F49" s="134" t="s">
        <v>54</v>
      </c>
      <c r="G49" s="134" t="s">
        <v>70</v>
      </c>
      <c r="H49" s="218">
        <v>4</v>
      </c>
      <c r="I49" s="138">
        <v>4</v>
      </c>
    </row>
    <row r="50" spans="1:9" s="2" customFormat="1" ht="15" customHeight="1" x14ac:dyDescent="0.25">
      <c r="A50" s="17">
        <v>45</v>
      </c>
      <c r="B50" s="134" t="s">
        <v>1</v>
      </c>
      <c r="C50" s="134" t="s">
        <v>170</v>
      </c>
      <c r="D50" s="218">
        <v>4.290322580645161</v>
      </c>
      <c r="E50" s="138">
        <v>4.22</v>
      </c>
      <c r="F50" s="134" t="s">
        <v>54</v>
      </c>
      <c r="G50" s="134" t="s">
        <v>127</v>
      </c>
      <c r="H50" s="218">
        <v>4</v>
      </c>
      <c r="I50" s="138">
        <v>4</v>
      </c>
    </row>
    <row r="51" spans="1:9" s="2" customFormat="1" ht="15" customHeight="1" x14ac:dyDescent="0.25">
      <c r="A51" s="17">
        <v>46</v>
      </c>
      <c r="B51" s="134" t="s">
        <v>27</v>
      </c>
      <c r="C51" s="134" t="s">
        <v>86</v>
      </c>
      <c r="D51" s="218">
        <v>4.2692307692307692</v>
      </c>
      <c r="E51" s="138">
        <v>4.22</v>
      </c>
      <c r="F51" s="134" t="s">
        <v>54</v>
      </c>
      <c r="G51" s="134" t="s">
        <v>118</v>
      </c>
      <c r="H51" s="218">
        <v>4</v>
      </c>
      <c r="I51" s="138">
        <v>4</v>
      </c>
    </row>
    <row r="52" spans="1:9" s="2" customFormat="1" ht="15" customHeight="1" x14ac:dyDescent="0.25">
      <c r="A52" s="17">
        <v>47</v>
      </c>
      <c r="B52" s="134" t="s">
        <v>54</v>
      </c>
      <c r="C52" s="134" t="s">
        <v>126</v>
      </c>
      <c r="D52" s="218">
        <v>4.25</v>
      </c>
      <c r="E52" s="138">
        <v>4.22</v>
      </c>
      <c r="F52" s="134" t="s">
        <v>46</v>
      </c>
      <c r="G52" s="134" t="s">
        <v>50</v>
      </c>
      <c r="H52" s="218">
        <v>4</v>
      </c>
      <c r="I52" s="138">
        <v>4</v>
      </c>
    </row>
    <row r="53" spans="1:9" s="2" customFormat="1" ht="15" customHeight="1" x14ac:dyDescent="0.25">
      <c r="A53" s="17">
        <v>48</v>
      </c>
      <c r="B53" s="134" t="s">
        <v>36</v>
      </c>
      <c r="C53" s="134" t="s">
        <v>66</v>
      </c>
      <c r="D53" s="218">
        <v>4.25</v>
      </c>
      <c r="E53" s="138">
        <v>4.22</v>
      </c>
      <c r="F53" s="134" t="s">
        <v>46</v>
      </c>
      <c r="G53" s="134" t="s">
        <v>55</v>
      </c>
      <c r="H53" s="218">
        <v>4</v>
      </c>
      <c r="I53" s="138">
        <v>4</v>
      </c>
    </row>
    <row r="54" spans="1:9" s="2" customFormat="1" ht="15" customHeight="1" x14ac:dyDescent="0.25">
      <c r="A54" s="17">
        <v>49</v>
      </c>
      <c r="B54" s="134" t="s">
        <v>1</v>
      </c>
      <c r="C54" s="134" t="s">
        <v>180</v>
      </c>
      <c r="D54" s="218">
        <v>4.25</v>
      </c>
      <c r="E54" s="138">
        <v>4.22</v>
      </c>
      <c r="F54" s="134" t="s">
        <v>27</v>
      </c>
      <c r="G54" s="134" t="s">
        <v>34</v>
      </c>
      <c r="H54" s="218">
        <v>4</v>
      </c>
      <c r="I54" s="138">
        <v>4</v>
      </c>
    </row>
    <row r="55" spans="1:9" s="2" customFormat="1" ht="15" customHeight="1" thickBot="1" x14ac:dyDescent="0.3">
      <c r="A55" s="18">
        <v>50</v>
      </c>
      <c r="B55" s="137" t="s">
        <v>1</v>
      </c>
      <c r="C55" s="137" t="s">
        <v>183</v>
      </c>
      <c r="D55" s="379">
        <v>4.25</v>
      </c>
      <c r="E55" s="141">
        <v>4.22</v>
      </c>
      <c r="F55" s="137" t="s">
        <v>27</v>
      </c>
      <c r="G55" s="137" t="s">
        <v>62</v>
      </c>
      <c r="H55" s="379">
        <v>4</v>
      </c>
      <c r="I55" s="141">
        <v>4</v>
      </c>
    </row>
    <row r="56" spans="1:9" s="2" customFormat="1" ht="15" customHeight="1" x14ac:dyDescent="0.25">
      <c r="A56" s="16">
        <v>51</v>
      </c>
      <c r="B56" s="133" t="s">
        <v>1</v>
      </c>
      <c r="C56" s="133" t="s">
        <v>187</v>
      </c>
      <c r="D56" s="217">
        <v>4.25</v>
      </c>
      <c r="E56" s="132">
        <v>4.22</v>
      </c>
      <c r="F56" s="133" t="s">
        <v>27</v>
      </c>
      <c r="G56" s="133" t="s">
        <v>76</v>
      </c>
      <c r="H56" s="217">
        <v>4</v>
      </c>
      <c r="I56" s="132">
        <v>4</v>
      </c>
    </row>
    <row r="57" spans="1:9" s="2" customFormat="1" ht="15" customHeight="1" x14ac:dyDescent="0.25">
      <c r="A57" s="17">
        <v>52</v>
      </c>
      <c r="B57" s="134" t="s">
        <v>46</v>
      </c>
      <c r="C57" s="134" t="s">
        <v>50</v>
      </c>
      <c r="D57" s="218">
        <v>4.2222222222222223</v>
      </c>
      <c r="E57" s="138">
        <v>4.22</v>
      </c>
      <c r="F57" s="134" t="s">
        <v>24</v>
      </c>
      <c r="G57" s="134" t="s">
        <v>25</v>
      </c>
      <c r="H57" s="218">
        <v>4</v>
      </c>
      <c r="I57" s="138">
        <v>4</v>
      </c>
    </row>
    <row r="58" spans="1:9" s="2" customFormat="1" ht="15" customHeight="1" x14ac:dyDescent="0.25">
      <c r="A58" s="17">
        <v>53</v>
      </c>
      <c r="B58" s="134" t="s">
        <v>24</v>
      </c>
      <c r="C58" s="134" t="s">
        <v>164</v>
      </c>
      <c r="D58" s="218">
        <v>4.2222222222222223</v>
      </c>
      <c r="E58" s="138">
        <v>4.22</v>
      </c>
      <c r="F58" s="134" t="s">
        <v>24</v>
      </c>
      <c r="G58" s="134" t="s">
        <v>78</v>
      </c>
      <c r="H58" s="218">
        <v>4</v>
      </c>
      <c r="I58" s="138">
        <v>4</v>
      </c>
    </row>
    <row r="59" spans="1:9" s="2" customFormat="1" ht="15" customHeight="1" x14ac:dyDescent="0.25">
      <c r="A59" s="17">
        <v>54</v>
      </c>
      <c r="B59" s="134" t="s">
        <v>36</v>
      </c>
      <c r="C59" s="134" t="s">
        <v>152</v>
      </c>
      <c r="D59" s="218">
        <v>4.2</v>
      </c>
      <c r="E59" s="138">
        <v>4.22</v>
      </c>
      <c r="F59" s="134" t="s">
        <v>1</v>
      </c>
      <c r="G59" s="134" t="s">
        <v>60</v>
      </c>
      <c r="H59" s="218">
        <v>4</v>
      </c>
      <c r="I59" s="138">
        <v>4</v>
      </c>
    </row>
    <row r="60" spans="1:9" s="2" customFormat="1" ht="15" customHeight="1" x14ac:dyDescent="0.25">
      <c r="A60" s="17">
        <v>55</v>
      </c>
      <c r="B60" s="134" t="s">
        <v>36</v>
      </c>
      <c r="C60" s="134" t="s">
        <v>44</v>
      </c>
      <c r="D60" s="218">
        <v>4.2</v>
      </c>
      <c r="E60" s="138">
        <v>4.22</v>
      </c>
      <c r="F60" s="134" t="s">
        <v>1</v>
      </c>
      <c r="G60" s="134" t="s">
        <v>124</v>
      </c>
      <c r="H60" s="218">
        <v>4</v>
      </c>
      <c r="I60" s="138">
        <v>4</v>
      </c>
    </row>
    <row r="61" spans="1:9" s="2" customFormat="1" ht="15" customHeight="1" x14ac:dyDescent="0.25">
      <c r="A61" s="17">
        <v>56</v>
      </c>
      <c r="B61" s="134" t="s">
        <v>24</v>
      </c>
      <c r="C61" s="134" t="s">
        <v>133</v>
      </c>
      <c r="D61" s="218">
        <v>4.1428571428571432</v>
      </c>
      <c r="E61" s="138">
        <v>4.22</v>
      </c>
      <c r="F61" s="134" t="s">
        <v>27</v>
      </c>
      <c r="G61" s="134" t="s">
        <v>33</v>
      </c>
      <c r="H61" s="218">
        <v>3.9090909090909092</v>
      </c>
      <c r="I61" s="138">
        <v>4</v>
      </c>
    </row>
    <row r="62" spans="1:9" s="2" customFormat="1" ht="15" customHeight="1" x14ac:dyDescent="0.25">
      <c r="A62" s="17">
        <v>57</v>
      </c>
      <c r="B62" s="134" t="s">
        <v>36</v>
      </c>
      <c r="C62" s="134" t="s">
        <v>42</v>
      </c>
      <c r="D62" s="218">
        <v>4.125</v>
      </c>
      <c r="E62" s="138">
        <v>4.22</v>
      </c>
      <c r="F62" s="134" t="s">
        <v>54</v>
      </c>
      <c r="G62" s="134" t="s">
        <v>72</v>
      </c>
      <c r="H62" s="218">
        <v>3.9047619047619047</v>
      </c>
      <c r="I62" s="138">
        <v>4</v>
      </c>
    </row>
    <row r="63" spans="1:9" s="2" customFormat="1" ht="15" customHeight="1" x14ac:dyDescent="0.25">
      <c r="A63" s="17">
        <v>58</v>
      </c>
      <c r="B63" s="134" t="s">
        <v>1</v>
      </c>
      <c r="C63" s="134" t="s">
        <v>184</v>
      </c>
      <c r="D63" s="218">
        <v>4.09375</v>
      </c>
      <c r="E63" s="138">
        <v>4.22</v>
      </c>
      <c r="F63" s="134" t="s">
        <v>46</v>
      </c>
      <c r="G63" s="134" t="s">
        <v>53</v>
      </c>
      <c r="H63" s="218">
        <v>3.8888888888888888</v>
      </c>
      <c r="I63" s="138">
        <v>4</v>
      </c>
    </row>
    <row r="64" spans="1:9" s="2" customFormat="1" ht="15" customHeight="1" x14ac:dyDescent="0.25">
      <c r="A64" s="17">
        <v>59</v>
      </c>
      <c r="B64" s="134" t="s">
        <v>1</v>
      </c>
      <c r="C64" s="134" t="s">
        <v>182</v>
      </c>
      <c r="D64" s="218">
        <v>4.0714285714285712</v>
      </c>
      <c r="E64" s="138">
        <v>4.22</v>
      </c>
      <c r="F64" s="134" t="s">
        <v>36</v>
      </c>
      <c r="G64" s="134" t="s">
        <v>35</v>
      </c>
      <c r="H64" s="218">
        <v>3.8888888888888888</v>
      </c>
      <c r="I64" s="138">
        <v>4</v>
      </c>
    </row>
    <row r="65" spans="1:9" s="2" customFormat="1" ht="15" customHeight="1" thickBot="1" x14ac:dyDescent="0.3">
      <c r="A65" s="18">
        <v>60</v>
      </c>
      <c r="B65" s="137" t="s">
        <v>1</v>
      </c>
      <c r="C65" s="137" t="s">
        <v>185</v>
      </c>
      <c r="D65" s="379">
        <v>4.0714285714285712</v>
      </c>
      <c r="E65" s="141">
        <v>4.22</v>
      </c>
      <c r="F65" s="137" t="s">
        <v>1</v>
      </c>
      <c r="G65" s="137" t="s">
        <v>9</v>
      </c>
      <c r="H65" s="379">
        <v>3.875</v>
      </c>
      <c r="I65" s="141">
        <v>4</v>
      </c>
    </row>
    <row r="66" spans="1:9" s="2" customFormat="1" ht="15" customHeight="1" x14ac:dyDescent="0.25">
      <c r="A66" s="16">
        <v>61</v>
      </c>
      <c r="B66" s="133" t="s">
        <v>46</v>
      </c>
      <c r="C66" s="133" t="s">
        <v>47</v>
      </c>
      <c r="D66" s="217">
        <v>4</v>
      </c>
      <c r="E66" s="132">
        <v>4.22</v>
      </c>
      <c r="F66" s="133" t="s">
        <v>46</v>
      </c>
      <c r="G66" s="133" t="s">
        <v>48</v>
      </c>
      <c r="H66" s="217">
        <v>3.8</v>
      </c>
      <c r="I66" s="132">
        <v>4</v>
      </c>
    </row>
    <row r="67" spans="1:9" s="2" customFormat="1" ht="15" customHeight="1" x14ac:dyDescent="0.25">
      <c r="A67" s="17">
        <v>62</v>
      </c>
      <c r="B67" s="134" t="s">
        <v>46</v>
      </c>
      <c r="C67" s="134" t="s">
        <v>48</v>
      </c>
      <c r="D67" s="218">
        <v>4</v>
      </c>
      <c r="E67" s="138">
        <v>4.22</v>
      </c>
      <c r="F67" s="134" t="s">
        <v>36</v>
      </c>
      <c r="G67" s="134" t="s">
        <v>40</v>
      </c>
      <c r="H67" s="218">
        <v>3.8</v>
      </c>
      <c r="I67" s="138">
        <v>4</v>
      </c>
    </row>
    <row r="68" spans="1:9" s="2" customFormat="1" ht="15" customHeight="1" x14ac:dyDescent="0.25">
      <c r="A68" s="17">
        <v>63</v>
      </c>
      <c r="B68" s="134" t="s">
        <v>46</v>
      </c>
      <c r="C68" s="134" t="s">
        <v>150</v>
      </c>
      <c r="D68" s="218">
        <v>4</v>
      </c>
      <c r="E68" s="138">
        <v>4.22</v>
      </c>
      <c r="F68" s="134" t="s">
        <v>0</v>
      </c>
      <c r="G68" s="134" t="s">
        <v>143</v>
      </c>
      <c r="H68" s="218">
        <v>3.76</v>
      </c>
      <c r="I68" s="138">
        <v>4</v>
      </c>
    </row>
    <row r="69" spans="1:9" s="2" customFormat="1" ht="15" customHeight="1" x14ac:dyDescent="0.25">
      <c r="A69" s="17">
        <v>64</v>
      </c>
      <c r="B69" s="213" t="s">
        <v>36</v>
      </c>
      <c r="C69" s="213" t="s">
        <v>68</v>
      </c>
      <c r="D69" s="219">
        <v>4</v>
      </c>
      <c r="E69" s="167">
        <v>4.22</v>
      </c>
      <c r="F69" s="213" t="s">
        <v>24</v>
      </c>
      <c r="G69" s="213" t="s">
        <v>133</v>
      </c>
      <c r="H69" s="219">
        <v>3.75</v>
      </c>
      <c r="I69" s="167">
        <v>4</v>
      </c>
    </row>
    <row r="70" spans="1:9" s="2" customFormat="1" ht="15" customHeight="1" x14ac:dyDescent="0.25">
      <c r="A70" s="17">
        <v>65</v>
      </c>
      <c r="B70" s="134" t="s">
        <v>36</v>
      </c>
      <c r="C70" s="134" t="s">
        <v>41</v>
      </c>
      <c r="D70" s="218">
        <v>4</v>
      </c>
      <c r="E70" s="138">
        <v>4.22</v>
      </c>
      <c r="F70" s="134" t="s">
        <v>27</v>
      </c>
      <c r="G70" s="134" t="s">
        <v>75</v>
      </c>
      <c r="H70" s="218">
        <v>3.7333333333333334</v>
      </c>
      <c r="I70" s="138">
        <v>4</v>
      </c>
    </row>
    <row r="71" spans="1:9" s="2" customFormat="1" ht="15" customHeight="1" x14ac:dyDescent="0.25">
      <c r="A71" s="17">
        <v>66</v>
      </c>
      <c r="B71" s="134" t="s">
        <v>36</v>
      </c>
      <c r="C71" s="134" t="s">
        <v>154</v>
      </c>
      <c r="D71" s="218">
        <v>4</v>
      </c>
      <c r="E71" s="138">
        <v>4.22</v>
      </c>
      <c r="F71" s="134" t="s">
        <v>1</v>
      </c>
      <c r="G71" s="134" t="s">
        <v>17</v>
      </c>
      <c r="H71" s="218">
        <v>3.7307692307692308</v>
      </c>
      <c r="I71" s="138">
        <v>4</v>
      </c>
    </row>
    <row r="72" spans="1:9" s="2" customFormat="1" ht="15" customHeight="1" x14ac:dyDescent="0.25">
      <c r="A72" s="17">
        <v>67</v>
      </c>
      <c r="B72" s="134" t="s">
        <v>27</v>
      </c>
      <c r="C72" s="134" t="s">
        <v>125</v>
      </c>
      <c r="D72" s="218">
        <v>4</v>
      </c>
      <c r="E72" s="138">
        <v>4.22</v>
      </c>
      <c r="F72" s="134" t="s">
        <v>1</v>
      </c>
      <c r="G72" s="134" t="s">
        <v>18</v>
      </c>
      <c r="H72" s="218">
        <v>3.7272727272727271</v>
      </c>
      <c r="I72" s="138">
        <v>4</v>
      </c>
    </row>
    <row r="73" spans="1:9" s="2" customFormat="1" ht="15" customHeight="1" x14ac:dyDescent="0.25">
      <c r="A73" s="17">
        <v>68</v>
      </c>
      <c r="B73" s="134" t="s">
        <v>27</v>
      </c>
      <c r="C73" s="134" t="s">
        <v>62</v>
      </c>
      <c r="D73" s="218">
        <v>4</v>
      </c>
      <c r="E73" s="138">
        <v>4.22</v>
      </c>
      <c r="F73" s="134" t="s">
        <v>27</v>
      </c>
      <c r="G73" s="134" t="s">
        <v>29</v>
      </c>
      <c r="H73" s="218">
        <v>3.7142857142857144</v>
      </c>
      <c r="I73" s="138">
        <v>4</v>
      </c>
    </row>
    <row r="74" spans="1:9" s="2" customFormat="1" ht="15" customHeight="1" x14ac:dyDescent="0.25">
      <c r="A74" s="17">
        <v>69</v>
      </c>
      <c r="B74" s="136" t="s">
        <v>27</v>
      </c>
      <c r="C74" s="136" t="s">
        <v>129</v>
      </c>
      <c r="D74" s="221">
        <v>4</v>
      </c>
      <c r="E74" s="140">
        <v>4.22</v>
      </c>
      <c r="F74" s="136" t="s">
        <v>54</v>
      </c>
      <c r="G74" s="136" t="s">
        <v>73</v>
      </c>
      <c r="H74" s="221">
        <v>3.6666666666666665</v>
      </c>
      <c r="I74" s="140">
        <v>4</v>
      </c>
    </row>
    <row r="75" spans="1:9" s="2" customFormat="1" ht="15" customHeight="1" thickBot="1" x14ac:dyDescent="0.3">
      <c r="A75" s="18">
        <v>70</v>
      </c>
      <c r="B75" s="137" t="s">
        <v>24</v>
      </c>
      <c r="C75" s="137" t="s">
        <v>163</v>
      </c>
      <c r="D75" s="379">
        <v>4</v>
      </c>
      <c r="E75" s="141">
        <v>4.22</v>
      </c>
      <c r="F75" s="137" t="s">
        <v>36</v>
      </c>
      <c r="G75" s="137" t="s">
        <v>37</v>
      </c>
      <c r="H75" s="379">
        <v>3.6666666666666665</v>
      </c>
      <c r="I75" s="141">
        <v>4</v>
      </c>
    </row>
    <row r="76" spans="1:9" s="2" customFormat="1" ht="15" customHeight="1" x14ac:dyDescent="0.25">
      <c r="A76" s="16">
        <v>71</v>
      </c>
      <c r="B76" s="133" t="s">
        <v>24</v>
      </c>
      <c r="C76" s="133" t="s">
        <v>132</v>
      </c>
      <c r="D76" s="217">
        <v>4</v>
      </c>
      <c r="E76" s="132">
        <v>4.22</v>
      </c>
      <c r="F76" s="133" t="s">
        <v>1</v>
      </c>
      <c r="G76" s="133" t="s">
        <v>21</v>
      </c>
      <c r="H76" s="217">
        <v>3.6666666666666665</v>
      </c>
      <c r="I76" s="132">
        <v>4</v>
      </c>
    </row>
    <row r="77" spans="1:9" s="2" customFormat="1" ht="15" customHeight="1" x14ac:dyDescent="0.25">
      <c r="A77" s="17">
        <v>72</v>
      </c>
      <c r="B77" s="134" t="s">
        <v>24</v>
      </c>
      <c r="C77" s="134" t="s">
        <v>165</v>
      </c>
      <c r="D77" s="218">
        <v>4</v>
      </c>
      <c r="E77" s="138">
        <v>4.22</v>
      </c>
      <c r="F77" s="134" t="s">
        <v>1</v>
      </c>
      <c r="G77" s="134" t="s">
        <v>15</v>
      </c>
      <c r="H77" s="218">
        <v>3.6666666666666665</v>
      </c>
      <c r="I77" s="138">
        <v>4</v>
      </c>
    </row>
    <row r="78" spans="1:9" s="2" customFormat="1" ht="15" customHeight="1" x14ac:dyDescent="0.25">
      <c r="A78" s="17">
        <v>73</v>
      </c>
      <c r="B78" s="134" t="s">
        <v>24</v>
      </c>
      <c r="C78" s="134" t="s">
        <v>166</v>
      </c>
      <c r="D78" s="218">
        <v>4</v>
      </c>
      <c r="E78" s="138">
        <v>4.22</v>
      </c>
      <c r="F78" s="134" t="s">
        <v>1</v>
      </c>
      <c r="G78" s="134" t="s">
        <v>20</v>
      </c>
      <c r="H78" s="218">
        <v>3.625</v>
      </c>
      <c r="I78" s="138">
        <v>4</v>
      </c>
    </row>
    <row r="79" spans="1:9" s="2" customFormat="1" ht="15" customHeight="1" x14ac:dyDescent="0.25">
      <c r="A79" s="17">
        <v>74</v>
      </c>
      <c r="B79" s="134" t="s">
        <v>1</v>
      </c>
      <c r="C79" s="134" t="s">
        <v>167</v>
      </c>
      <c r="D79" s="218">
        <v>4</v>
      </c>
      <c r="E79" s="138">
        <v>4.22</v>
      </c>
      <c r="F79" s="134" t="s">
        <v>36</v>
      </c>
      <c r="G79" s="134" t="s">
        <v>42</v>
      </c>
      <c r="H79" s="218">
        <v>3.6</v>
      </c>
      <c r="I79" s="138">
        <v>4</v>
      </c>
    </row>
    <row r="80" spans="1:9" s="2" customFormat="1" ht="15" customHeight="1" x14ac:dyDescent="0.25">
      <c r="A80" s="17">
        <v>75</v>
      </c>
      <c r="B80" s="134" t="s">
        <v>1</v>
      </c>
      <c r="C80" s="134" t="s">
        <v>60</v>
      </c>
      <c r="D80" s="218">
        <v>4</v>
      </c>
      <c r="E80" s="138">
        <v>4.22</v>
      </c>
      <c r="F80" s="134" t="s">
        <v>24</v>
      </c>
      <c r="G80" s="134" t="s">
        <v>132</v>
      </c>
      <c r="H80" s="218">
        <v>3.5714285714285716</v>
      </c>
      <c r="I80" s="138">
        <v>4</v>
      </c>
    </row>
    <row r="81" spans="1:9" s="2" customFormat="1" ht="15" customHeight="1" x14ac:dyDescent="0.25">
      <c r="A81" s="17">
        <v>76</v>
      </c>
      <c r="B81" s="134" t="s">
        <v>1</v>
      </c>
      <c r="C81" s="134" t="s">
        <v>15</v>
      </c>
      <c r="D81" s="218">
        <v>4</v>
      </c>
      <c r="E81" s="138">
        <v>4.22</v>
      </c>
      <c r="F81" s="134" t="s">
        <v>1</v>
      </c>
      <c r="G81" s="134" t="s">
        <v>10</v>
      </c>
      <c r="H81" s="218">
        <v>3.5555555555555554</v>
      </c>
      <c r="I81" s="138">
        <v>4</v>
      </c>
    </row>
    <row r="82" spans="1:9" s="2" customFormat="1" ht="15" customHeight="1" x14ac:dyDescent="0.25">
      <c r="A82" s="17">
        <v>77</v>
      </c>
      <c r="B82" s="134" t="s">
        <v>1</v>
      </c>
      <c r="C82" s="134" t="s">
        <v>3</v>
      </c>
      <c r="D82" s="218">
        <v>4</v>
      </c>
      <c r="E82" s="138">
        <v>4.22</v>
      </c>
      <c r="F82" s="134" t="s">
        <v>1</v>
      </c>
      <c r="G82" s="134" t="s">
        <v>3</v>
      </c>
      <c r="H82" s="218">
        <v>3.5454545454545454</v>
      </c>
      <c r="I82" s="138">
        <v>4</v>
      </c>
    </row>
    <row r="83" spans="1:9" s="2" customFormat="1" ht="15" customHeight="1" x14ac:dyDescent="0.25">
      <c r="A83" s="17">
        <v>78</v>
      </c>
      <c r="B83" s="213" t="s">
        <v>1</v>
      </c>
      <c r="C83" s="213" t="s">
        <v>124</v>
      </c>
      <c r="D83" s="219">
        <v>4</v>
      </c>
      <c r="E83" s="167">
        <v>4.22</v>
      </c>
      <c r="F83" s="213" t="s">
        <v>46</v>
      </c>
      <c r="G83" s="213" t="s">
        <v>51</v>
      </c>
      <c r="H83" s="219">
        <v>3.5</v>
      </c>
      <c r="I83" s="167">
        <v>4</v>
      </c>
    </row>
    <row r="84" spans="1:9" s="2" customFormat="1" ht="15" customHeight="1" x14ac:dyDescent="0.25">
      <c r="A84" s="17">
        <v>79</v>
      </c>
      <c r="B84" s="134" t="s">
        <v>0</v>
      </c>
      <c r="C84" s="134" t="s">
        <v>59</v>
      </c>
      <c r="D84" s="218">
        <v>4</v>
      </c>
      <c r="E84" s="138">
        <v>4.22</v>
      </c>
      <c r="F84" s="134" t="s">
        <v>46</v>
      </c>
      <c r="G84" s="134" t="s">
        <v>47</v>
      </c>
      <c r="H84" s="218">
        <v>3.5</v>
      </c>
      <c r="I84" s="138">
        <v>4</v>
      </c>
    </row>
    <row r="85" spans="1:9" s="2" customFormat="1" ht="15" customHeight="1" thickBot="1" x14ac:dyDescent="0.3">
      <c r="A85" s="18">
        <v>80</v>
      </c>
      <c r="B85" s="137" t="s">
        <v>0</v>
      </c>
      <c r="C85" s="137" t="s">
        <v>143</v>
      </c>
      <c r="D85" s="379">
        <v>4</v>
      </c>
      <c r="E85" s="141">
        <v>4.22</v>
      </c>
      <c r="F85" s="137" t="s">
        <v>36</v>
      </c>
      <c r="G85" s="137" t="s">
        <v>120</v>
      </c>
      <c r="H85" s="379">
        <v>3.5</v>
      </c>
      <c r="I85" s="141">
        <v>4</v>
      </c>
    </row>
    <row r="86" spans="1:9" s="2" customFormat="1" ht="15" customHeight="1" x14ac:dyDescent="0.25">
      <c r="A86" s="16">
        <v>81</v>
      </c>
      <c r="B86" s="133" t="s">
        <v>1</v>
      </c>
      <c r="C86" s="133" t="s">
        <v>169</v>
      </c>
      <c r="D86" s="217">
        <v>3.9090909090909092</v>
      </c>
      <c r="E86" s="132">
        <v>4.22</v>
      </c>
      <c r="F86" s="133" t="s">
        <v>36</v>
      </c>
      <c r="G86" s="133" t="s">
        <v>43</v>
      </c>
      <c r="H86" s="217">
        <v>3.5</v>
      </c>
      <c r="I86" s="132">
        <v>4</v>
      </c>
    </row>
    <row r="87" spans="1:9" s="2" customFormat="1" ht="15" customHeight="1" x14ac:dyDescent="0.25">
      <c r="A87" s="17">
        <v>82</v>
      </c>
      <c r="B87" s="134" t="s">
        <v>1</v>
      </c>
      <c r="C87" s="134" t="s">
        <v>177</v>
      </c>
      <c r="D87" s="218">
        <v>3.9090909090909092</v>
      </c>
      <c r="E87" s="138">
        <v>4.22</v>
      </c>
      <c r="F87" s="134" t="s">
        <v>27</v>
      </c>
      <c r="G87" s="134" t="s">
        <v>32</v>
      </c>
      <c r="H87" s="218">
        <v>3.5</v>
      </c>
      <c r="I87" s="138">
        <v>4</v>
      </c>
    </row>
    <row r="88" spans="1:9" s="2" customFormat="1" ht="15" customHeight="1" x14ac:dyDescent="0.25">
      <c r="A88" s="17">
        <v>83</v>
      </c>
      <c r="B88" s="134" t="s">
        <v>36</v>
      </c>
      <c r="C88" s="134" t="s">
        <v>120</v>
      </c>
      <c r="D88" s="218">
        <v>3.8571428571428572</v>
      </c>
      <c r="E88" s="138">
        <v>4.22</v>
      </c>
      <c r="F88" s="134" t="s">
        <v>24</v>
      </c>
      <c r="G88" s="134" t="s">
        <v>80</v>
      </c>
      <c r="H88" s="218">
        <v>3.5</v>
      </c>
      <c r="I88" s="138">
        <v>4</v>
      </c>
    </row>
    <row r="89" spans="1:9" s="2" customFormat="1" ht="15" customHeight="1" x14ac:dyDescent="0.25">
      <c r="A89" s="17">
        <v>84</v>
      </c>
      <c r="B89" s="134" t="s">
        <v>24</v>
      </c>
      <c r="C89" s="134" t="s">
        <v>131</v>
      </c>
      <c r="D89" s="218">
        <v>3.8571428571428572</v>
      </c>
      <c r="E89" s="138">
        <v>4.22</v>
      </c>
      <c r="F89" s="134" t="s">
        <v>1</v>
      </c>
      <c r="G89" s="134" t="s">
        <v>136</v>
      </c>
      <c r="H89" s="218">
        <v>3.4545454545454546</v>
      </c>
      <c r="I89" s="138">
        <v>4</v>
      </c>
    </row>
    <row r="90" spans="1:9" s="2" customFormat="1" ht="15" customHeight="1" x14ac:dyDescent="0.25">
      <c r="A90" s="17">
        <v>85</v>
      </c>
      <c r="B90" s="134" t="s">
        <v>54</v>
      </c>
      <c r="C90" s="134" t="s">
        <v>144</v>
      </c>
      <c r="D90" s="218">
        <v>3.8333333333333335</v>
      </c>
      <c r="E90" s="138">
        <v>4.22</v>
      </c>
      <c r="F90" s="134" t="s">
        <v>46</v>
      </c>
      <c r="G90" s="134" t="s">
        <v>63</v>
      </c>
      <c r="H90" s="218">
        <v>3.4</v>
      </c>
      <c r="I90" s="138">
        <v>4</v>
      </c>
    </row>
    <row r="91" spans="1:9" s="2" customFormat="1" ht="15" customHeight="1" x14ac:dyDescent="0.25">
      <c r="A91" s="17">
        <v>86</v>
      </c>
      <c r="B91" s="134" t="s">
        <v>36</v>
      </c>
      <c r="C91" s="134" t="s">
        <v>109</v>
      </c>
      <c r="D91" s="218">
        <v>3.8</v>
      </c>
      <c r="E91" s="138">
        <v>4.22</v>
      </c>
      <c r="F91" s="134" t="s">
        <v>1</v>
      </c>
      <c r="G91" s="134" t="s">
        <v>2</v>
      </c>
      <c r="H91" s="218">
        <v>3.4</v>
      </c>
      <c r="I91" s="138">
        <v>4</v>
      </c>
    </row>
    <row r="92" spans="1:9" s="2" customFormat="1" ht="15" customHeight="1" x14ac:dyDescent="0.25">
      <c r="A92" s="17">
        <v>87</v>
      </c>
      <c r="B92" s="134" t="s">
        <v>36</v>
      </c>
      <c r="C92" s="134" t="s">
        <v>40</v>
      </c>
      <c r="D92" s="218">
        <v>3.8</v>
      </c>
      <c r="E92" s="138">
        <v>4.22</v>
      </c>
      <c r="F92" s="134" t="s">
        <v>36</v>
      </c>
      <c r="G92" s="134" t="s">
        <v>109</v>
      </c>
      <c r="H92" s="218">
        <v>3.375</v>
      </c>
      <c r="I92" s="138">
        <v>4</v>
      </c>
    </row>
    <row r="93" spans="1:9" s="2" customFormat="1" ht="15" customHeight="1" x14ac:dyDescent="0.25">
      <c r="A93" s="17">
        <v>88</v>
      </c>
      <c r="B93" s="134" t="s">
        <v>27</v>
      </c>
      <c r="C93" s="134" t="s">
        <v>157</v>
      </c>
      <c r="D93" s="218">
        <v>3.7222222222222223</v>
      </c>
      <c r="E93" s="138">
        <v>4.22</v>
      </c>
      <c r="F93" s="134" t="s">
        <v>36</v>
      </c>
      <c r="G93" s="134" t="s">
        <v>65</v>
      </c>
      <c r="H93" s="218">
        <v>3.3333333333333335</v>
      </c>
      <c r="I93" s="138">
        <v>4</v>
      </c>
    </row>
    <row r="94" spans="1:9" s="2" customFormat="1" ht="15" customHeight="1" x14ac:dyDescent="0.25">
      <c r="A94" s="17">
        <v>89</v>
      </c>
      <c r="B94" s="134" t="s">
        <v>27</v>
      </c>
      <c r="C94" s="134" t="s">
        <v>33</v>
      </c>
      <c r="D94" s="218">
        <v>3.7142857142857144</v>
      </c>
      <c r="E94" s="138">
        <v>4.22</v>
      </c>
      <c r="F94" s="134" t="s">
        <v>1</v>
      </c>
      <c r="G94" s="134" t="s">
        <v>7</v>
      </c>
      <c r="H94" s="218">
        <v>3.3333333333333335</v>
      </c>
      <c r="I94" s="138">
        <v>4</v>
      </c>
    </row>
    <row r="95" spans="1:9" s="2" customFormat="1" ht="15" customHeight="1" thickBot="1" x14ac:dyDescent="0.3">
      <c r="A95" s="18">
        <v>90</v>
      </c>
      <c r="B95" s="137" t="s">
        <v>24</v>
      </c>
      <c r="C95" s="137" t="s">
        <v>23</v>
      </c>
      <c r="D95" s="379">
        <v>3.7142857142857144</v>
      </c>
      <c r="E95" s="141">
        <v>4.22</v>
      </c>
      <c r="F95" s="137" t="s">
        <v>1</v>
      </c>
      <c r="G95" s="137" t="s">
        <v>141</v>
      </c>
      <c r="H95" s="379">
        <v>3.2857142857142856</v>
      </c>
      <c r="I95" s="141">
        <v>4</v>
      </c>
    </row>
    <row r="96" spans="1:9" s="2" customFormat="1" ht="15" customHeight="1" x14ac:dyDescent="0.25">
      <c r="A96" s="16">
        <v>91</v>
      </c>
      <c r="B96" s="133" t="s">
        <v>46</v>
      </c>
      <c r="C96" s="133" t="s">
        <v>149</v>
      </c>
      <c r="D96" s="217">
        <v>3.6666666666666665</v>
      </c>
      <c r="E96" s="132">
        <v>4.22</v>
      </c>
      <c r="F96" s="133" t="s">
        <v>1</v>
      </c>
      <c r="G96" s="133" t="s">
        <v>12</v>
      </c>
      <c r="H96" s="217">
        <v>3.2727272727272729</v>
      </c>
      <c r="I96" s="132">
        <v>4</v>
      </c>
    </row>
    <row r="97" spans="1:9" s="2" customFormat="1" ht="15" customHeight="1" x14ac:dyDescent="0.25">
      <c r="A97" s="17">
        <v>92</v>
      </c>
      <c r="B97" s="134" t="s">
        <v>36</v>
      </c>
      <c r="C97" s="134" t="s">
        <v>65</v>
      </c>
      <c r="D97" s="218">
        <v>3.6666666666666665</v>
      </c>
      <c r="E97" s="138">
        <v>4.22</v>
      </c>
      <c r="F97" s="134" t="s">
        <v>24</v>
      </c>
      <c r="G97" s="134" t="s">
        <v>23</v>
      </c>
      <c r="H97" s="218">
        <v>3.25</v>
      </c>
      <c r="I97" s="138">
        <v>4</v>
      </c>
    </row>
    <row r="98" spans="1:9" s="2" customFormat="1" ht="15" customHeight="1" x14ac:dyDescent="0.25">
      <c r="A98" s="17">
        <v>93</v>
      </c>
      <c r="B98" s="134" t="s">
        <v>27</v>
      </c>
      <c r="C98" s="134" t="s">
        <v>30</v>
      </c>
      <c r="D98" s="218">
        <v>3.6666666666666665</v>
      </c>
      <c r="E98" s="138">
        <v>4.22</v>
      </c>
      <c r="F98" s="134" t="s">
        <v>0</v>
      </c>
      <c r="G98" s="134" t="s">
        <v>83</v>
      </c>
      <c r="H98" s="218">
        <v>3.25</v>
      </c>
      <c r="I98" s="138">
        <v>4</v>
      </c>
    </row>
    <row r="99" spans="1:9" s="2" customFormat="1" ht="15" customHeight="1" x14ac:dyDescent="0.25">
      <c r="A99" s="17">
        <v>94</v>
      </c>
      <c r="B99" s="134" t="s">
        <v>1</v>
      </c>
      <c r="C99" s="134" t="s">
        <v>13</v>
      </c>
      <c r="D99" s="218">
        <v>3.6666666666666665</v>
      </c>
      <c r="E99" s="138">
        <v>4.22</v>
      </c>
      <c r="F99" s="134" t="s">
        <v>27</v>
      </c>
      <c r="G99" s="134" t="s">
        <v>30</v>
      </c>
      <c r="H99" s="218">
        <v>3.125</v>
      </c>
      <c r="I99" s="138">
        <v>4</v>
      </c>
    </row>
    <row r="100" spans="1:9" s="2" customFormat="1" ht="15" customHeight="1" x14ac:dyDescent="0.25">
      <c r="A100" s="17">
        <v>95</v>
      </c>
      <c r="B100" s="134" t="s">
        <v>0</v>
      </c>
      <c r="C100" s="134" t="s">
        <v>123</v>
      </c>
      <c r="D100" s="218">
        <v>3.6666666666666665</v>
      </c>
      <c r="E100" s="138">
        <v>4.22</v>
      </c>
      <c r="F100" s="134" t="s">
        <v>36</v>
      </c>
      <c r="G100" s="134" t="s">
        <v>39</v>
      </c>
      <c r="H100" s="218">
        <v>3</v>
      </c>
      <c r="I100" s="138">
        <v>4</v>
      </c>
    </row>
    <row r="101" spans="1:9" s="2" customFormat="1" ht="15" customHeight="1" x14ac:dyDescent="0.25">
      <c r="A101" s="17">
        <v>96</v>
      </c>
      <c r="B101" s="134" t="s">
        <v>36</v>
      </c>
      <c r="C101" s="134" t="s">
        <v>156</v>
      </c>
      <c r="D101" s="218">
        <v>3.625</v>
      </c>
      <c r="E101" s="138">
        <v>4.22</v>
      </c>
      <c r="F101" s="134" t="s">
        <v>36</v>
      </c>
      <c r="G101" s="134" t="s">
        <v>38</v>
      </c>
      <c r="H101" s="218">
        <v>3</v>
      </c>
      <c r="I101" s="138">
        <v>4</v>
      </c>
    </row>
    <row r="102" spans="1:9" s="2" customFormat="1" ht="15" customHeight="1" x14ac:dyDescent="0.25">
      <c r="A102" s="17">
        <v>97</v>
      </c>
      <c r="B102" s="134" t="s">
        <v>1</v>
      </c>
      <c r="C102" s="134" t="s">
        <v>178</v>
      </c>
      <c r="D102" s="218">
        <v>3.625</v>
      </c>
      <c r="E102" s="138">
        <v>4.22</v>
      </c>
      <c r="F102" s="134" t="s">
        <v>36</v>
      </c>
      <c r="G102" s="134" t="s">
        <v>64</v>
      </c>
      <c r="H102" s="218">
        <v>3</v>
      </c>
      <c r="I102" s="138">
        <v>4</v>
      </c>
    </row>
    <row r="103" spans="1:9" s="2" customFormat="1" ht="15" customHeight="1" x14ac:dyDescent="0.25">
      <c r="A103" s="17">
        <v>98</v>
      </c>
      <c r="B103" s="134" t="s">
        <v>1</v>
      </c>
      <c r="C103" s="134" t="s">
        <v>175</v>
      </c>
      <c r="D103" s="218">
        <v>3.5714285714285716</v>
      </c>
      <c r="E103" s="138">
        <v>4.22</v>
      </c>
      <c r="F103" s="134" t="s">
        <v>27</v>
      </c>
      <c r="G103" s="134" t="s">
        <v>61</v>
      </c>
      <c r="H103" s="218">
        <v>3</v>
      </c>
      <c r="I103" s="138">
        <v>4</v>
      </c>
    </row>
    <row r="104" spans="1:9" s="2" customFormat="1" ht="15" customHeight="1" x14ac:dyDescent="0.25">
      <c r="A104" s="17">
        <v>99</v>
      </c>
      <c r="B104" s="136" t="s">
        <v>36</v>
      </c>
      <c r="C104" s="136" t="s">
        <v>153</v>
      </c>
      <c r="D104" s="221">
        <v>3.5</v>
      </c>
      <c r="E104" s="140">
        <v>4.22</v>
      </c>
      <c r="F104" s="136" t="s">
        <v>0</v>
      </c>
      <c r="G104" s="136" t="s">
        <v>85</v>
      </c>
      <c r="H104" s="221">
        <v>3</v>
      </c>
      <c r="I104" s="140">
        <v>4</v>
      </c>
    </row>
    <row r="105" spans="1:9" s="2" customFormat="1" ht="15" customHeight="1" thickBot="1" x14ac:dyDescent="0.3">
      <c r="A105" s="18">
        <v>100</v>
      </c>
      <c r="B105" s="137" t="s">
        <v>27</v>
      </c>
      <c r="C105" s="137" t="s">
        <v>76</v>
      </c>
      <c r="D105" s="379">
        <v>3.5</v>
      </c>
      <c r="E105" s="141">
        <v>4.22</v>
      </c>
      <c r="F105" s="137" t="s">
        <v>0</v>
      </c>
      <c r="G105" s="137" t="s">
        <v>58</v>
      </c>
      <c r="H105" s="379">
        <v>3</v>
      </c>
      <c r="I105" s="141">
        <v>4</v>
      </c>
    </row>
    <row r="106" spans="1:9" s="2" customFormat="1" ht="15" customHeight="1" x14ac:dyDescent="0.25">
      <c r="A106" s="411">
        <v>101</v>
      </c>
      <c r="B106" s="462" t="s">
        <v>1</v>
      </c>
      <c r="C106" s="462" t="s">
        <v>179</v>
      </c>
      <c r="D106" s="463">
        <v>3.5</v>
      </c>
      <c r="E106" s="464">
        <v>4.22</v>
      </c>
      <c r="F106" s="466" t="s">
        <v>36</v>
      </c>
      <c r="G106" s="462" t="s">
        <v>41</v>
      </c>
      <c r="H106" s="463">
        <v>2.8333333333333335</v>
      </c>
      <c r="I106" s="464">
        <v>4</v>
      </c>
    </row>
    <row r="107" spans="1:9" s="2" customFormat="1" ht="15" customHeight="1" x14ac:dyDescent="0.25">
      <c r="A107" s="17">
        <v>102</v>
      </c>
      <c r="B107" s="460" t="s">
        <v>36</v>
      </c>
      <c r="C107" s="460" t="s">
        <v>155</v>
      </c>
      <c r="D107" s="461">
        <v>3.3333333333333335</v>
      </c>
      <c r="E107" s="465">
        <v>4.22</v>
      </c>
      <c r="F107" s="467" t="s">
        <v>27</v>
      </c>
      <c r="G107" s="460" t="s">
        <v>28</v>
      </c>
      <c r="H107" s="461">
        <v>2</v>
      </c>
      <c r="I107" s="465">
        <v>4</v>
      </c>
    </row>
    <row r="108" spans="1:9" s="2" customFormat="1" ht="15" customHeight="1" x14ac:dyDescent="0.25">
      <c r="A108" s="17">
        <v>103</v>
      </c>
      <c r="B108" s="460" t="s">
        <v>27</v>
      </c>
      <c r="C108" s="460" t="s">
        <v>75</v>
      </c>
      <c r="D108" s="461">
        <v>3</v>
      </c>
      <c r="E108" s="465">
        <v>4.22</v>
      </c>
      <c r="F108" s="467"/>
      <c r="G108" s="460"/>
      <c r="H108" s="461"/>
      <c r="I108" s="465"/>
    </row>
    <row r="109" spans="1:9" s="2" customFormat="1" ht="15" customHeight="1" x14ac:dyDescent="0.25">
      <c r="A109" s="17">
        <v>104</v>
      </c>
      <c r="B109" s="460" t="s">
        <v>27</v>
      </c>
      <c r="C109" s="460" t="s">
        <v>61</v>
      </c>
      <c r="D109" s="461">
        <v>3</v>
      </c>
      <c r="E109" s="465">
        <v>4.22</v>
      </c>
      <c r="F109" s="467"/>
      <c r="G109" s="460"/>
      <c r="H109" s="461"/>
      <c r="I109" s="465"/>
    </row>
    <row r="110" spans="1:9" s="2" customFormat="1" ht="15" customHeight="1" x14ac:dyDescent="0.25">
      <c r="A110" s="19">
        <v>105</v>
      </c>
      <c r="B110" s="136" t="s">
        <v>1</v>
      </c>
      <c r="C110" s="136" t="s">
        <v>176</v>
      </c>
      <c r="D110" s="221">
        <v>3</v>
      </c>
      <c r="E110" s="140">
        <v>4.22</v>
      </c>
      <c r="F110" s="468"/>
      <c r="G110" s="136"/>
      <c r="H110" s="221"/>
      <c r="I110" s="140"/>
    </row>
    <row r="111" spans="1:9" s="2" customFormat="1" ht="15" customHeight="1" x14ac:dyDescent="0.25">
      <c r="A111" s="17">
        <v>106</v>
      </c>
      <c r="B111" s="134" t="s">
        <v>0</v>
      </c>
      <c r="C111" s="134" t="s">
        <v>58</v>
      </c>
      <c r="D111" s="218">
        <v>3</v>
      </c>
      <c r="E111" s="579">
        <v>4.22</v>
      </c>
      <c r="F111" s="578"/>
      <c r="G111" s="575"/>
      <c r="H111" s="576"/>
      <c r="I111" s="577"/>
    </row>
    <row r="112" spans="1:9" s="2" customFormat="1" ht="15" customHeight="1" thickBot="1" x14ac:dyDescent="0.3">
      <c r="A112" s="18">
        <v>107</v>
      </c>
      <c r="B112" s="137" t="s">
        <v>27</v>
      </c>
      <c r="C112" s="137" t="s">
        <v>28</v>
      </c>
      <c r="D112" s="379"/>
      <c r="E112" s="141">
        <v>4.22</v>
      </c>
      <c r="F112" s="469"/>
      <c r="G112" s="137"/>
      <c r="H112" s="379"/>
      <c r="I112" s="141"/>
    </row>
    <row r="113" spans="3:8" x14ac:dyDescent="0.25">
      <c r="C113" s="26" t="s">
        <v>103</v>
      </c>
      <c r="D113" s="380">
        <f>AVERAGE(D6:D112)</f>
        <v>4.1447027049463481</v>
      </c>
      <c r="G113" s="26"/>
      <c r="H113" s="380">
        <f>AVERAGE(H6:H112)</f>
        <v>3.9072450234950225</v>
      </c>
    </row>
  </sheetData>
  <mergeCells count="3">
    <mergeCell ref="A4:A5"/>
    <mergeCell ref="B4:E4"/>
    <mergeCell ref="F4:I4"/>
  </mergeCells>
  <conditionalFormatting sqref="D6:D112">
    <cfRule type="containsBlanks" dxfId="45" priority="1">
      <formula>LEN(TRIM(D6))=0</formula>
    </cfRule>
    <cfRule type="cellIs" dxfId="44" priority="8" operator="between">
      <formula>$D$113</formula>
      <formula>4.139</formula>
    </cfRule>
    <cfRule type="cellIs" dxfId="43" priority="9" operator="lessThan">
      <formula>3.5</formula>
    </cfRule>
    <cfRule type="cellIs" dxfId="42" priority="10" operator="between">
      <formula>$D$113</formula>
      <formula>3.5</formula>
    </cfRule>
    <cfRule type="cellIs" dxfId="41" priority="11" operator="between">
      <formula>4.499</formula>
      <formula>$D$113</formula>
    </cfRule>
    <cfRule type="cellIs" dxfId="40" priority="12" operator="greaterThanOrEqual">
      <formula>4.5</formula>
    </cfRule>
  </conditionalFormatting>
  <conditionalFormatting sqref="H6:H112">
    <cfRule type="containsBlanks" dxfId="39" priority="744">
      <formula>LEN(TRIM(H6))=0</formula>
    </cfRule>
    <cfRule type="cellIs" dxfId="38" priority="745" operator="equal">
      <formula>#REF!</formula>
    </cfRule>
    <cfRule type="cellIs" dxfId="37" priority="746" operator="lessThan">
      <formula>3.5</formula>
    </cfRule>
    <cfRule type="cellIs" dxfId="36" priority="747" operator="between">
      <formula>$H$113</formula>
      <formula>3.5</formula>
    </cfRule>
    <cfRule type="cellIs" dxfId="35" priority="748" operator="between">
      <formula>4.499</formula>
      <formula>$H$113</formula>
    </cfRule>
    <cfRule type="cellIs" dxfId="34" priority="749" operator="greaterThanOrEqual">
      <formula>4.5</formula>
    </cfRule>
  </conditionalFormatting>
  <pageMargins left="0.23622047244094488" right="0" top="0" bottom="0" header="0.31496062992125984" footer="0.31496062992125984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4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5.7109375" style="71" customWidth="1"/>
    <col min="2" max="2" width="18.7109375" style="71" customWidth="1"/>
    <col min="3" max="3" width="31.7109375" style="71" customWidth="1"/>
    <col min="4" max="11" width="7.7109375" style="71" customWidth="1"/>
    <col min="12" max="12" width="8.7109375" style="71" customWidth="1"/>
    <col min="13" max="13" width="7.7109375" style="71" customWidth="1"/>
    <col min="14" max="16384" width="8.85546875" style="71"/>
  </cols>
  <sheetData>
    <row r="1" spans="1:15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N1" s="88"/>
      <c r="O1" s="24" t="s">
        <v>99</v>
      </c>
    </row>
    <row r="2" spans="1:15" ht="15.75" x14ac:dyDescent="0.25">
      <c r="A2" s="70"/>
      <c r="B2" s="70"/>
      <c r="C2" s="89" t="s">
        <v>98</v>
      </c>
      <c r="D2" s="89"/>
      <c r="E2" s="89"/>
      <c r="F2" s="89"/>
      <c r="G2" s="89"/>
      <c r="H2" s="89"/>
      <c r="I2" s="89"/>
      <c r="J2" s="89"/>
      <c r="K2" s="89"/>
      <c r="N2" s="40"/>
      <c r="O2" s="24" t="s">
        <v>100</v>
      </c>
    </row>
    <row r="3" spans="1:15" ht="15.75" thickBot="1" x14ac:dyDescent="0.3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N3" s="359"/>
      <c r="O3" s="24" t="s">
        <v>101</v>
      </c>
    </row>
    <row r="4" spans="1:15" s="72" customFormat="1" ht="15" customHeight="1" thickBot="1" x14ac:dyDescent="0.3">
      <c r="A4" s="479" t="s">
        <v>57</v>
      </c>
      <c r="B4" s="485" t="s">
        <v>56</v>
      </c>
      <c r="C4" s="474" t="s">
        <v>87</v>
      </c>
      <c r="D4" s="487">
        <v>2023</v>
      </c>
      <c r="E4" s="481"/>
      <c r="F4" s="482"/>
      <c r="G4" s="487">
        <v>2022</v>
      </c>
      <c r="H4" s="481"/>
      <c r="I4" s="482"/>
      <c r="J4" s="487" t="s">
        <v>93</v>
      </c>
      <c r="K4" s="481"/>
      <c r="L4" s="483" t="s">
        <v>94</v>
      </c>
      <c r="N4" s="25"/>
      <c r="O4" s="24" t="s">
        <v>102</v>
      </c>
    </row>
    <row r="5" spans="1:15" s="72" customFormat="1" ht="39.75" customHeight="1" thickBot="1" x14ac:dyDescent="0.25">
      <c r="A5" s="480"/>
      <c r="B5" s="486"/>
      <c r="C5" s="475"/>
      <c r="D5" s="214" t="s">
        <v>95</v>
      </c>
      <c r="E5" s="215" t="s">
        <v>96</v>
      </c>
      <c r="F5" s="216" t="s">
        <v>97</v>
      </c>
      <c r="G5" s="214" t="s">
        <v>95</v>
      </c>
      <c r="H5" s="215" t="s">
        <v>96</v>
      </c>
      <c r="I5" s="216" t="s">
        <v>97</v>
      </c>
      <c r="J5" s="458">
        <v>2023</v>
      </c>
      <c r="K5" s="459">
        <v>2022</v>
      </c>
      <c r="L5" s="484"/>
    </row>
    <row r="6" spans="1:15" s="72" customFormat="1" ht="15" customHeight="1" x14ac:dyDescent="0.25">
      <c r="A6" s="16">
        <v>1</v>
      </c>
      <c r="B6" s="75" t="s">
        <v>46</v>
      </c>
      <c r="C6" s="426" t="s">
        <v>52</v>
      </c>
      <c r="D6" s="583">
        <v>6</v>
      </c>
      <c r="E6" s="61">
        <v>4.833333333333333</v>
      </c>
      <c r="F6" s="512">
        <v>4.22</v>
      </c>
      <c r="G6" s="583">
        <v>3</v>
      </c>
      <c r="H6" s="61">
        <v>5</v>
      </c>
      <c r="I6" s="512">
        <v>4</v>
      </c>
      <c r="J6" s="444">
        <v>4</v>
      </c>
      <c r="K6" s="457">
        <v>2</v>
      </c>
      <c r="L6" s="83">
        <f>SUM(J6:K6)</f>
        <v>6</v>
      </c>
    </row>
    <row r="7" spans="1:15" s="72" customFormat="1" ht="15" customHeight="1" x14ac:dyDescent="0.25">
      <c r="A7" s="17">
        <v>2</v>
      </c>
      <c r="B7" s="76" t="s">
        <v>1</v>
      </c>
      <c r="C7" s="117" t="s">
        <v>5</v>
      </c>
      <c r="D7" s="161">
        <v>7</v>
      </c>
      <c r="E7" s="63">
        <v>5</v>
      </c>
      <c r="F7" s="146">
        <v>4.22</v>
      </c>
      <c r="G7" s="161">
        <v>8</v>
      </c>
      <c r="H7" s="63">
        <v>4.5</v>
      </c>
      <c r="I7" s="146">
        <v>4</v>
      </c>
      <c r="J7" s="436">
        <v>3</v>
      </c>
      <c r="K7" s="449">
        <v>12</v>
      </c>
      <c r="L7" s="84">
        <f>SUM(J7:K7)</f>
        <v>15</v>
      </c>
    </row>
    <row r="8" spans="1:15" s="72" customFormat="1" ht="15" customHeight="1" x14ac:dyDescent="0.25">
      <c r="A8" s="17">
        <v>3</v>
      </c>
      <c r="B8" s="76" t="s">
        <v>46</v>
      </c>
      <c r="C8" s="143" t="s">
        <v>49</v>
      </c>
      <c r="D8" s="161">
        <v>6</v>
      </c>
      <c r="E8" s="130">
        <v>4.5</v>
      </c>
      <c r="F8" s="157">
        <v>4.22</v>
      </c>
      <c r="G8" s="161">
        <v>2</v>
      </c>
      <c r="H8" s="130">
        <v>5</v>
      </c>
      <c r="I8" s="157">
        <v>4</v>
      </c>
      <c r="J8" s="435">
        <v>18</v>
      </c>
      <c r="K8" s="448">
        <v>1</v>
      </c>
      <c r="L8" s="528">
        <f>SUM(J8:K8)</f>
        <v>19</v>
      </c>
    </row>
    <row r="9" spans="1:15" s="72" customFormat="1" ht="15" customHeight="1" x14ac:dyDescent="0.25">
      <c r="A9" s="17">
        <v>4</v>
      </c>
      <c r="B9" s="76" t="s">
        <v>1</v>
      </c>
      <c r="C9" s="584" t="s">
        <v>168</v>
      </c>
      <c r="D9" s="162">
        <v>6</v>
      </c>
      <c r="E9" s="63">
        <v>4.666666666666667</v>
      </c>
      <c r="F9" s="544">
        <v>4.22</v>
      </c>
      <c r="G9" s="162">
        <v>5</v>
      </c>
      <c r="H9" s="63">
        <v>4.4000000000000004</v>
      </c>
      <c r="I9" s="544">
        <v>4</v>
      </c>
      <c r="J9" s="545">
        <v>10</v>
      </c>
      <c r="K9" s="546">
        <v>16</v>
      </c>
      <c r="L9" s="84">
        <f>SUM(J9:K9)</f>
        <v>26</v>
      </c>
    </row>
    <row r="10" spans="1:15" s="72" customFormat="1" ht="15" customHeight="1" x14ac:dyDescent="0.25">
      <c r="A10" s="17">
        <v>5</v>
      </c>
      <c r="B10" s="76" t="s">
        <v>36</v>
      </c>
      <c r="C10" s="143" t="s">
        <v>74</v>
      </c>
      <c r="D10" s="161">
        <v>29</v>
      </c>
      <c r="E10" s="63">
        <v>4.5862068965517242</v>
      </c>
      <c r="F10" s="157">
        <v>4.22</v>
      </c>
      <c r="G10" s="161">
        <v>10</v>
      </c>
      <c r="H10" s="63">
        <v>4.4000000000000004</v>
      </c>
      <c r="I10" s="157">
        <v>4</v>
      </c>
      <c r="J10" s="435">
        <v>14</v>
      </c>
      <c r="K10" s="448">
        <v>15</v>
      </c>
      <c r="L10" s="84">
        <f>SUM(J10:K10)</f>
        <v>29</v>
      </c>
    </row>
    <row r="11" spans="1:15" s="72" customFormat="1" ht="15" customHeight="1" x14ac:dyDescent="0.25">
      <c r="A11" s="17">
        <v>6</v>
      </c>
      <c r="B11" s="76" t="s">
        <v>46</v>
      </c>
      <c r="C11" s="533" t="s">
        <v>147</v>
      </c>
      <c r="D11" s="161">
        <v>1</v>
      </c>
      <c r="E11" s="63">
        <v>5</v>
      </c>
      <c r="F11" s="146">
        <v>4.22</v>
      </c>
      <c r="G11" s="161">
        <v>4</v>
      </c>
      <c r="H11" s="63">
        <v>4.25</v>
      </c>
      <c r="I11" s="146">
        <v>4</v>
      </c>
      <c r="J11" s="436">
        <v>2</v>
      </c>
      <c r="K11" s="449">
        <v>29</v>
      </c>
      <c r="L11" s="84">
        <f>SUM(J11:K11)</f>
        <v>31</v>
      </c>
    </row>
    <row r="12" spans="1:15" s="72" customFormat="1" ht="15" customHeight="1" x14ac:dyDescent="0.25">
      <c r="A12" s="17">
        <v>7</v>
      </c>
      <c r="B12" s="76" t="s">
        <v>54</v>
      </c>
      <c r="C12" s="117" t="s">
        <v>69</v>
      </c>
      <c r="D12" s="161">
        <v>27</v>
      </c>
      <c r="E12" s="63">
        <v>4.4444444444444446</v>
      </c>
      <c r="F12" s="146">
        <v>4.22</v>
      </c>
      <c r="G12" s="161">
        <v>30</v>
      </c>
      <c r="H12" s="63">
        <v>4.5999999999999996</v>
      </c>
      <c r="I12" s="146">
        <v>4</v>
      </c>
      <c r="J12" s="436">
        <v>26</v>
      </c>
      <c r="K12" s="449">
        <v>7</v>
      </c>
      <c r="L12" s="84">
        <f>SUM(J12:K12)</f>
        <v>33</v>
      </c>
    </row>
    <row r="13" spans="1:15" s="72" customFormat="1" ht="15" customHeight="1" x14ac:dyDescent="0.25">
      <c r="A13" s="17">
        <v>8</v>
      </c>
      <c r="B13" s="76" t="s">
        <v>0</v>
      </c>
      <c r="C13" s="121" t="s">
        <v>82</v>
      </c>
      <c r="D13" s="161">
        <v>7</v>
      </c>
      <c r="E13" s="63">
        <v>4.4285714285714288</v>
      </c>
      <c r="F13" s="154">
        <v>4.22</v>
      </c>
      <c r="G13" s="161">
        <v>10</v>
      </c>
      <c r="H13" s="63">
        <v>4.7</v>
      </c>
      <c r="I13" s="154">
        <v>4</v>
      </c>
      <c r="J13" s="434">
        <v>29</v>
      </c>
      <c r="K13" s="447">
        <v>4</v>
      </c>
      <c r="L13" s="84">
        <f>SUM(J13:K13)</f>
        <v>33</v>
      </c>
    </row>
    <row r="14" spans="1:15" s="72" customFormat="1" ht="15" customHeight="1" x14ac:dyDescent="0.25">
      <c r="A14" s="17">
        <v>9</v>
      </c>
      <c r="B14" s="76" t="s">
        <v>27</v>
      </c>
      <c r="C14" s="117" t="s">
        <v>128</v>
      </c>
      <c r="D14" s="161">
        <v>14</v>
      </c>
      <c r="E14" s="67">
        <v>4.5</v>
      </c>
      <c r="F14" s="146">
        <v>4.22</v>
      </c>
      <c r="G14" s="161">
        <v>16</v>
      </c>
      <c r="H14" s="67">
        <v>4.375</v>
      </c>
      <c r="I14" s="146">
        <v>4</v>
      </c>
      <c r="J14" s="436">
        <v>19</v>
      </c>
      <c r="K14" s="449">
        <v>17</v>
      </c>
      <c r="L14" s="84">
        <f>SUM(J14:K14)</f>
        <v>36</v>
      </c>
    </row>
    <row r="15" spans="1:15" s="72" customFormat="1" ht="15" customHeight="1" thickBot="1" x14ac:dyDescent="0.3">
      <c r="A15" s="128">
        <v>10</v>
      </c>
      <c r="B15" s="508" t="s">
        <v>1</v>
      </c>
      <c r="C15" s="585" t="s">
        <v>186</v>
      </c>
      <c r="D15" s="588">
        <v>12</v>
      </c>
      <c r="E15" s="130">
        <v>4.5</v>
      </c>
      <c r="F15" s="541">
        <v>4.22</v>
      </c>
      <c r="G15" s="588">
        <v>7</v>
      </c>
      <c r="H15" s="130">
        <v>4.4285714285714288</v>
      </c>
      <c r="I15" s="541">
        <v>4</v>
      </c>
      <c r="J15" s="522">
        <v>23</v>
      </c>
      <c r="K15" s="542">
        <v>14</v>
      </c>
      <c r="L15" s="85">
        <f>SUM(J15:K15)</f>
        <v>37</v>
      </c>
    </row>
    <row r="16" spans="1:15" s="72" customFormat="1" ht="15" customHeight="1" x14ac:dyDescent="0.25">
      <c r="A16" s="16">
        <v>11</v>
      </c>
      <c r="B16" s="75" t="s">
        <v>1</v>
      </c>
      <c r="C16" s="122" t="s">
        <v>14</v>
      </c>
      <c r="D16" s="160">
        <v>17</v>
      </c>
      <c r="E16" s="61">
        <v>4.5882352941176467</v>
      </c>
      <c r="F16" s="158">
        <v>4.22</v>
      </c>
      <c r="G16" s="160">
        <v>18</v>
      </c>
      <c r="H16" s="61">
        <v>4.333333333333333</v>
      </c>
      <c r="I16" s="158">
        <v>4</v>
      </c>
      <c r="J16" s="432">
        <v>13</v>
      </c>
      <c r="K16" s="445">
        <v>25</v>
      </c>
      <c r="L16" s="83">
        <f>SUM(J16:K16)</f>
        <v>38</v>
      </c>
    </row>
    <row r="17" spans="1:12" s="72" customFormat="1" ht="15" customHeight="1" x14ac:dyDescent="0.25">
      <c r="A17" s="17">
        <v>12</v>
      </c>
      <c r="B17" s="73" t="s">
        <v>24</v>
      </c>
      <c r="C17" s="533" t="s">
        <v>162</v>
      </c>
      <c r="D17" s="150">
        <v>12</v>
      </c>
      <c r="E17" s="63">
        <v>4.5</v>
      </c>
      <c r="F17" s="146">
        <v>4.22</v>
      </c>
      <c r="G17" s="150">
        <v>13</v>
      </c>
      <c r="H17" s="63">
        <v>4.384615384615385</v>
      </c>
      <c r="I17" s="146">
        <v>4</v>
      </c>
      <c r="J17" s="436">
        <v>22</v>
      </c>
      <c r="K17" s="449">
        <v>19</v>
      </c>
      <c r="L17" s="84">
        <f>SUM(J17:K17)</f>
        <v>41</v>
      </c>
    </row>
    <row r="18" spans="1:12" s="72" customFormat="1" ht="15" customHeight="1" x14ac:dyDescent="0.25">
      <c r="A18" s="17">
        <v>13</v>
      </c>
      <c r="B18" s="73" t="s">
        <v>24</v>
      </c>
      <c r="C18" s="533" t="s">
        <v>159</v>
      </c>
      <c r="D18" s="150">
        <v>7</v>
      </c>
      <c r="E18" s="63">
        <v>4.5714285714285712</v>
      </c>
      <c r="F18" s="146">
        <v>4.22</v>
      </c>
      <c r="G18" s="150">
        <v>11</v>
      </c>
      <c r="H18" s="63">
        <v>4.2727272727272725</v>
      </c>
      <c r="I18" s="146">
        <v>4</v>
      </c>
      <c r="J18" s="436">
        <v>16</v>
      </c>
      <c r="K18" s="449">
        <v>28</v>
      </c>
      <c r="L18" s="84">
        <f>SUM(J18:K18)</f>
        <v>44</v>
      </c>
    </row>
    <row r="19" spans="1:12" s="72" customFormat="1" ht="15" customHeight="1" x14ac:dyDescent="0.25">
      <c r="A19" s="17">
        <v>14</v>
      </c>
      <c r="B19" s="76" t="s">
        <v>54</v>
      </c>
      <c r="C19" s="117" t="s">
        <v>70</v>
      </c>
      <c r="D19" s="161">
        <v>2</v>
      </c>
      <c r="E19" s="62">
        <v>5</v>
      </c>
      <c r="F19" s="146">
        <v>4.22</v>
      </c>
      <c r="G19" s="161">
        <v>7</v>
      </c>
      <c r="H19" s="62">
        <v>4</v>
      </c>
      <c r="I19" s="146">
        <v>4</v>
      </c>
      <c r="J19" s="436">
        <v>1</v>
      </c>
      <c r="K19" s="449">
        <v>44</v>
      </c>
      <c r="L19" s="84">
        <f>SUM(J19:K19)</f>
        <v>45</v>
      </c>
    </row>
    <row r="20" spans="1:12" s="72" customFormat="1" ht="15" customHeight="1" x14ac:dyDescent="0.25">
      <c r="A20" s="17">
        <v>15</v>
      </c>
      <c r="B20" s="76" t="s">
        <v>36</v>
      </c>
      <c r="C20" s="534" t="s">
        <v>151</v>
      </c>
      <c r="D20" s="161">
        <v>6</v>
      </c>
      <c r="E20" s="223">
        <v>4.333333333333333</v>
      </c>
      <c r="F20" s="157">
        <v>4.22</v>
      </c>
      <c r="G20" s="161">
        <v>3</v>
      </c>
      <c r="H20" s="223">
        <v>4.666666666666667</v>
      </c>
      <c r="I20" s="157">
        <v>4</v>
      </c>
      <c r="J20" s="435">
        <v>39</v>
      </c>
      <c r="K20" s="448">
        <v>6</v>
      </c>
      <c r="L20" s="84">
        <f>SUM(J20:K20)</f>
        <v>45</v>
      </c>
    </row>
    <row r="21" spans="1:12" s="72" customFormat="1" ht="15" customHeight="1" x14ac:dyDescent="0.25">
      <c r="A21" s="17">
        <v>16</v>
      </c>
      <c r="B21" s="76" t="s">
        <v>1</v>
      </c>
      <c r="C21" s="534" t="s">
        <v>181</v>
      </c>
      <c r="D21" s="161">
        <v>27</v>
      </c>
      <c r="E21" s="63">
        <v>4.7037037037037033</v>
      </c>
      <c r="F21" s="157">
        <v>4.22</v>
      </c>
      <c r="G21" s="161">
        <v>32</v>
      </c>
      <c r="H21" s="63">
        <v>4.09375</v>
      </c>
      <c r="I21" s="157">
        <v>4</v>
      </c>
      <c r="J21" s="435">
        <v>6</v>
      </c>
      <c r="K21" s="448">
        <v>40</v>
      </c>
      <c r="L21" s="84">
        <f>SUM(J21:K21)</f>
        <v>46</v>
      </c>
    </row>
    <row r="22" spans="1:12" s="72" customFormat="1" ht="15" customHeight="1" x14ac:dyDescent="0.25">
      <c r="A22" s="17">
        <v>17</v>
      </c>
      <c r="B22" s="76" t="s">
        <v>1</v>
      </c>
      <c r="C22" s="533" t="s">
        <v>173</v>
      </c>
      <c r="D22" s="161">
        <v>6</v>
      </c>
      <c r="E22" s="62">
        <v>4.5</v>
      </c>
      <c r="F22" s="146">
        <v>4.22</v>
      </c>
      <c r="G22" s="161">
        <v>6</v>
      </c>
      <c r="H22" s="62">
        <v>4.333333333333333</v>
      </c>
      <c r="I22" s="146">
        <v>4</v>
      </c>
      <c r="J22" s="436">
        <v>24</v>
      </c>
      <c r="K22" s="449">
        <v>24</v>
      </c>
      <c r="L22" s="84">
        <f>SUM(J22:K22)</f>
        <v>48</v>
      </c>
    </row>
    <row r="23" spans="1:12" s="72" customFormat="1" ht="15" customHeight="1" x14ac:dyDescent="0.25">
      <c r="A23" s="17">
        <v>18</v>
      </c>
      <c r="B23" s="76" t="s">
        <v>0</v>
      </c>
      <c r="C23" s="117" t="s">
        <v>142</v>
      </c>
      <c r="D23" s="161">
        <v>19</v>
      </c>
      <c r="E23" s="63">
        <v>4.4210526315789478</v>
      </c>
      <c r="F23" s="146">
        <v>4.22</v>
      </c>
      <c r="G23" s="161">
        <v>11</v>
      </c>
      <c r="H23" s="63">
        <v>4.3636363636363633</v>
      </c>
      <c r="I23" s="146">
        <v>4</v>
      </c>
      <c r="J23" s="436">
        <v>30</v>
      </c>
      <c r="K23" s="449">
        <v>21</v>
      </c>
      <c r="L23" s="84">
        <f>SUM(J23:K23)</f>
        <v>51</v>
      </c>
    </row>
    <row r="24" spans="1:12" s="72" customFormat="1" ht="15" customHeight="1" x14ac:dyDescent="0.25">
      <c r="A24" s="17">
        <v>19</v>
      </c>
      <c r="B24" s="76" t="s">
        <v>46</v>
      </c>
      <c r="C24" s="534" t="s">
        <v>145</v>
      </c>
      <c r="D24" s="161">
        <v>3</v>
      </c>
      <c r="E24" s="63">
        <v>4.666666666666667</v>
      </c>
      <c r="F24" s="157">
        <v>4.22</v>
      </c>
      <c r="G24" s="161">
        <v>4</v>
      </c>
      <c r="H24" s="63">
        <v>4</v>
      </c>
      <c r="I24" s="157">
        <v>4</v>
      </c>
      <c r="J24" s="435">
        <v>8</v>
      </c>
      <c r="K24" s="448">
        <v>48</v>
      </c>
      <c r="L24" s="84">
        <f>SUM(J24:K24)</f>
        <v>56</v>
      </c>
    </row>
    <row r="25" spans="1:12" s="72" customFormat="1" ht="15" customHeight="1" thickBot="1" x14ac:dyDescent="0.3">
      <c r="A25" s="18">
        <v>20</v>
      </c>
      <c r="B25" s="77" t="s">
        <v>54</v>
      </c>
      <c r="C25" s="144" t="s">
        <v>126</v>
      </c>
      <c r="D25" s="163">
        <v>4</v>
      </c>
      <c r="E25" s="165">
        <v>4.25</v>
      </c>
      <c r="F25" s="155">
        <v>4.22</v>
      </c>
      <c r="G25" s="163">
        <v>2</v>
      </c>
      <c r="H25" s="165">
        <v>4.5</v>
      </c>
      <c r="I25" s="155">
        <v>4</v>
      </c>
      <c r="J25" s="442">
        <v>47</v>
      </c>
      <c r="K25" s="455">
        <v>9</v>
      </c>
      <c r="L25" s="86">
        <f>SUM(J25:K25)</f>
        <v>56</v>
      </c>
    </row>
    <row r="26" spans="1:12" s="72" customFormat="1" ht="15" customHeight="1" x14ac:dyDescent="0.25">
      <c r="A26" s="19">
        <v>21</v>
      </c>
      <c r="B26" s="78" t="s">
        <v>54</v>
      </c>
      <c r="C26" s="118" t="s">
        <v>127</v>
      </c>
      <c r="D26" s="160">
        <v>7</v>
      </c>
      <c r="E26" s="142">
        <v>4.5714285714285712</v>
      </c>
      <c r="F26" s="581">
        <v>4.22</v>
      </c>
      <c r="G26" s="160">
        <v>6</v>
      </c>
      <c r="H26" s="142">
        <v>4</v>
      </c>
      <c r="I26" s="581">
        <v>4</v>
      </c>
      <c r="J26" s="573">
        <v>15</v>
      </c>
      <c r="K26" s="574">
        <v>45</v>
      </c>
      <c r="L26" s="87">
        <f>SUM(J26:K26)</f>
        <v>60</v>
      </c>
    </row>
    <row r="27" spans="1:12" s="72" customFormat="1" ht="15" customHeight="1" x14ac:dyDescent="0.25">
      <c r="A27" s="17">
        <v>22</v>
      </c>
      <c r="B27" s="76" t="s">
        <v>27</v>
      </c>
      <c r="C27" s="143" t="s">
        <v>77</v>
      </c>
      <c r="D27" s="161">
        <v>16</v>
      </c>
      <c r="E27" s="63">
        <v>4.3125</v>
      </c>
      <c r="F27" s="157">
        <v>4.22</v>
      </c>
      <c r="G27" s="161">
        <v>8</v>
      </c>
      <c r="H27" s="63">
        <v>4.375</v>
      </c>
      <c r="I27" s="157">
        <v>4</v>
      </c>
      <c r="J27" s="435">
        <v>42</v>
      </c>
      <c r="K27" s="448">
        <v>18</v>
      </c>
      <c r="L27" s="84">
        <f>SUM(J27:K27)</f>
        <v>60</v>
      </c>
    </row>
    <row r="28" spans="1:12" s="72" customFormat="1" ht="15" customHeight="1" x14ac:dyDescent="0.25">
      <c r="A28" s="17">
        <v>23</v>
      </c>
      <c r="B28" s="76" t="s">
        <v>24</v>
      </c>
      <c r="C28" s="533" t="s">
        <v>160</v>
      </c>
      <c r="D28" s="153">
        <v>3</v>
      </c>
      <c r="E28" s="66">
        <v>4.666666666666667</v>
      </c>
      <c r="F28" s="146">
        <v>4.22</v>
      </c>
      <c r="G28" s="153">
        <v>1</v>
      </c>
      <c r="H28" s="66">
        <v>4</v>
      </c>
      <c r="I28" s="146">
        <v>4</v>
      </c>
      <c r="J28" s="436">
        <v>9</v>
      </c>
      <c r="K28" s="449">
        <v>52</v>
      </c>
      <c r="L28" s="84">
        <f>SUM(J28:K28)</f>
        <v>61</v>
      </c>
    </row>
    <row r="29" spans="1:12" s="72" customFormat="1" ht="15" customHeight="1" x14ac:dyDescent="0.25">
      <c r="A29" s="17">
        <v>24</v>
      </c>
      <c r="B29" s="76" t="s">
        <v>27</v>
      </c>
      <c r="C29" s="222" t="s">
        <v>31</v>
      </c>
      <c r="D29" s="162">
        <v>3</v>
      </c>
      <c r="E29" s="64">
        <v>4.333333333333333</v>
      </c>
      <c r="F29" s="225">
        <v>4.22</v>
      </c>
      <c r="G29" s="162">
        <v>6</v>
      </c>
      <c r="H29" s="64">
        <v>4.333333333333333</v>
      </c>
      <c r="I29" s="225">
        <v>4</v>
      </c>
      <c r="J29" s="439">
        <v>41</v>
      </c>
      <c r="K29" s="452">
        <v>22</v>
      </c>
      <c r="L29" s="84">
        <f>SUM(J29:K29)</f>
        <v>63</v>
      </c>
    </row>
    <row r="30" spans="1:12" s="72" customFormat="1" ht="15" customHeight="1" x14ac:dyDescent="0.25">
      <c r="A30" s="17">
        <v>25</v>
      </c>
      <c r="B30" s="76" t="s">
        <v>24</v>
      </c>
      <c r="C30" s="117" t="s">
        <v>88</v>
      </c>
      <c r="D30" s="161">
        <v>9</v>
      </c>
      <c r="E30" s="130">
        <v>4.4444444444444446</v>
      </c>
      <c r="F30" s="146">
        <v>4.22</v>
      </c>
      <c r="G30" s="161">
        <v>9</v>
      </c>
      <c r="H30" s="130">
        <v>4.1111111111111107</v>
      </c>
      <c r="I30" s="146">
        <v>4</v>
      </c>
      <c r="J30" s="436">
        <v>27</v>
      </c>
      <c r="K30" s="449">
        <v>38</v>
      </c>
      <c r="L30" s="84">
        <f>SUM(J30:K30)</f>
        <v>65</v>
      </c>
    </row>
    <row r="31" spans="1:12" s="72" customFormat="1" ht="15" customHeight="1" x14ac:dyDescent="0.25">
      <c r="A31" s="17">
        <v>26</v>
      </c>
      <c r="B31" s="76" t="s">
        <v>1</v>
      </c>
      <c r="C31" s="534" t="s">
        <v>170</v>
      </c>
      <c r="D31" s="161">
        <v>31</v>
      </c>
      <c r="E31" s="63">
        <v>4.290322580645161</v>
      </c>
      <c r="F31" s="157">
        <v>4.22</v>
      </c>
      <c r="G31" s="161">
        <v>8</v>
      </c>
      <c r="H31" s="63">
        <v>4.375</v>
      </c>
      <c r="I31" s="157">
        <v>4</v>
      </c>
      <c r="J31" s="435">
        <v>45</v>
      </c>
      <c r="K31" s="448">
        <v>20</v>
      </c>
      <c r="L31" s="84">
        <f>SUM(J31:K31)</f>
        <v>65</v>
      </c>
    </row>
    <row r="32" spans="1:12" s="72" customFormat="1" ht="15" customHeight="1" x14ac:dyDescent="0.25">
      <c r="A32" s="17">
        <v>27</v>
      </c>
      <c r="B32" s="76" t="s">
        <v>36</v>
      </c>
      <c r="C32" s="143" t="s">
        <v>44</v>
      </c>
      <c r="D32" s="161">
        <v>5</v>
      </c>
      <c r="E32" s="63">
        <v>4.2</v>
      </c>
      <c r="F32" s="157">
        <v>4.22</v>
      </c>
      <c r="G32" s="161">
        <v>2</v>
      </c>
      <c r="H32" s="63">
        <v>4.5</v>
      </c>
      <c r="I32" s="157">
        <v>4</v>
      </c>
      <c r="J32" s="435">
        <v>55</v>
      </c>
      <c r="K32" s="448">
        <v>10</v>
      </c>
      <c r="L32" s="84">
        <f>SUM(J32:K32)</f>
        <v>65</v>
      </c>
    </row>
    <row r="33" spans="1:13" s="72" customFormat="1" ht="15" customHeight="1" x14ac:dyDescent="0.25">
      <c r="A33" s="17">
        <v>28</v>
      </c>
      <c r="B33" s="76" t="s">
        <v>1</v>
      </c>
      <c r="C33" s="534" t="s">
        <v>184</v>
      </c>
      <c r="D33" s="161">
        <v>32</v>
      </c>
      <c r="E33" s="63">
        <v>4.09375</v>
      </c>
      <c r="F33" s="157">
        <v>4.22</v>
      </c>
      <c r="G33" s="161">
        <v>25</v>
      </c>
      <c r="H33" s="63">
        <v>4.5199999999999996</v>
      </c>
      <c r="I33" s="157">
        <v>4</v>
      </c>
      <c r="J33" s="435">
        <v>58</v>
      </c>
      <c r="K33" s="448">
        <v>8</v>
      </c>
      <c r="L33" s="84">
        <f>SUM(J33:K33)</f>
        <v>66</v>
      </c>
    </row>
    <row r="34" spans="1:13" s="72" customFormat="1" ht="15" customHeight="1" x14ac:dyDescent="0.25">
      <c r="A34" s="17">
        <v>29</v>
      </c>
      <c r="B34" s="76" t="s">
        <v>24</v>
      </c>
      <c r="C34" s="143" t="s">
        <v>130</v>
      </c>
      <c r="D34" s="161">
        <v>8</v>
      </c>
      <c r="E34" s="63">
        <v>4.375</v>
      </c>
      <c r="F34" s="157">
        <v>4.22</v>
      </c>
      <c r="G34" s="161">
        <v>6</v>
      </c>
      <c r="H34" s="63">
        <v>4.166666666666667</v>
      </c>
      <c r="I34" s="157">
        <v>4</v>
      </c>
      <c r="J34" s="435">
        <v>35</v>
      </c>
      <c r="K34" s="448">
        <v>33</v>
      </c>
      <c r="L34" s="84">
        <f>SUM(J34:K34)</f>
        <v>68</v>
      </c>
    </row>
    <row r="35" spans="1:13" s="72" customFormat="1" ht="15" customHeight="1" thickBot="1" x14ac:dyDescent="0.3">
      <c r="A35" s="128">
        <v>30</v>
      </c>
      <c r="B35" s="168" t="s">
        <v>27</v>
      </c>
      <c r="C35" s="169" t="s">
        <v>34</v>
      </c>
      <c r="D35" s="163">
        <v>8</v>
      </c>
      <c r="E35" s="65">
        <v>4.5</v>
      </c>
      <c r="F35" s="166">
        <v>4.22</v>
      </c>
      <c r="G35" s="163">
        <v>9</v>
      </c>
      <c r="H35" s="65">
        <v>4</v>
      </c>
      <c r="I35" s="166">
        <v>4</v>
      </c>
      <c r="J35" s="440">
        <v>20</v>
      </c>
      <c r="K35" s="453">
        <v>49</v>
      </c>
      <c r="L35" s="85">
        <f>SUM(J35:K35)</f>
        <v>69</v>
      </c>
    </row>
    <row r="36" spans="1:13" s="72" customFormat="1" ht="15" customHeight="1" x14ac:dyDescent="0.25">
      <c r="A36" s="16">
        <v>31</v>
      </c>
      <c r="B36" s="75" t="s">
        <v>36</v>
      </c>
      <c r="C36" s="122" t="s">
        <v>68</v>
      </c>
      <c r="D36" s="160">
        <v>5</v>
      </c>
      <c r="E36" s="61">
        <v>4</v>
      </c>
      <c r="F36" s="532">
        <v>4.22</v>
      </c>
      <c r="G36" s="160">
        <v>6</v>
      </c>
      <c r="H36" s="61">
        <v>4.666666666666667</v>
      </c>
      <c r="I36" s="532">
        <v>4</v>
      </c>
      <c r="J36" s="432">
        <v>64</v>
      </c>
      <c r="K36" s="445">
        <v>5</v>
      </c>
      <c r="L36" s="83">
        <f>SUM(J36:K36)</f>
        <v>69</v>
      </c>
    </row>
    <row r="37" spans="1:13" s="72" customFormat="1" ht="15" customHeight="1" x14ac:dyDescent="0.25">
      <c r="A37" s="17">
        <v>32</v>
      </c>
      <c r="B37" s="76" t="s">
        <v>0</v>
      </c>
      <c r="C37" s="117" t="s">
        <v>81</v>
      </c>
      <c r="D37" s="161">
        <v>12</v>
      </c>
      <c r="E37" s="62">
        <v>4.416666666666667</v>
      </c>
      <c r="F37" s="146">
        <v>4.22</v>
      </c>
      <c r="G37" s="161">
        <v>10</v>
      </c>
      <c r="H37" s="62">
        <v>4.0999999999999996</v>
      </c>
      <c r="I37" s="146">
        <v>4</v>
      </c>
      <c r="J37" s="436">
        <v>31</v>
      </c>
      <c r="K37" s="449">
        <v>39</v>
      </c>
      <c r="L37" s="84">
        <f>SUM(J37:K37)</f>
        <v>70</v>
      </c>
    </row>
    <row r="38" spans="1:13" s="72" customFormat="1" ht="15" customHeight="1" x14ac:dyDescent="0.25">
      <c r="A38" s="17">
        <v>33</v>
      </c>
      <c r="B38" s="76" t="s">
        <v>27</v>
      </c>
      <c r="C38" s="121" t="s">
        <v>125</v>
      </c>
      <c r="D38" s="161">
        <v>4</v>
      </c>
      <c r="E38" s="62">
        <v>4</v>
      </c>
      <c r="F38" s="154">
        <v>4.22</v>
      </c>
      <c r="G38" s="161">
        <v>1</v>
      </c>
      <c r="H38" s="62">
        <v>5</v>
      </c>
      <c r="I38" s="154">
        <v>4</v>
      </c>
      <c r="J38" s="434">
        <v>67</v>
      </c>
      <c r="K38" s="447">
        <v>3</v>
      </c>
      <c r="L38" s="84">
        <f>SUM(J38:K38)</f>
        <v>70</v>
      </c>
    </row>
    <row r="39" spans="1:13" s="72" customFormat="1" ht="15" customHeight="1" x14ac:dyDescent="0.25">
      <c r="A39" s="17">
        <v>34</v>
      </c>
      <c r="B39" s="73" t="s">
        <v>1</v>
      </c>
      <c r="C39" s="533" t="s">
        <v>174</v>
      </c>
      <c r="D39" s="153">
        <v>9</v>
      </c>
      <c r="E39" s="66">
        <v>4.7777777777777777</v>
      </c>
      <c r="F39" s="146">
        <v>4.22</v>
      </c>
      <c r="G39" s="153">
        <v>11</v>
      </c>
      <c r="H39" s="66">
        <v>3.7272727272727271</v>
      </c>
      <c r="I39" s="146">
        <v>4</v>
      </c>
      <c r="J39" s="436">
        <v>5</v>
      </c>
      <c r="K39" s="449">
        <v>67</v>
      </c>
      <c r="L39" s="84">
        <f>SUM(J39:K39)</f>
        <v>72</v>
      </c>
      <c r="M39" s="81"/>
    </row>
    <row r="40" spans="1:13" s="72" customFormat="1" ht="15" customHeight="1" x14ac:dyDescent="0.25">
      <c r="A40" s="17">
        <v>35</v>
      </c>
      <c r="B40" s="76" t="s">
        <v>54</v>
      </c>
      <c r="C40" s="117" t="s">
        <v>72</v>
      </c>
      <c r="D40" s="161">
        <v>4</v>
      </c>
      <c r="E40" s="62">
        <v>4.5</v>
      </c>
      <c r="F40" s="146">
        <v>4.22</v>
      </c>
      <c r="G40" s="161">
        <v>21</v>
      </c>
      <c r="H40" s="62">
        <v>3.9047619047619047</v>
      </c>
      <c r="I40" s="146">
        <v>4</v>
      </c>
      <c r="J40" s="436">
        <v>17</v>
      </c>
      <c r="K40" s="449">
        <v>57</v>
      </c>
      <c r="L40" s="84">
        <f>SUM(J40:K40)</f>
        <v>74</v>
      </c>
      <c r="M40" s="81"/>
    </row>
    <row r="41" spans="1:13" s="72" customFormat="1" ht="15" customHeight="1" x14ac:dyDescent="0.25">
      <c r="A41" s="17">
        <v>36</v>
      </c>
      <c r="B41" s="76" t="s">
        <v>1</v>
      </c>
      <c r="C41" s="534" t="s">
        <v>188</v>
      </c>
      <c r="D41" s="161">
        <v>35</v>
      </c>
      <c r="E41" s="63">
        <v>4.4000000000000004</v>
      </c>
      <c r="F41" s="157">
        <v>4.22</v>
      </c>
      <c r="G41" s="161">
        <v>32</v>
      </c>
      <c r="H41" s="63">
        <v>4.09375</v>
      </c>
      <c r="I41" s="157">
        <v>4</v>
      </c>
      <c r="J41" s="435">
        <v>33</v>
      </c>
      <c r="K41" s="448">
        <v>41</v>
      </c>
      <c r="L41" s="84">
        <f>SUM(J41:K41)</f>
        <v>74</v>
      </c>
      <c r="M41" s="81"/>
    </row>
    <row r="42" spans="1:13" s="72" customFormat="1" ht="15" customHeight="1" x14ac:dyDescent="0.25">
      <c r="A42" s="17">
        <v>37</v>
      </c>
      <c r="B42" s="531" t="s">
        <v>27</v>
      </c>
      <c r="C42" s="117" t="s">
        <v>86</v>
      </c>
      <c r="D42" s="161">
        <v>26</v>
      </c>
      <c r="E42" s="62">
        <v>4.2692307692307692</v>
      </c>
      <c r="F42" s="146">
        <v>4.22</v>
      </c>
      <c r="G42" s="161">
        <v>36</v>
      </c>
      <c r="H42" s="62">
        <v>4.25</v>
      </c>
      <c r="I42" s="146">
        <v>4</v>
      </c>
      <c r="J42" s="436">
        <v>46</v>
      </c>
      <c r="K42" s="449">
        <v>31</v>
      </c>
      <c r="L42" s="84">
        <f>SUM(J42:K42)</f>
        <v>77</v>
      </c>
      <c r="M42" s="81"/>
    </row>
    <row r="43" spans="1:13" s="72" customFormat="1" ht="15" customHeight="1" x14ac:dyDescent="0.25">
      <c r="A43" s="17">
        <v>38</v>
      </c>
      <c r="B43" s="76" t="s">
        <v>54</v>
      </c>
      <c r="C43" s="117" t="s">
        <v>118</v>
      </c>
      <c r="D43" s="161">
        <v>5</v>
      </c>
      <c r="E43" s="62">
        <v>4.4000000000000004</v>
      </c>
      <c r="F43" s="146">
        <v>4.22</v>
      </c>
      <c r="G43" s="161">
        <v>1</v>
      </c>
      <c r="H43" s="62">
        <v>4</v>
      </c>
      <c r="I43" s="146">
        <v>4</v>
      </c>
      <c r="J43" s="436">
        <v>32</v>
      </c>
      <c r="K43" s="449">
        <v>46</v>
      </c>
      <c r="L43" s="84">
        <f>SUM(J43:K43)</f>
        <v>78</v>
      </c>
      <c r="M43" s="81"/>
    </row>
    <row r="44" spans="1:13" s="72" customFormat="1" ht="15" customHeight="1" x14ac:dyDescent="0.25">
      <c r="A44" s="17">
        <v>39</v>
      </c>
      <c r="B44" s="76" t="s">
        <v>36</v>
      </c>
      <c r="C44" s="117" t="s">
        <v>66</v>
      </c>
      <c r="D44" s="161">
        <v>12</v>
      </c>
      <c r="E44" s="62">
        <v>4.25</v>
      </c>
      <c r="F44" s="146">
        <v>4.22</v>
      </c>
      <c r="G44" s="161">
        <v>4</v>
      </c>
      <c r="H44" s="62">
        <v>4.25</v>
      </c>
      <c r="I44" s="146">
        <v>4</v>
      </c>
      <c r="J44" s="436">
        <v>48</v>
      </c>
      <c r="K44" s="449">
        <v>30</v>
      </c>
      <c r="L44" s="84">
        <f>SUM(J44:K44)</f>
        <v>78</v>
      </c>
      <c r="M44" s="81"/>
    </row>
    <row r="45" spans="1:13" s="72" customFormat="1" ht="15" customHeight="1" thickBot="1" x14ac:dyDescent="0.3">
      <c r="A45" s="128">
        <v>40</v>
      </c>
      <c r="B45" s="168" t="s">
        <v>1</v>
      </c>
      <c r="C45" s="169" t="s">
        <v>21</v>
      </c>
      <c r="D45" s="162">
        <v>5</v>
      </c>
      <c r="E45" s="130">
        <v>4.5999999999999996</v>
      </c>
      <c r="F45" s="166">
        <v>4.22</v>
      </c>
      <c r="G45" s="162">
        <v>3</v>
      </c>
      <c r="H45" s="130">
        <v>3.6666666666666665</v>
      </c>
      <c r="I45" s="166">
        <v>4</v>
      </c>
      <c r="J45" s="440">
        <v>12</v>
      </c>
      <c r="K45" s="453">
        <v>71</v>
      </c>
      <c r="L45" s="86">
        <f>SUM(J45:K45)</f>
        <v>83</v>
      </c>
      <c r="M45" s="81"/>
    </row>
    <row r="46" spans="1:13" s="72" customFormat="1" ht="15" customHeight="1" x14ac:dyDescent="0.25">
      <c r="A46" s="16">
        <v>41</v>
      </c>
      <c r="B46" s="75" t="s">
        <v>46</v>
      </c>
      <c r="C46" s="122" t="s">
        <v>51</v>
      </c>
      <c r="D46" s="160">
        <v>3</v>
      </c>
      <c r="E46" s="61">
        <v>4.666666666666667</v>
      </c>
      <c r="F46" s="158">
        <v>4.22</v>
      </c>
      <c r="G46" s="160">
        <v>2</v>
      </c>
      <c r="H46" s="61">
        <v>3.5</v>
      </c>
      <c r="I46" s="158">
        <v>4</v>
      </c>
      <c r="J46" s="432">
        <v>7</v>
      </c>
      <c r="K46" s="582">
        <v>78</v>
      </c>
      <c r="L46" s="87">
        <f>SUM(J46:K46)</f>
        <v>85</v>
      </c>
      <c r="M46" s="81"/>
    </row>
    <row r="47" spans="1:13" s="72" customFormat="1" ht="15" customHeight="1" x14ac:dyDescent="0.25">
      <c r="A47" s="17">
        <v>42</v>
      </c>
      <c r="B47" s="76" t="s">
        <v>1</v>
      </c>
      <c r="C47" s="533" t="s">
        <v>187</v>
      </c>
      <c r="D47" s="161">
        <v>24</v>
      </c>
      <c r="E47" s="67">
        <v>4.25</v>
      </c>
      <c r="F47" s="422">
        <v>4.22</v>
      </c>
      <c r="G47" s="161">
        <v>35</v>
      </c>
      <c r="H47" s="67">
        <v>4.1714285714285717</v>
      </c>
      <c r="I47" s="422">
        <v>4</v>
      </c>
      <c r="J47" s="436">
        <v>51</v>
      </c>
      <c r="K47" s="550">
        <v>34</v>
      </c>
      <c r="L47" s="84">
        <f>SUM(J47:K47)</f>
        <v>85</v>
      </c>
      <c r="M47" s="81"/>
    </row>
    <row r="48" spans="1:13" s="72" customFormat="1" ht="15" customHeight="1" x14ac:dyDescent="0.25">
      <c r="A48" s="17">
        <v>43</v>
      </c>
      <c r="B48" s="76" t="s">
        <v>1</v>
      </c>
      <c r="C48" s="534" t="s">
        <v>180</v>
      </c>
      <c r="D48" s="161">
        <v>12</v>
      </c>
      <c r="E48" s="420">
        <v>4.25</v>
      </c>
      <c r="F48" s="423">
        <v>4.22</v>
      </c>
      <c r="G48" s="161">
        <v>7</v>
      </c>
      <c r="H48" s="420">
        <v>4.1428571428571432</v>
      </c>
      <c r="I48" s="423">
        <v>4</v>
      </c>
      <c r="J48" s="435">
        <v>49</v>
      </c>
      <c r="K48" s="525">
        <v>37</v>
      </c>
      <c r="L48" s="84">
        <f>SUM(J48:K48)</f>
        <v>86</v>
      </c>
      <c r="M48" s="81"/>
    </row>
    <row r="49" spans="1:13" s="72" customFormat="1" ht="15" customHeight="1" x14ac:dyDescent="0.25">
      <c r="A49" s="17">
        <v>44</v>
      </c>
      <c r="B49" s="76" t="s">
        <v>24</v>
      </c>
      <c r="C49" s="533" t="s">
        <v>164</v>
      </c>
      <c r="D49" s="164">
        <v>9</v>
      </c>
      <c r="E49" s="66">
        <v>4.2222222222222223</v>
      </c>
      <c r="F49" s="422">
        <v>4.22</v>
      </c>
      <c r="G49" s="164">
        <v>14</v>
      </c>
      <c r="H49" s="66">
        <v>4.1428571428571432</v>
      </c>
      <c r="I49" s="422">
        <v>4</v>
      </c>
      <c r="J49" s="436">
        <v>53</v>
      </c>
      <c r="K49" s="550">
        <v>36</v>
      </c>
      <c r="L49" s="84">
        <f>SUM(J49:K49)</f>
        <v>89</v>
      </c>
      <c r="M49" s="81"/>
    </row>
    <row r="50" spans="1:13" s="72" customFormat="1" ht="15" customHeight="1" x14ac:dyDescent="0.25">
      <c r="A50" s="17">
        <v>45</v>
      </c>
      <c r="B50" s="76" t="s">
        <v>27</v>
      </c>
      <c r="C50" s="143" t="s">
        <v>32</v>
      </c>
      <c r="D50" s="161">
        <v>5</v>
      </c>
      <c r="E50" s="420">
        <v>4.5999999999999996</v>
      </c>
      <c r="F50" s="423">
        <v>4.22</v>
      </c>
      <c r="G50" s="161">
        <v>4</v>
      </c>
      <c r="H50" s="420">
        <v>3.5</v>
      </c>
      <c r="I50" s="423">
        <v>4</v>
      </c>
      <c r="J50" s="435">
        <v>11</v>
      </c>
      <c r="K50" s="525">
        <v>82</v>
      </c>
      <c r="L50" s="84">
        <f>SUM(J50:K50)</f>
        <v>93</v>
      </c>
    </row>
    <row r="51" spans="1:13" s="72" customFormat="1" ht="15" customHeight="1" x14ac:dyDescent="0.25">
      <c r="A51" s="17">
        <v>46</v>
      </c>
      <c r="B51" s="76" t="s">
        <v>36</v>
      </c>
      <c r="C51" s="143" t="s">
        <v>35</v>
      </c>
      <c r="D51" s="161">
        <v>8</v>
      </c>
      <c r="E51" s="420">
        <v>4.375</v>
      </c>
      <c r="F51" s="423">
        <v>4.22</v>
      </c>
      <c r="G51" s="161">
        <v>9</v>
      </c>
      <c r="H51" s="420">
        <v>3.8888888888888888</v>
      </c>
      <c r="I51" s="423">
        <v>4</v>
      </c>
      <c r="J51" s="435">
        <v>34</v>
      </c>
      <c r="K51" s="525">
        <v>59</v>
      </c>
      <c r="L51" s="84">
        <f>SUM(J51:K51)</f>
        <v>93</v>
      </c>
    </row>
    <row r="52" spans="1:13" s="72" customFormat="1" ht="15" customHeight="1" x14ac:dyDescent="0.25">
      <c r="A52" s="17">
        <v>47</v>
      </c>
      <c r="B52" s="73" t="s">
        <v>0</v>
      </c>
      <c r="C52" s="117" t="s">
        <v>59</v>
      </c>
      <c r="D52" s="150">
        <v>1</v>
      </c>
      <c r="E52" s="420">
        <v>4</v>
      </c>
      <c r="F52" s="422">
        <v>4.22</v>
      </c>
      <c r="G52" s="150">
        <v>2</v>
      </c>
      <c r="H52" s="420">
        <v>4.5</v>
      </c>
      <c r="I52" s="422">
        <v>4</v>
      </c>
      <c r="J52" s="436">
        <v>80</v>
      </c>
      <c r="K52" s="550">
        <v>13</v>
      </c>
      <c r="L52" s="84">
        <f>SUM(J52:K52)</f>
        <v>93</v>
      </c>
    </row>
    <row r="53" spans="1:13" s="72" customFormat="1" ht="15" customHeight="1" x14ac:dyDescent="0.25">
      <c r="A53" s="17">
        <v>48</v>
      </c>
      <c r="B53" s="76" t="s">
        <v>1</v>
      </c>
      <c r="C53" s="534" t="s">
        <v>182</v>
      </c>
      <c r="D53" s="161">
        <v>14</v>
      </c>
      <c r="E53" s="420">
        <v>4.0714285714285712</v>
      </c>
      <c r="F53" s="423">
        <v>4.22</v>
      </c>
      <c r="G53" s="161">
        <v>20</v>
      </c>
      <c r="H53" s="420">
        <v>4.1500000000000004</v>
      </c>
      <c r="I53" s="423">
        <v>4</v>
      </c>
      <c r="J53" s="435">
        <v>59</v>
      </c>
      <c r="K53" s="525">
        <v>35</v>
      </c>
      <c r="L53" s="84">
        <f>SUM(J53:K53)</f>
        <v>94</v>
      </c>
    </row>
    <row r="54" spans="1:13" s="72" customFormat="1" ht="15" customHeight="1" x14ac:dyDescent="0.25">
      <c r="A54" s="17">
        <v>49</v>
      </c>
      <c r="B54" s="76" t="s">
        <v>24</v>
      </c>
      <c r="C54" s="143" t="s">
        <v>131</v>
      </c>
      <c r="D54" s="161">
        <v>7</v>
      </c>
      <c r="E54" s="420">
        <v>3.8571428571428572</v>
      </c>
      <c r="F54" s="423">
        <v>4.22</v>
      </c>
      <c r="G54" s="161">
        <v>4</v>
      </c>
      <c r="H54" s="420">
        <v>4.5</v>
      </c>
      <c r="I54" s="423">
        <v>4</v>
      </c>
      <c r="J54" s="435">
        <v>84</v>
      </c>
      <c r="K54" s="525">
        <v>11</v>
      </c>
      <c r="L54" s="84">
        <f>SUM(J54:K54)</f>
        <v>95</v>
      </c>
    </row>
    <row r="55" spans="1:13" s="72" customFormat="1" ht="15" customHeight="1" thickBot="1" x14ac:dyDescent="0.3">
      <c r="A55" s="18">
        <v>50</v>
      </c>
      <c r="B55" s="539" t="s">
        <v>27</v>
      </c>
      <c r="C55" s="144" t="s">
        <v>129</v>
      </c>
      <c r="D55" s="510">
        <v>5</v>
      </c>
      <c r="E55" s="65">
        <v>4</v>
      </c>
      <c r="F55" s="155">
        <v>4.22</v>
      </c>
      <c r="G55" s="510">
        <v>7</v>
      </c>
      <c r="H55" s="65">
        <v>4.2857142857142856</v>
      </c>
      <c r="I55" s="155">
        <v>4</v>
      </c>
      <c r="J55" s="442">
        <v>69</v>
      </c>
      <c r="K55" s="505">
        <v>27</v>
      </c>
      <c r="L55" s="85">
        <f>SUM(J55:K55)</f>
        <v>96</v>
      </c>
      <c r="M55" s="81"/>
    </row>
    <row r="56" spans="1:13" s="72" customFormat="1" ht="15" customHeight="1" x14ac:dyDescent="0.25">
      <c r="A56" s="19">
        <v>51</v>
      </c>
      <c r="B56" s="529" t="s">
        <v>1</v>
      </c>
      <c r="C56" s="535" t="s">
        <v>167</v>
      </c>
      <c r="D56" s="153">
        <v>3</v>
      </c>
      <c r="E56" s="66">
        <v>4</v>
      </c>
      <c r="F56" s="156">
        <v>4.22</v>
      </c>
      <c r="G56" s="153">
        <v>3</v>
      </c>
      <c r="H56" s="66">
        <v>4.333333333333333</v>
      </c>
      <c r="I56" s="156">
        <v>4</v>
      </c>
      <c r="J56" s="438">
        <v>74</v>
      </c>
      <c r="K56" s="451">
        <v>23</v>
      </c>
      <c r="L56" s="83">
        <f>SUM(J56:K56)</f>
        <v>97</v>
      </c>
      <c r="M56" s="81"/>
    </row>
    <row r="57" spans="1:13" s="72" customFormat="1" ht="15" customHeight="1" x14ac:dyDescent="0.25">
      <c r="A57" s="17">
        <v>52</v>
      </c>
      <c r="B57" s="76" t="s">
        <v>46</v>
      </c>
      <c r="C57" s="143" t="s">
        <v>50</v>
      </c>
      <c r="D57" s="161">
        <v>9</v>
      </c>
      <c r="E57" s="63">
        <v>4.2222222222222223</v>
      </c>
      <c r="F57" s="513">
        <v>4.22</v>
      </c>
      <c r="G57" s="161">
        <v>11</v>
      </c>
      <c r="H57" s="63">
        <v>4</v>
      </c>
      <c r="I57" s="513">
        <v>4</v>
      </c>
      <c r="J57" s="435">
        <v>52</v>
      </c>
      <c r="K57" s="448">
        <v>47</v>
      </c>
      <c r="L57" s="84">
        <f>SUM(J57:K57)</f>
        <v>99</v>
      </c>
      <c r="M57" s="81"/>
    </row>
    <row r="58" spans="1:13" s="72" customFormat="1" ht="15" customHeight="1" x14ac:dyDescent="0.25">
      <c r="A58" s="17">
        <v>53</v>
      </c>
      <c r="B58" s="76" t="s">
        <v>46</v>
      </c>
      <c r="C58" s="124" t="s">
        <v>53</v>
      </c>
      <c r="D58" s="161">
        <v>10</v>
      </c>
      <c r="E58" s="63">
        <v>4.3</v>
      </c>
      <c r="F58" s="147">
        <v>4.22</v>
      </c>
      <c r="G58" s="161">
        <v>9</v>
      </c>
      <c r="H58" s="63">
        <v>3.8888888888888888</v>
      </c>
      <c r="I58" s="147">
        <v>4</v>
      </c>
      <c r="J58" s="433">
        <v>43</v>
      </c>
      <c r="K58" s="446">
        <v>58</v>
      </c>
      <c r="L58" s="84">
        <f>SUM(J58:K58)</f>
        <v>101</v>
      </c>
      <c r="M58" s="81"/>
    </row>
    <row r="59" spans="1:13" s="72" customFormat="1" ht="15" customHeight="1" x14ac:dyDescent="0.25">
      <c r="A59" s="17">
        <v>54</v>
      </c>
      <c r="B59" s="73" t="s">
        <v>1</v>
      </c>
      <c r="C59" s="533" t="s">
        <v>171</v>
      </c>
      <c r="D59" s="150">
        <v>11</v>
      </c>
      <c r="E59" s="63">
        <v>4.3636363636363633</v>
      </c>
      <c r="F59" s="146">
        <v>4.22</v>
      </c>
      <c r="G59" s="150">
        <v>26</v>
      </c>
      <c r="H59" s="63">
        <v>3.7307692307692308</v>
      </c>
      <c r="I59" s="146">
        <v>4</v>
      </c>
      <c r="J59" s="436">
        <v>36</v>
      </c>
      <c r="K59" s="449">
        <v>66</v>
      </c>
      <c r="L59" s="84">
        <f>SUM(J59:K59)</f>
        <v>102</v>
      </c>
      <c r="M59" s="81"/>
    </row>
    <row r="60" spans="1:13" s="72" customFormat="1" ht="15" customHeight="1" x14ac:dyDescent="0.25">
      <c r="A60" s="17">
        <v>55</v>
      </c>
      <c r="B60" s="76" t="s">
        <v>24</v>
      </c>
      <c r="C60" s="534" t="s">
        <v>161</v>
      </c>
      <c r="D60" s="164">
        <v>2</v>
      </c>
      <c r="E60" s="66">
        <v>4.5</v>
      </c>
      <c r="F60" s="157">
        <v>4.22</v>
      </c>
      <c r="G60" s="164">
        <v>2</v>
      </c>
      <c r="H60" s="66">
        <v>3.5</v>
      </c>
      <c r="I60" s="157">
        <v>4</v>
      </c>
      <c r="J60" s="435">
        <v>21</v>
      </c>
      <c r="K60" s="448">
        <v>83</v>
      </c>
      <c r="L60" s="84">
        <f>SUM(J60:K60)</f>
        <v>104</v>
      </c>
      <c r="M60" s="81"/>
    </row>
    <row r="61" spans="1:13" s="72" customFormat="1" ht="15" customHeight="1" x14ac:dyDescent="0.25">
      <c r="A61" s="17">
        <v>56</v>
      </c>
      <c r="B61" s="76" t="s">
        <v>54</v>
      </c>
      <c r="C61" s="117" t="s">
        <v>73</v>
      </c>
      <c r="D61" s="161">
        <v>6</v>
      </c>
      <c r="E61" s="63">
        <v>4.333333333333333</v>
      </c>
      <c r="F61" s="146">
        <v>4.22</v>
      </c>
      <c r="G61" s="161">
        <v>6</v>
      </c>
      <c r="H61" s="63">
        <v>3.6666666666666665</v>
      </c>
      <c r="I61" s="146">
        <v>4</v>
      </c>
      <c r="J61" s="436">
        <v>37</v>
      </c>
      <c r="K61" s="449">
        <v>69</v>
      </c>
      <c r="L61" s="84">
        <f>SUM(J61:K61)</f>
        <v>106</v>
      </c>
      <c r="M61" s="81"/>
    </row>
    <row r="62" spans="1:13" s="72" customFormat="1" ht="15" customHeight="1" x14ac:dyDescent="0.25">
      <c r="A62" s="17">
        <v>57</v>
      </c>
      <c r="B62" s="76" t="s">
        <v>1</v>
      </c>
      <c r="C62" s="533" t="s">
        <v>172</v>
      </c>
      <c r="D62" s="161">
        <v>7</v>
      </c>
      <c r="E62" s="63">
        <v>4.4285714285714288</v>
      </c>
      <c r="F62" s="146">
        <v>4.22</v>
      </c>
      <c r="G62" s="161">
        <v>5</v>
      </c>
      <c r="H62" s="63">
        <v>3.4</v>
      </c>
      <c r="I62" s="146">
        <v>4</v>
      </c>
      <c r="J62" s="436">
        <v>28</v>
      </c>
      <c r="K62" s="449">
        <v>86</v>
      </c>
      <c r="L62" s="84">
        <f>SUM(J62:K62)</f>
        <v>114</v>
      </c>
      <c r="M62" s="81"/>
    </row>
    <row r="63" spans="1:13" s="72" customFormat="1" ht="15" customHeight="1" x14ac:dyDescent="0.25">
      <c r="A63" s="17">
        <v>58</v>
      </c>
      <c r="B63" s="76" t="s">
        <v>0</v>
      </c>
      <c r="C63" s="143" t="s">
        <v>83</v>
      </c>
      <c r="D63" s="161">
        <v>2</v>
      </c>
      <c r="E63" s="63">
        <v>4.5</v>
      </c>
      <c r="F63" s="157">
        <v>4.22</v>
      </c>
      <c r="G63" s="161">
        <v>4</v>
      </c>
      <c r="H63" s="63">
        <v>3.25</v>
      </c>
      <c r="I63" s="157">
        <v>4</v>
      </c>
      <c r="J63" s="435">
        <v>25</v>
      </c>
      <c r="K63" s="448">
        <v>93</v>
      </c>
      <c r="L63" s="84">
        <f>SUM(J63:K63)</f>
        <v>118</v>
      </c>
      <c r="M63" s="81"/>
    </row>
    <row r="64" spans="1:13" s="72" customFormat="1" ht="15" customHeight="1" x14ac:dyDescent="0.25">
      <c r="A64" s="17">
        <v>59</v>
      </c>
      <c r="B64" s="76" t="s">
        <v>27</v>
      </c>
      <c r="C64" s="143" t="s">
        <v>62</v>
      </c>
      <c r="D64" s="161">
        <v>1</v>
      </c>
      <c r="E64" s="63">
        <v>4</v>
      </c>
      <c r="F64" s="157">
        <v>4.22</v>
      </c>
      <c r="G64" s="161">
        <v>4</v>
      </c>
      <c r="H64" s="63">
        <v>4</v>
      </c>
      <c r="I64" s="157">
        <v>4</v>
      </c>
      <c r="J64" s="435">
        <v>68</v>
      </c>
      <c r="K64" s="448">
        <v>50</v>
      </c>
      <c r="L64" s="84">
        <f>SUM(J64:K64)</f>
        <v>118</v>
      </c>
      <c r="M64" s="81"/>
    </row>
    <row r="65" spans="1:13" s="72" customFormat="1" ht="15" customHeight="1" thickBot="1" x14ac:dyDescent="0.3">
      <c r="A65" s="18">
        <v>60</v>
      </c>
      <c r="B65" s="77" t="s">
        <v>24</v>
      </c>
      <c r="C65" s="144" t="s">
        <v>133</v>
      </c>
      <c r="D65" s="163">
        <v>7</v>
      </c>
      <c r="E65" s="65">
        <v>4.1428571428571432</v>
      </c>
      <c r="F65" s="155">
        <v>4.22</v>
      </c>
      <c r="G65" s="163">
        <v>4</v>
      </c>
      <c r="H65" s="65">
        <v>3.75</v>
      </c>
      <c r="I65" s="155">
        <v>4</v>
      </c>
      <c r="J65" s="442">
        <v>56</v>
      </c>
      <c r="K65" s="455">
        <v>64</v>
      </c>
      <c r="L65" s="86">
        <f>SUM(J65:K65)</f>
        <v>120</v>
      </c>
      <c r="M65" s="81"/>
    </row>
    <row r="66" spans="1:13" s="72" customFormat="1" ht="15" customHeight="1" x14ac:dyDescent="0.25">
      <c r="A66" s="19">
        <v>61</v>
      </c>
      <c r="B66" s="78" t="s">
        <v>0</v>
      </c>
      <c r="C66" s="68" t="s">
        <v>123</v>
      </c>
      <c r="D66" s="160">
        <v>3</v>
      </c>
      <c r="E66" s="61">
        <v>3.6666666666666665</v>
      </c>
      <c r="F66" s="158">
        <v>4.22</v>
      </c>
      <c r="G66" s="160">
        <v>3</v>
      </c>
      <c r="H66" s="61">
        <v>4.333333333333333</v>
      </c>
      <c r="I66" s="158">
        <v>4</v>
      </c>
      <c r="J66" s="441">
        <v>95</v>
      </c>
      <c r="K66" s="454">
        <v>26</v>
      </c>
      <c r="L66" s="87">
        <f>SUM(J66:K66)</f>
        <v>121</v>
      </c>
      <c r="M66" s="81"/>
    </row>
    <row r="67" spans="1:13" s="72" customFormat="1" ht="15" customHeight="1" x14ac:dyDescent="0.25">
      <c r="A67" s="17">
        <v>62</v>
      </c>
      <c r="B67" s="76" t="s">
        <v>46</v>
      </c>
      <c r="C67" s="534" t="s">
        <v>146</v>
      </c>
      <c r="D67" s="161">
        <v>3</v>
      </c>
      <c r="E67" s="63">
        <v>4.333333333333333</v>
      </c>
      <c r="F67" s="157">
        <v>4.22</v>
      </c>
      <c r="G67" s="161">
        <v>5</v>
      </c>
      <c r="H67" s="63">
        <v>3.4</v>
      </c>
      <c r="I67" s="157">
        <v>4</v>
      </c>
      <c r="J67" s="435">
        <v>38</v>
      </c>
      <c r="K67" s="448">
        <v>85</v>
      </c>
      <c r="L67" s="84">
        <f>SUM(J67:K67)</f>
        <v>123</v>
      </c>
      <c r="M67" s="81"/>
    </row>
    <row r="68" spans="1:13" s="72" customFormat="1" ht="15" customHeight="1" x14ac:dyDescent="0.25">
      <c r="A68" s="17">
        <v>63</v>
      </c>
      <c r="B68" s="76" t="s">
        <v>24</v>
      </c>
      <c r="C68" s="533" t="s">
        <v>163</v>
      </c>
      <c r="D68" s="161">
        <v>5</v>
      </c>
      <c r="E68" s="62">
        <v>4</v>
      </c>
      <c r="F68" s="146">
        <v>4.22</v>
      </c>
      <c r="G68" s="161">
        <v>2</v>
      </c>
      <c r="H68" s="62">
        <v>4</v>
      </c>
      <c r="I68" s="146">
        <v>4</v>
      </c>
      <c r="J68" s="436">
        <v>70</v>
      </c>
      <c r="K68" s="449">
        <v>53</v>
      </c>
      <c r="L68" s="84">
        <f>SUM(J68:K68)</f>
        <v>123</v>
      </c>
      <c r="M68" s="81"/>
    </row>
    <row r="69" spans="1:13" s="72" customFormat="1" ht="15" customHeight="1" x14ac:dyDescent="0.25">
      <c r="A69" s="17">
        <v>64</v>
      </c>
      <c r="B69" s="76" t="s">
        <v>46</v>
      </c>
      <c r="C69" s="509" t="s">
        <v>48</v>
      </c>
      <c r="D69" s="161">
        <v>2</v>
      </c>
      <c r="E69" s="63">
        <v>4</v>
      </c>
      <c r="F69" s="511">
        <v>4.22</v>
      </c>
      <c r="G69" s="161">
        <v>5</v>
      </c>
      <c r="H69" s="63">
        <v>3.8</v>
      </c>
      <c r="I69" s="511">
        <v>4</v>
      </c>
      <c r="J69" s="519">
        <v>63</v>
      </c>
      <c r="K69" s="524">
        <v>61</v>
      </c>
      <c r="L69" s="84">
        <f>SUM(J69:K69)</f>
        <v>124</v>
      </c>
      <c r="M69" s="81"/>
    </row>
    <row r="70" spans="1:13" s="72" customFormat="1" ht="15" customHeight="1" x14ac:dyDescent="0.25">
      <c r="A70" s="17">
        <v>65</v>
      </c>
      <c r="B70" s="76" t="s">
        <v>1</v>
      </c>
      <c r="C70" s="533" t="s">
        <v>169</v>
      </c>
      <c r="D70" s="164">
        <v>11</v>
      </c>
      <c r="E70" s="66">
        <v>3.9090909090909092</v>
      </c>
      <c r="F70" s="146">
        <v>4.22</v>
      </c>
      <c r="G70" s="164">
        <v>13</v>
      </c>
      <c r="H70" s="66">
        <v>4.0769230769230766</v>
      </c>
      <c r="I70" s="146">
        <v>4</v>
      </c>
      <c r="J70" s="436">
        <v>82</v>
      </c>
      <c r="K70" s="449">
        <v>42</v>
      </c>
      <c r="L70" s="84">
        <f>SUM(J70:K70)</f>
        <v>124</v>
      </c>
      <c r="M70" s="81"/>
    </row>
    <row r="71" spans="1:13" s="72" customFormat="1" ht="15" customHeight="1" x14ac:dyDescent="0.25">
      <c r="A71" s="17">
        <v>66</v>
      </c>
      <c r="B71" s="76" t="s">
        <v>1</v>
      </c>
      <c r="C71" s="117" t="s">
        <v>13</v>
      </c>
      <c r="D71" s="161">
        <v>3</v>
      </c>
      <c r="E71" s="63">
        <v>3.6666666666666665</v>
      </c>
      <c r="F71" s="146">
        <v>4.22</v>
      </c>
      <c r="G71" s="161">
        <v>5</v>
      </c>
      <c r="H71" s="63">
        <v>4.2</v>
      </c>
      <c r="I71" s="146">
        <v>4</v>
      </c>
      <c r="J71" s="436">
        <v>94</v>
      </c>
      <c r="K71" s="449">
        <v>32</v>
      </c>
      <c r="L71" s="84">
        <f>SUM(J71:K71)</f>
        <v>126</v>
      </c>
    </row>
    <row r="72" spans="1:13" s="72" customFormat="1" ht="15" customHeight="1" x14ac:dyDescent="0.25">
      <c r="A72" s="17">
        <v>67</v>
      </c>
      <c r="B72" s="76" t="s">
        <v>54</v>
      </c>
      <c r="C72" s="586" t="s">
        <v>144</v>
      </c>
      <c r="D72" s="570">
        <v>6</v>
      </c>
      <c r="E72" s="66">
        <v>3.8333333333333335</v>
      </c>
      <c r="F72" s="590">
        <v>4.22</v>
      </c>
      <c r="G72" s="570">
        <v>11</v>
      </c>
      <c r="H72" s="66">
        <v>4</v>
      </c>
      <c r="I72" s="590">
        <v>4</v>
      </c>
      <c r="J72" s="592">
        <v>85</v>
      </c>
      <c r="K72" s="594">
        <v>43</v>
      </c>
      <c r="L72" s="84">
        <f>SUM(J72:K72)</f>
        <v>128</v>
      </c>
    </row>
    <row r="73" spans="1:13" s="72" customFormat="1" ht="15" customHeight="1" x14ac:dyDescent="0.25">
      <c r="A73" s="17">
        <v>68</v>
      </c>
      <c r="B73" s="76" t="s">
        <v>1</v>
      </c>
      <c r="C73" s="143" t="s">
        <v>124</v>
      </c>
      <c r="D73" s="161">
        <v>1</v>
      </c>
      <c r="E73" s="63">
        <v>4</v>
      </c>
      <c r="F73" s="157">
        <v>4.22</v>
      </c>
      <c r="G73" s="161">
        <v>3</v>
      </c>
      <c r="H73" s="63">
        <v>4</v>
      </c>
      <c r="I73" s="157">
        <v>4</v>
      </c>
      <c r="J73" s="435">
        <v>75</v>
      </c>
      <c r="K73" s="448">
        <v>55</v>
      </c>
      <c r="L73" s="84">
        <f>SUM(J73:K73)</f>
        <v>130</v>
      </c>
    </row>
    <row r="74" spans="1:13" s="72" customFormat="1" ht="15" customHeight="1" x14ac:dyDescent="0.25">
      <c r="A74" s="17">
        <v>69</v>
      </c>
      <c r="B74" s="76" t="s">
        <v>36</v>
      </c>
      <c r="C74" s="143" t="s">
        <v>42</v>
      </c>
      <c r="D74" s="162">
        <v>8</v>
      </c>
      <c r="E74" s="63">
        <v>4.125</v>
      </c>
      <c r="F74" s="157">
        <v>4.22</v>
      </c>
      <c r="G74" s="162">
        <v>10</v>
      </c>
      <c r="H74" s="63">
        <v>3.6</v>
      </c>
      <c r="I74" s="157">
        <v>4</v>
      </c>
      <c r="J74" s="435">
        <v>57</v>
      </c>
      <c r="K74" s="448">
        <v>74</v>
      </c>
      <c r="L74" s="84">
        <f>SUM(J74:K74)</f>
        <v>131</v>
      </c>
    </row>
    <row r="75" spans="1:13" s="72" customFormat="1" ht="15" customHeight="1" thickBot="1" x14ac:dyDescent="0.3">
      <c r="A75" s="128">
        <v>70</v>
      </c>
      <c r="B75" s="168" t="s">
        <v>1</v>
      </c>
      <c r="C75" s="169" t="s">
        <v>60</v>
      </c>
      <c r="D75" s="163">
        <v>2</v>
      </c>
      <c r="E75" s="65">
        <v>4</v>
      </c>
      <c r="F75" s="159">
        <v>4.22</v>
      </c>
      <c r="G75" s="163">
        <v>2</v>
      </c>
      <c r="H75" s="65">
        <v>4</v>
      </c>
      <c r="I75" s="159">
        <v>4</v>
      </c>
      <c r="J75" s="440">
        <v>77</v>
      </c>
      <c r="K75" s="453">
        <v>54</v>
      </c>
      <c r="L75" s="85">
        <f>SUM(J75:K75)</f>
        <v>131</v>
      </c>
    </row>
    <row r="76" spans="1:13" s="72" customFormat="1" ht="15" customHeight="1" x14ac:dyDescent="0.25">
      <c r="A76" s="16">
        <v>71</v>
      </c>
      <c r="B76" s="530" t="s">
        <v>1</v>
      </c>
      <c r="C76" s="587" t="s">
        <v>183</v>
      </c>
      <c r="D76" s="160">
        <v>4</v>
      </c>
      <c r="E76" s="61">
        <v>4.25</v>
      </c>
      <c r="F76" s="512">
        <v>4.22</v>
      </c>
      <c r="G76" s="160">
        <v>11</v>
      </c>
      <c r="H76" s="61">
        <v>3.4545454545454546</v>
      </c>
      <c r="I76" s="512">
        <v>4</v>
      </c>
      <c r="J76" s="444">
        <v>50</v>
      </c>
      <c r="K76" s="457">
        <v>84</v>
      </c>
      <c r="L76" s="83">
        <f>SUM(J76:K76)</f>
        <v>134</v>
      </c>
    </row>
    <row r="77" spans="1:13" s="72" customFormat="1" ht="15" customHeight="1" x14ac:dyDescent="0.25">
      <c r="A77" s="17">
        <v>72</v>
      </c>
      <c r="B77" s="76" t="s">
        <v>46</v>
      </c>
      <c r="C77" s="117" t="s">
        <v>47</v>
      </c>
      <c r="D77" s="161">
        <v>5</v>
      </c>
      <c r="E77" s="131">
        <v>4</v>
      </c>
      <c r="F77" s="146">
        <v>4.22</v>
      </c>
      <c r="G77" s="161">
        <v>2</v>
      </c>
      <c r="H77" s="131">
        <v>3.5</v>
      </c>
      <c r="I77" s="146">
        <v>4</v>
      </c>
      <c r="J77" s="436">
        <v>61</v>
      </c>
      <c r="K77" s="449">
        <v>79</v>
      </c>
      <c r="L77" s="84">
        <f>SUM(J77:K77)</f>
        <v>140</v>
      </c>
    </row>
    <row r="78" spans="1:13" s="72" customFormat="1" ht="15" customHeight="1" x14ac:dyDescent="0.25">
      <c r="A78" s="17">
        <v>73</v>
      </c>
      <c r="B78" s="76" t="s">
        <v>0</v>
      </c>
      <c r="C78" s="534" t="s">
        <v>189</v>
      </c>
      <c r="D78" s="161">
        <v>24</v>
      </c>
      <c r="E78" s="130">
        <v>4</v>
      </c>
      <c r="F78" s="157">
        <v>4.22</v>
      </c>
      <c r="G78" s="161">
        <v>25</v>
      </c>
      <c r="H78" s="130">
        <v>3.76</v>
      </c>
      <c r="I78" s="157">
        <v>4</v>
      </c>
      <c r="J78" s="435">
        <v>79</v>
      </c>
      <c r="K78" s="448">
        <v>63</v>
      </c>
      <c r="L78" s="84">
        <f>SUM(J78:K78)</f>
        <v>142</v>
      </c>
    </row>
    <row r="79" spans="1:13" s="72" customFormat="1" ht="15" customHeight="1" x14ac:dyDescent="0.25">
      <c r="A79" s="17">
        <v>74</v>
      </c>
      <c r="B79" s="76" t="s">
        <v>27</v>
      </c>
      <c r="C79" s="124" t="s">
        <v>158</v>
      </c>
      <c r="D79" s="417">
        <v>3</v>
      </c>
      <c r="E79" s="589">
        <v>4.333333333333333</v>
      </c>
      <c r="F79" s="147">
        <v>4.22</v>
      </c>
      <c r="G79" s="417"/>
      <c r="H79" s="589"/>
      <c r="I79" s="147">
        <v>4</v>
      </c>
      <c r="J79" s="433">
        <v>40</v>
      </c>
      <c r="K79" s="446">
        <v>103</v>
      </c>
      <c r="L79" s="84">
        <f>SUM(J79:K79)</f>
        <v>143</v>
      </c>
    </row>
    <row r="80" spans="1:13" s="72" customFormat="1" ht="15" customHeight="1" x14ac:dyDescent="0.25">
      <c r="A80" s="17">
        <v>75</v>
      </c>
      <c r="B80" s="76" t="s">
        <v>0</v>
      </c>
      <c r="C80" s="74" t="s">
        <v>85</v>
      </c>
      <c r="D80" s="152">
        <v>10</v>
      </c>
      <c r="E80" s="549">
        <v>4.3</v>
      </c>
      <c r="F80" s="148">
        <v>4.22</v>
      </c>
      <c r="G80" s="152">
        <v>7</v>
      </c>
      <c r="H80" s="549">
        <v>3</v>
      </c>
      <c r="I80" s="148">
        <v>4</v>
      </c>
      <c r="J80" s="443">
        <v>44</v>
      </c>
      <c r="K80" s="456">
        <v>99</v>
      </c>
      <c r="L80" s="84">
        <f>SUM(J80:K80)</f>
        <v>143</v>
      </c>
    </row>
    <row r="81" spans="1:12" s="72" customFormat="1" ht="15" customHeight="1" x14ac:dyDescent="0.25">
      <c r="A81" s="17">
        <v>76</v>
      </c>
      <c r="B81" s="76" t="s">
        <v>27</v>
      </c>
      <c r="C81" s="143" t="s">
        <v>33</v>
      </c>
      <c r="D81" s="164">
        <v>14</v>
      </c>
      <c r="E81" s="66">
        <v>3.7142857142857144</v>
      </c>
      <c r="F81" s="157">
        <v>4.22</v>
      </c>
      <c r="G81" s="164">
        <v>11</v>
      </c>
      <c r="H81" s="66">
        <v>3.9090909090909092</v>
      </c>
      <c r="I81" s="157">
        <v>4</v>
      </c>
      <c r="J81" s="435">
        <v>89</v>
      </c>
      <c r="K81" s="448">
        <v>56</v>
      </c>
      <c r="L81" s="84">
        <f>SUM(J81:K81)</f>
        <v>145</v>
      </c>
    </row>
    <row r="82" spans="1:12" s="72" customFormat="1" ht="15" customHeight="1" x14ac:dyDescent="0.25">
      <c r="A82" s="17">
        <v>77</v>
      </c>
      <c r="B82" s="76" t="s">
        <v>36</v>
      </c>
      <c r="C82" s="533" t="s">
        <v>154</v>
      </c>
      <c r="D82" s="161">
        <v>13</v>
      </c>
      <c r="E82" s="63">
        <v>4</v>
      </c>
      <c r="F82" s="146">
        <v>4.22</v>
      </c>
      <c r="G82" s="161">
        <v>4</v>
      </c>
      <c r="H82" s="63">
        <v>3.5</v>
      </c>
      <c r="I82" s="146">
        <v>4</v>
      </c>
      <c r="J82" s="436">
        <v>65</v>
      </c>
      <c r="K82" s="449">
        <v>81</v>
      </c>
      <c r="L82" s="84">
        <f>SUM(J82:K82)</f>
        <v>146</v>
      </c>
    </row>
    <row r="83" spans="1:12" s="72" customFormat="1" ht="15" customHeight="1" x14ac:dyDescent="0.25">
      <c r="A83" s="17">
        <v>78</v>
      </c>
      <c r="B83" s="76" t="s">
        <v>24</v>
      </c>
      <c r="C83" s="74" t="s">
        <v>132</v>
      </c>
      <c r="D83" s="161">
        <v>6</v>
      </c>
      <c r="E83" s="66">
        <v>4</v>
      </c>
      <c r="F83" s="148">
        <v>4.22</v>
      </c>
      <c r="G83" s="161">
        <v>7</v>
      </c>
      <c r="H83" s="66">
        <v>3.5714285714285716</v>
      </c>
      <c r="I83" s="148">
        <v>4</v>
      </c>
      <c r="J83" s="443">
        <v>71</v>
      </c>
      <c r="K83" s="456">
        <v>75</v>
      </c>
      <c r="L83" s="84">
        <f>SUM(J83:K83)</f>
        <v>146</v>
      </c>
    </row>
    <row r="84" spans="1:12" s="72" customFormat="1" ht="15" customHeight="1" x14ac:dyDescent="0.25">
      <c r="A84" s="17">
        <v>79</v>
      </c>
      <c r="B84" s="506" t="s">
        <v>36</v>
      </c>
      <c r="C84" s="533" t="s">
        <v>152</v>
      </c>
      <c r="D84" s="161">
        <v>5</v>
      </c>
      <c r="E84" s="63">
        <v>4.2</v>
      </c>
      <c r="F84" s="148">
        <v>4.22</v>
      </c>
      <c r="G84" s="161">
        <v>1</v>
      </c>
      <c r="H84" s="63">
        <v>3</v>
      </c>
      <c r="I84" s="148">
        <v>4</v>
      </c>
      <c r="J84" s="443">
        <v>54</v>
      </c>
      <c r="K84" s="456">
        <v>95</v>
      </c>
      <c r="L84" s="84">
        <f>SUM(J84:K84)</f>
        <v>149</v>
      </c>
    </row>
    <row r="85" spans="1:12" s="72" customFormat="1" ht="15" customHeight="1" thickBot="1" x14ac:dyDescent="0.3">
      <c r="A85" s="18">
        <v>80</v>
      </c>
      <c r="B85" s="77" t="s">
        <v>36</v>
      </c>
      <c r="C85" s="144" t="s">
        <v>40</v>
      </c>
      <c r="D85" s="163">
        <v>5</v>
      </c>
      <c r="E85" s="65">
        <v>3.8</v>
      </c>
      <c r="F85" s="155">
        <v>4.22</v>
      </c>
      <c r="G85" s="163">
        <v>5</v>
      </c>
      <c r="H85" s="65">
        <v>3.8</v>
      </c>
      <c r="I85" s="155">
        <v>4</v>
      </c>
      <c r="J85" s="442">
        <v>87</v>
      </c>
      <c r="K85" s="455">
        <v>62</v>
      </c>
      <c r="L85" s="86">
        <f>SUM(J85:K85)</f>
        <v>149</v>
      </c>
    </row>
    <row r="86" spans="1:12" s="72" customFormat="1" ht="15" customHeight="1" x14ac:dyDescent="0.25">
      <c r="A86" s="19">
        <v>81</v>
      </c>
      <c r="B86" s="78" t="s">
        <v>1</v>
      </c>
      <c r="C86" s="536" t="s">
        <v>185</v>
      </c>
      <c r="D86" s="160">
        <v>14</v>
      </c>
      <c r="E86" s="61">
        <v>4.0714285714285712</v>
      </c>
      <c r="F86" s="158">
        <v>4.22</v>
      </c>
      <c r="G86" s="160">
        <v>7</v>
      </c>
      <c r="H86" s="61">
        <v>3.2857142857142856</v>
      </c>
      <c r="I86" s="158">
        <v>4</v>
      </c>
      <c r="J86" s="441">
        <v>60</v>
      </c>
      <c r="K86" s="454">
        <v>90</v>
      </c>
      <c r="L86" s="87">
        <f>SUM(J86:K86)</f>
        <v>150</v>
      </c>
    </row>
    <row r="87" spans="1:12" s="72" customFormat="1" ht="15" customHeight="1" x14ac:dyDescent="0.25">
      <c r="A87" s="17">
        <v>82</v>
      </c>
      <c r="B87" s="76" t="s">
        <v>1</v>
      </c>
      <c r="C87" s="117" t="s">
        <v>15</v>
      </c>
      <c r="D87" s="161">
        <v>6</v>
      </c>
      <c r="E87" s="62">
        <v>4</v>
      </c>
      <c r="F87" s="146">
        <v>4.22</v>
      </c>
      <c r="G87" s="161">
        <v>3</v>
      </c>
      <c r="H87" s="62">
        <v>3.6666666666666665</v>
      </c>
      <c r="I87" s="146">
        <v>4</v>
      </c>
      <c r="J87" s="436">
        <v>78</v>
      </c>
      <c r="K87" s="449">
        <v>72</v>
      </c>
      <c r="L87" s="84">
        <f>SUM(J87:K87)</f>
        <v>150</v>
      </c>
    </row>
    <row r="88" spans="1:12" s="72" customFormat="1" ht="15" customHeight="1" x14ac:dyDescent="0.25">
      <c r="A88" s="17">
        <v>83</v>
      </c>
      <c r="B88" s="76" t="s">
        <v>27</v>
      </c>
      <c r="C88" s="117" t="s">
        <v>76</v>
      </c>
      <c r="D88" s="150">
        <v>2</v>
      </c>
      <c r="E88" s="63">
        <v>3.5</v>
      </c>
      <c r="F88" s="146">
        <v>4.22</v>
      </c>
      <c r="G88" s="150">
        <v>2</v>
      </c>
      <c r="H88" s="63">
        <v>4</v>
      </c>
      <c r="I88" s="146">
        <v>4</v>
      </c>
      <c r="J88" s="436">
        <v>100</v>
      </c>
      <c r="K88" s="449">
        <v>51</v>
      </c>
      <c r="L88" s="84">
        <f>SUM(J88:K88)</f>
        <v>151</v>
      </c>
    </row>
    <row r="89" spans="1:12" s="72" customFormat="1" ht="15" customHeight="1" x14ac:dyDescent="0.25">
      <c r="A89" s="17">
        <v>84</v>
      </c>
      <c r="B89" s="76" t="s">
        <v>1</v>
      </c>
      <c r="C89" s="143" t="s">
        <v>3</v>
      </c>
      <c r="D89" s="161">
        <v>10</v>
      </c>
      <c r="E89" s="63">
        <v>4</v>
      </c>
      <c r="F89" s="157">
        <v>4.22</v>
      </c>
      <c r="G89" s="161">
        <v>11</v>
      </c>
      <c r="H89" s="63">
        <v>3.5454545454545454</v>
      </c>
      <c r="I89" s="157">
        <v>4</v>
      </c>
      <c r="J89" s="435">
        <v>76</v>
      </c>
      <c r="K89" s="448">
        <v>77</v>
      </c>
      <c r="L89" s="84">
        <f>SUM(J89:K89)</f>
        <v>153</v>
      </c>
    </row>
    <row r="90" spans="1:12" s="72" customFormat="1" ht="15" customHeight="1" x14ac:dyDescent="0.25">
      <c r="A90" s="17">
        <v>85</v>
      </c>
      <c r="B90" s="76" t="s">
        <v>1</v>
      </c>
      <c r="C90" s="533" t="s">
        <v>177</v>
      </c>
      <c r="D90" s="153">
        <v>11</v>
      </c>
      <c r="E90" s="224">
        <v>3.9090909090909092</v>
      </c>
      <c r="F90" s="146">
        <v>4.22</v>
      </c>
      <c r="G90" s="153">
        <v>8</v>
      </c>
      <c r="H90" s="224">
        <v>3.625</v>
      </c>
      <c r="I90" s="146">
        <v>4</v>
      </c>
      <c r="J90" s="436">
        <v>81</v>
      </c>
      <c r="K90" s="449">
        <v>73</v>
      </c>
      <c r="L90" s="84">
        <f>SUM(J90:K90)</f>
        <v>154</v>
      </c>
    </row>
    <row r="91" spans="1:12" s="72" customFormat="1" ht="15" customHeight="1" x14ac:dyDescent="0.25">
      <c r="A91" s="17">
        <v>86</v>
      </c>
      <c r="B91" s="76" t="s">
        <v>27</v>
      </c>
      <c r="C91" s="533" t="s">
        <v>157</v>
      </c>
      <c r="D91" s="161">
        <v>18</v>
      </c>
      <c r="E91" s="63">
        <v>3.7222222222222223</v>
      </c>
      <c r="F91" s="146">
        <v>4.22</v>
      </c>
      <c r="G91" s="161">
        <v>7</v>
      </c>
      <c r="H91" s="63">
        <v>3.7142857142857144</v>
      </c>
      <c r="I91" s="146">
        <v>4</v>
      </c>
      <c r="J91" s="436">
        <v>88</v>
      </c>
      <c r="K91" s="449">
        <v>68</v>
      </c>
      <c r="L91" s="84">
        <f>SUM(J91:K91)</f>
        <v>156</v>
      </c>
    </row>
    <row r="92" spans="1:12" s="72" customFormat="1" ht="15" customHeight="1" x14ac:dyDescent="0.25">
      <c r="A92" s="17">
        <v>87</v>
      </c>
      <c r="B92" s="76" t="s">
        <v>36</v>
      </c>
      <c r="C92" s="124" t="s">
        <v>120</v>
      </c>
      <c r="D92" s="161">
        <v>7</v>
      </c>
      <c r="E92" s="63">
        <v>3.8571428571428572</v>
      </c>
      <c r="F92" s="430">
        <v>4.22</v>
      </c>
      <c r="G92" s="161">
        <v>4</v>
      </c>
      <c r="H92" s="63">
        <v>3.5</v>
      </c>
      <c r="I92" s="430">
        <v>4</v>
      </c>
      <c r="J92" s="433">
        <v>83</v>
      </c>
      <c r="K92" s="446">
        <v>80</v>
      </c>
      <c r="L92" s="84">
        <f>SUM(J92:K92)</f>
        <v>163</v>
      </c>
    </row>
    <row r="93" spans="1:12" s="72" customFormat="1" ht="15" customHeight="1" x14ac:dyDescent="0.25">
      <c r="A93" s="17">
        <v>88</v>
      </c>
      <c r="B93" s="507" t="s">
        <v>46</v>
      </c>
      <c r="C93" s="124" t="s">
        <v>150</v>
      </c>
      <c r="D93" s="161">
        <v>1</v>
      </c>
      <c r="E93" s="63">
        <v>4</v>
      </c>
      <c r="F93" s="147">
        <v>4.22</v>
      </c>
      <c r="G93" s="161"/>
      <c r="H93" s="63"/>
      <c r="I93" s="147">
        <v>4</v>
      </c>
      <c r="J93" s="433">
        <v>62</v>
      </c>
      <c r="K93" s="446">
        <v>103</v>
      </c>
      <c r="L93" s="84">
        <f>SUM(J93:K93)</f>
        <v>165</v>
      </c>
    </row>
    <row r="94" spans="1:12" s="72" customFormat="1" ht="15" customHeight="1" x14ac:dyDescent="0.25">
      <c r="A94" s="17">
        <v>89</v>
      </c>
      <c r="B94" s="76" t="s">
        <v>1</v>
      </c>
      <c r="C94" s="533" t="s">
        <v>176</v>
      </c>
      <c r="D94" s="161">
        <v>4</v>
      </c>
      <c r="E94" s="62">
        <v>3</v>
      </c>
      <c r="F94" s="146">
        <v>4.22</v>
      </c>
      <c r="G94" s="161">
        <v>8</v>
      </c>
      <c r="H94" s="62">
        <v>3.875</v>
      </c>
      <c r="I94" s="146">
        <v>4</v>
      </c>
      <c r="J94" s="436">
        <v>105</v>
      </c>
      <c r="K94" s="449">
        <v>60</v>
      </c>
      <c r="L94" s="84">
        <f>SUM(J94:K94)</f>
        <v>165</v>
      </c>
    </row>
    <row r="95" spans="1:12" s="72" customFormat="1" ht="15" customHeight="1" thickBot="1" x14ac:dyDescent="0.3">
      <c r="A95" s="128">
        <v>90</v>
      </c>
      <c r="B95" s="168" t="s">
        <v>36</v>
      </c>
      <c r="C95" s="540" t="s">
        <v>156</v>
      </c>
      <c r="D95" s="163">
        <v>8</v>
      </c>
      <c r="E95" s="65">
        <v>3.625</v>
      </c>
      <c r="F95" s="159">
        <v>4.22</v>
      </c>
      <c r="G95" s="163">
        <v>3</v>
      </c>
      <c r="H95" s="65">
        <v>3.6666666666666665</v>
      </c>
      <c r="I95" s="159">
        <v>4</v>
      </c>
      <c r="J95" s="440">
        <v>96</v>
      </c>
      <c r="K95" s="453">
        <v>70</v>
      </c>
      <c r="L95" s="85">
        <f>SUM(J95:K95)</f>
        <v>166</v>
      </c>
    </row>
    <row r="96" spans="1:12" s="72" customFormat="1" ht="15" customHeight="1" x14ac:dyDescent="0.25">
      <c r="A96" s="16">
        <v>91</v>
      </c>
      <c r="B96" s="425" t="s">
        <v>36</v>
      </c>
      <c r="C96" s="426" t="s">
        <v>41</v>
      </c>
      <c r="D96" s="160">
        <v>1</v>
      </c>
      <c r="E96" s="61">
        <v>4</v>
      </c>
      <c r="F96" s="512">
        <v>4.22</v>
      </c>
      <c r="G96" s="160">
        <v>6</v>
      </c>
      <c r="H96" s="61">
        <v>2.8333333333333335</v>
      </c>
      <c r="I96" s="512">
        <v>4</v>
      </c>
      <c r="J96" s="444">
        <v>66</v>
      </c>
      <c r="K96" s="457">
        <v>101</v>
      </c>
      <c r="L96" s="83">
        <f>SUM(J96:K96)</f>
        <v>167</v>
      </c>
    </row>
    <row r="97" spans="1:12" s="72" customFormat="1" ht="15" customHeight="1" x14ac:dyDescent="0.25">
      <c r="A97" s="17">
        <v>92</v>
      </c>
      <c r="B97" s="421" t="s">
        <v>27</v>
      </c>
      <c r="C97" s="185" t="s">
        <v>75</v>
      </c>
      <c r="D97" s="161">
        <v>6</v>
      </c>
      <c r="E97" s="420">
        <v>3</v>
      </c>
      <c r="F97" s="422">
        <v>4.22</v>
      </c>
      <c r="G97" s="161">
        <v>15</v>
      </c>
      <c r="H97" s="420">
        <v>3.7333333333333334</v>
      </c>
      <c r="I97" s="422">
        <v>4</v>
      </c>
      <c r="J97" s="436">
        <v>103</v>
      </c>
      <c r="K97" s="449">
        <v>65</v>
      </c>
      <c r="L97" s="84">
        <f>SUM(J97:K97)</f>
        <v>168</v>
      </c>
    </row>
    <row r="98" spans="1:12" s="72" customFormat="1" ht="15" customHeight="1" x14ac:dyDescent="0.25">
      <c r="A98" s="17">
        <v>93</v>
      </c>
      <c r="B98" s="421" t="s">
        <v>36</v>
      </c>
      <c r="C98" s="185" t="s">
        <v>109</v>
      </c>
      <c r="D98" s="161">
        <v>5</v>
      </c>
      <c r="E98" s="420">
        <v>3.8</v>
      </c>
      <c r="F98" s="422">
        <v>4.22</v>
      </c>
      <c r="G98" s="161">
        <v>8</v>
      </c>
      <c r="H98" s="420">
        <v>3.375</v>
      </c>
      <c r="I98" s="422">
        <v>4</v>
      </c>
      <c r="J98" s="436">
        <v>86</v>
      </c>
      <c r="K98" s="449">
        <v>87</v>
      </c>
      <c r="L98" s="84">
        <f>SUM(J98:K98)</f>
        <v>173</v>
      </c>
    </row>
    <row r="99" spans="1:12" s="72" customFormat="1" ht="15" customHeight="1" x14ac:dyDescent="0.25">
      <c r="A99" s="17">
        <v>94</v>
      </c>
      <c r="B99" s="421" t="s">
        <v>1</v>
      </c>
      <c r="C99" s="538" t="s">
        <v>178</v>
      </c>
      <c r="D99" s="161">
        <v>16</v>
      </c>
      <c r="E99" s="420">
        <v>3.625</v>
      </c>
      <c r="F99" s="423">
        <v>4.22</v>
      </c>
      <c r="G99" s="161">
        <v>9</v>
      </c>
      <c r="H99" s="420">
        <v>3.5555555555555554</v>
      </c>
      <c r="I99" s="423">
        <v>4</v>
      </c>
      <c r="J99" s="435">
        <v>97</v>
      </c>
      <c r="K99" s="448">
        <v>76</v>
      </c>
      <c r="L99" s="84">
        <f>SUM(J99:K99)</f>
        <v>173</v>
      </c>
    </row>
    <row r="100" spans="1:12" s="72" customFormat="1" ht="15" customHeight="1" x14ac:dyDescent="0.25">
      <c r="A100" s="17">
        <v>95</v>
      </c>
      <c r="B100" s="421" t="s">
        <v>24</v>
      </c>
      <c r="C100" s="187" t="s">
        <v>165</v>
      </c>
      <c r="D100" s="151">
        <v>2</v>
      </c>
      <c r="E100" s="554">
        <v>4</v>
      </c>
      <c r="F100" s="551">
        <v>4.22</v>
      </c>
      <c r="G100" s="151"/>
      <c r="H100" s="554"/>
      <c r="I100" s="551">
        <v>4</v>
      </c>
      <c r="J100" s="433">
        <v>72</v>
      </c>
      <c r="K100" s="446">
        <v>103</v>
      </c>
      <c r="L100" s="84">
        <f>SUM(J100:K100)</f>
        <v>175</v>
      </c>
    </row>
    <row r="101" spans="1:12" s="72" customFormat="1" ht="15" customHeight="1" x14ac:dyDescent="0.25">
      <c r="A101" s="17">
        <v>96</v>
      </c>
      <c r="B101" s="421" t="s">
        <v>24</v>
      </c>
      <c r="C101" s="187" t="s">
        <v>166</v>
      </c>
      <c r="D101" s="417">
        <v>2</v>
      </c>
      <c r="E101" s="418">
        <v>4</v>
      </c>
      <c r="F101" s="551">
        <v>4.22</v>
      </c>
      <c r="G101" s="417"/>
      <c r="H101" s="418"/>
      <c r="I101" s="551">
        <v>4</v>
      </c>
      <c r="J101" s="433">
        <v>73</v>
      </c>
      <c r="K101" s="446">
        <v>103</v>
      </c>
      <c r="L101" s="84">
        <f>SUM(J101:K101)</f>
        <v>176</v>
      </c>
    </row>
    <row r="102" spans="1:12" s="72" customFormat="1" ht="15" customHeight="1" x14ac:dyDescent="0.25">
      <c r="A102" s="17">
        <v>97</v>
      </c>
      <c r="B102" s="421" t="s">
        <v>36</v>
      </c>
      <c r="C102" s="183" t="s">
        <v>65</v>
      </c>
      <c r="D102" s="161">
        <v>3</v>
      </c>
      <c r="E102" s="420">
        <v>3.6666666666666665</v>
      </c>
      <c r="F102" s="423">
        <v>4.22</v>
      </c>
      <c r="G102" s="161">
        <v>6</v>
      </c>
      <c r="H102" s="420">
        <v>3.3333333333333335</v>
      </c>
      <c r="I102" s="423">
        <v>4</v>
      </c>
      <c r="J102" s="435">
        <v>92</v>
      </c>
      <c r="K102" s="448">
        <v>88</v>
      </c>
      <c r="L102" s="84">
        <f>SUM(J102:K102)</f>
        <v>180</v>
      </c>
    </row>
    <row r="103" spans="1:12" s="72" customFormat="1" ht="15" customHeight="1" x14ac:dyDescent="0.25">
      <c r="A103" s="17">
        <v>98</v>
      </c>
      <c r="B103" s="421" t="s">
        <v>24</v>
      </c>
      <c r="C103" s="185" t="s">
        <v>23</v>
      </c>
      <c r="D103" s="161">
        <v>7</v>
      </c>
      <c r="E103" s="420">
        <v>3.7142857142857144</v>
      </c>
      <c r="F103" s="422">
        <v>4.22</v>
      </c>
      <c r="G103" s="161">
        <v>4</v>
      </c>
      <c r="H103" s="420">
        <v>3.25</v>
      </c>
      <c r="I103" s="422">
        <v>4</v>
      </c>
      <c r="J103" s="436">
        <v>90</v>
      </c>
      <c r="K103" s="449">
        <v>92</v>
      </c>
      <c r="L103" s="84">
        <f>SUM(J103:K103)</f>
        <v>182</v>
      </c>
    </row>
    <row r="104" spans="1:12" s="72" customFormat="1" ht="15" customHeight="1" x14ac:dyDescent="0.25">
      <c r="A104" s="17">
        <v>99</v>
      </c>
      <c r="B104" s="421" t="s">
        <v>27</v>
      </c>
      <c r="C104" s="183" t="s">
        <v>30</v>
      </c>
      <c r="D104" s="161">
        <v>6</v>
      </c>
      <c r="E104" s="420">
        <v>3.6666666666666665</v>
      </c>
      <c r="F104" s="423">
        <v>4.22</v>
      </c>
      <c r="G104" s="161">
        <v>8</v>
      </c>
      <c r="H104" s="420">
        <v>3.125</v>
      </c>
      <c r="I104" s="423">
        <v>4</v>
      </c>
      <c r="J104" s="435">
        <v>93</v>
      </c>
      <c r="K104" s="448">
        <v>94</v>
      </c>
      <c r="L104" s="84">
        <f>SUM(J104:K104)</f>
        <v>187</v>
      </c>
    </row>
    <row r="105" spans="1:12" s="72" customFormat="1" ht="15" customHeight="1" thickBot="1" x14ac:dyDescent="0.3">
      <c r="A105" s="18">
        <v>100</v>
      </c>
      <c r="B105" s="77" t="s">
        <v>1</v>
      </c>
      <c r="C105" s="543" t="s">
        <v>175</v>
      </c>
      <c r="D105" s="163">
        <v>7</v>
      </c>
      <c r="E105" s="65">
        <v>3.5714285714285716</v>
      </c>
      <c r="F105" s="159">
        <v>4.22</v>
      </c>
      <c r="G105" s="163">
        <v>11</v>
      </c>
      <c r="H105" s="65">
        <v>3.2727272727272729</v>
      </c>
      <c r="I105" s="159">
        <v>4</v>
      </c>
      <c r="J105" s="437">
        <v>98</v>
      </c>
      <c r="K105" s="450">
        <v>91</v>
      </c>
      <c r="L105" s="86">
        <f>SUM(J105:K105)</f>
        <v>189</v>
      </c>
    </row>
    <row r="106" spans="1:12" s="72" customFormat="1" ht="15" customHeight="1" x14ac:dyDescent="0.25">
      <c r="A106" s="16">
        <v>101</v>
      </c>
      <c r="B106" s="75" t="s">
        <v>1</v>
      </c>
      <c r="C106" s="537" t="s">
        <v>179</v>
      </c>
      <c r="D106" s="160">
        <v>2</v>
      </c>
      <c r="E106" s="61">
        <v>3.5</v>
      </c>
      <c r="F106" s="149">
        <v>4.22</v>
      </c>
      <c r="G106" s="427">
        <v>6</v>
      </c>
      <c r="H106" s="61">
        <v>3.3333333333333335</v>
      </c>
      <c r="I106" s="517">
        <v>4</v>
      </c>
      <c r="J106" s="521">
        <v>101</v>
      </c>
      <c r="K106" s="526">
        <v>89</v>
      </c>
      <c r="L106" s="83">
        <f>SUM(J106:K106)</f>
        <v>190</v>
      </c>
    </row>
    <row r="107" spans="1:12" s="72" customFormat="1" ht="15" customHeight="1" x14ac:dyDescent="0.25">
      <c r="A107" s="17">
        <v>102</v>
      </c>
      <c r="B107" s="419" t="s">
        <v>46</v>
      </c>
      <c r="C107" s="187" t="s">
        <v>149</v>
      </c>
      <c r="D107" s="161">
        <v>3</v>
      </c>
      <c r="E107" s="420">
        <v>3.6666666666666665</v>
      </c>
      <c r="F107" s="430">
        <v>4.22</v>
      </c>
      <c r="G107" s="428"/>
      <c r="H107" s="420"/>
      <c r="I107" s="431">
        <v>4</v>
      </c>
      <c r="J107" s="503">
        <v>91</v>
      </c>
      <c r="K107" s="504">
        <v>103</v>
      </c>
      <c r="L107" s="84">
        <f>SUM(J107:K107)</f>
        <v>194</v>
      </c>
    </row>
    <row r="108" spans="1:12" s="72" customFormat="1" ht="15" customHeight="1" x14ac:dyDescent="0.25">
      <c r="A108" s="17">
        <v>103</v>
      </c>
      <c r="B108" s="421" t="s">
        <v>36</v>
      </c>
      <c r="C108" s="538" t="s">
        <v>153</v>
      </c>
      <c r="D108" s="161">
        <v>2</v>
      </c>
      <c r="E108" s="420">
        <v>3.5</v>
      </c>
      <c r="F108" s="513">
        <v>4.22</v>
      </c>
      <c r="G108" s="428">
        <v>4</v>
      </c>
      <c r="H108" s="420">
        <v>3</v>
      </c>
      <c r="I108" s="516">
        <v>4</v>
      </c>
      <c r="J108" s="520">
        <v>99</v>
      </c>
      <c r="K108" s="525">
        <v>96</v>
      </c>
      <c r="L108" s="84">
        <f>SUM(J108:K108)</f>
        <v>195</v>
      </c>
    </row>
    <row r="109" spans="1:12" s="72" customFormat="1" ht="15" customHeight="1" x14ac:dyDescent="0.25">
      <c r="A109" s="17">
        <v>104</v>
      </c>
      <c r="B109" s="421" t="s">
        <v>36</v>
      </c>
      <c r="C109" s="538" t="s">
        <v>155</v>
      </c>
      <c r="D109" s="161">
        <v>3</v>
      </c>
      <c r="E109" s="420">
        <v>3.3333333333333335</v>
      </c>
      <c r="F109" s="513">
        <v>4.22</v>
      </c>
      <c r="G109" s="428">
        <v>3</v>
      </c>
      <c r="H109" s="420">
        <v>3</v>
      </c>
      <c r="I109" s="516">
        <v>4</v>
      </c>
      <c r="J109" s="520">
        <v>102</v>
      </c>
      <c r="K109" s="525">
        <v>97</v>
      </c>
      <c r="L109" s="84">
        <f>SUM(J109:K109)</f>
        <v>199</v>
      </c>
    </row>
    <row r="110" spans="1:12" s="72" customFormat="1" ht="15" customHeight="1" x14ac:dyDescent="0.25">
      <c r="A110" s="19">
        <v>105</v>
      </c>
      <c r="B110" s="78" t="s">
        <v>27</v>
      </c>
      <c r="C110" s="68" t="s">
        <v>61</v>
      </c>
      <c r="D110" s="164">
        <v>1</v>
      </c>
      <c r="E110" s="66">
        <v>3</v>
      </c>
      <c r="F110" s="514">
        <v>4.22</v>
      </c>
      <c r="G110" s="515">
        <v>1</v>
      </c>
      <c r="H110" s="66">
        <v>3</v>
      </c>
      <c r="I110" s="591">
        <v>4</v>
      </c>
      <c r="J110" s="593">
        <v>104</v>
      </c>
      <c r="K110" s="595">
        <v>98</v>
      </c>
      <c r="L110" s="87">
        <f>SUM(J110:K110)</f>
        <v>202</v>
      </c>
    </row>
    <row r="111" spans="1:12" s="72" customFormat="1" ht="15" customHeight="1" x14ac:dyDescent="0.25">
      <c r="A111" s="552">
        <v>106</v>
      </c>
      <c r="B111" s="569" t="s">
        <v>0</v>
      </c>
      <c r="C111" s="553" t="s">
        <v>58</v>
      </c>
      <c r="D111" s="571">
        <v>2</v>
      </c>
      <c r="E111" s="224">
        <v>3</v>
      </c>
      <c r="F111" s="555">
        <v>4.22</v>
      </c>
      <c r="G111" s="572">
        <v>1</v>
      </c>
      <c r="H111" s="547">
        <v>3</v>
      </c>
      <c r="I111" s="556">
        <v>4</v>
      </c>
      <c r="J111" s="557">
        <v>106</v>
      </c>
      <c r="K111" s="558">
        <v>100</v>
      </c>
      <c r="L111" s="85">
        <f>SUM(J111:K111)</f>
        <v>206</v>
      </c>
    </row>
    <row r="112" spans="1:12" s="72" customFormat="1" ht="15" customHeight="1" thickBot="1" x14ac:dyDescent="0.3">
      <c r="A112" s="18">
        <v>107</v>
      </c>
      <c r="B112" s="424" t="s">
        <v>27</v>
      </c>
      <c r="C112" s="227" t="s">
        <v>28</v>
      </c>
      <c r="D112" s="163"/>
      <c r="E112" s="65"/>
      <c r="F112" s="563">
        <v>4.22</v>
      </c>
      <c r="G112" s="429">
        <v>1</v>
      </c>
      <c r="H112" s="65">
        <v>2</v>
      </c>
      <c r="I112" s="518">
        <v>4</v>
      </c>
      <c r="J112" s="523">
        <v>107</v>
      </c>
      <c r="K112" s="527">
        <v>102</v>
      </c>
      <c r="L112" s="86">
        <f>SUM(J112:K112)</f>
        <v>209</v>
      </c>
    </row>
    <row r="113" spans="1:12" s="72" customFormat="1" x14ac:dyDescent="0.25">
      <c r="A113" s="79"/>
      <c r="B113" s="79"/>
      <c r="C113" s="82" t="s">
        <v>103</v>
      </c>
      <c r="D113" s="82"/>
      <c r="E113" s="226">
        <f>AVERAGE(E6:E112)</f>
        <v>4.1447027049463481</v>
      </c>
      <c r="F113" s="82"/>
      <c r="G113" s="82"/>
      <c r="H113" s="226">
        <f>AVERAGE(H6:H112)</f>
        <v>3.9072450234950229</v>
      </c>
      <c r="I113" s="82"/>
      <c r="J113" s="82"/>
      <c r="K113" s="82"/>
      <c r="L113" s="548"/>
    </row>
    <row r="114" spans="1:12" s="72" customFormat="1" x14ac:dyDescent="0.25">
      <c r="A114" s="80"/>
      <c r="B114" s="79"/>
      <c r="C114" s="60" t="s">
        <v>104</v>
      </c>
      <c r="D114" s="60"/>
      <c r="E114" s="145">
        <v>4.22</v>
      </c>
      <c r="F114" s="60"/>
      <c r="G114" s="60"/>
      <c r="H114" s="145">
        <v>4</v>
      </c>
      <c r="I114" s="60"/>
      <c r="J114" s="60"/>
      <c r="K114" s="60"/>
      <c r="L114" s="548"/>
    </row>
  </sheetData>
  <mergeCells count="7">
    <mergeCell ref="A4:A5"/>
    <mergeCell ref="L4:L5"/>
    <mergeCell ref="C4:C5"/>
    <mergeCell ref="B4:B5"/>
    <mergeCell ref="D4:F4"/>
    <mergeCell ref="G4:I4"/>
    <mergeCell ref="J4:K4"/>
  </mergeCells>
  <conditionalFormatting sqref="H6:H114">
    <cfRule type="containsBlanks" dxfId="33" priority="771">
      <formula>LEN(TRIM(H6))=0</formula>
    </cfRule>
    <cfRule type="cellIs" dxfId="32" priority="772" operator="equal">
      <formula>$H$113</formula>
    </cfRule>
    <cfRule type="cellIs" dxfId="31" priority="773" operator="lessThan">
      <formula>3.5</formula>
    </cfRule>
    <cfRule type="cellIs" dxfId="30" priority="774" operator="between">
      <formula>$H$113</formula>
      <formula>3.5</formula>
    </cfRule>
    <cfRule type="cellIs" dxfId="29" priority="775" operator="between">
      <formula>4.499</formula>
      <formula>$H$113</formula>
    </cfRule>
    <cfRule type="cellIs" dxfId="28" priority="776" operator="greaterThanOrEqual">
      <formula>4.5</formula>
    </cfRule>
  </conditionalFormatting>
  <conditionalFormatting sqref="E6:E114">
    <cfRule type="containsBlanks" dxfId="27" priority="783">
      <formula>LEN(TRIM(E6))=0</formula>
    </cfRule>
    <cfRule type="cellIs" dxfId="26" priority="784" operator="between">
      <formula>$E$113</formula>
      <formula>4.136</formula>
    </cfRule>
    <cfRule type="cellIs" dxfId="25" priority="785" operator="lessThan">
      <formula>3.5</formula>
    </cfRule>
    <cfRule type="cellIs" dxfId="24" priority="786" operator="between">
      <formula>3.499</formula>
      <formula>$E$113</formula>
    </cfRule>
    <cfRule type="cellIs" dxfId="23" priority="787" operator="between">
      <formula>$E$113</formula>
      <formula>4.499</formula>
    </cfRule>
    <cfRule type="cellIs" dxfId="22" priority="788" operator="greaterThanOrEqual">
      <formula>4.5</formula>
    </cfRule>
  </conditionalFormatting>
  <pageMargins left="0.23622047244094488" right="0" top="0" bottom="0" header="0.31496062992125984" footer="0.31496062992125984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4" sqref="C4:C5"/>
    </sheetView>
  </sheetViews>
  <sheetFormatPr defaultColWidth="8.85546875" defaultRowHeight="15" x14ac:dyDescent="0.25"/>
  <cols>
    <col min="1" max="1" width="4.7109375" style="6" customWidth="1"/>
    <col min="2" max="2" width="18.7109375" style="6" customWidth="1"/>
    <col min="3" max="3" width="31.7109375" style="6" customWidth="1"/>
    <col min="4" max="5" width="8.7109375" style="7" customWidth="1"/>
    <col min="6" max="6" width="7.85546875" style="6" customWidth="1"/>
    <col min="7" max="7" width="9.7109375" style="6" customWidth="1"/>
    <col min="8" max="16384" width="8.85546875" style="6"/>
  </cols>
  <sheetData>
    <row r="1" spans="1:8" s="3" customFormat="1" ht="15" customHeight="1" x14ac:dyDescent="0.25">
      <c r="A1" s="10"/>
      <c r="B1" s="10"/>
      <c r="C1" s="10"/>
      <c r="D1" s="37"/>
      <c r="E1" s="11"/>
      <c r="G1" s="39"/>
      <c r="H1" s="24" t="s">
        <v>99</v>
      </c>
    </row>
    <row r="2" spans="1:8" s="3" customFormat="1" ht="15" customHeight="1" x14ac:dyDescent="0.25">
      <c r="A2" s="10"/>
      <c r="C2" s="396" t="s">
        <v>98</v>
      </c>
      <c r="D2" s="580"/>
      <c r="E2" s="22">
        <v>2023</v>
      </c>
      <c r="G2" s="40"/>
      <c r="H2" s="24" t="s">
        <v>100</v>
      </c>
    </row>
    <row r="3" spans="1:8" s="3" customFormat="1" ht="15" customHeight="1" thickBot="1" x14ac:dyDescent="0.3">
      <c r="A3" s="10"/>
      <c r="B3" s="10"/>
      <c r="C3" s="13"/>
      <c r="D3" s="38"/>
      <c r="E3" s="11"/>
      <c r="G3" s="359"/>
      <c r="H3" s="24" t="s">
        <v>101</v>
      </c>
    </row>
    <row r="4" spans="1:8" s="3" customFormat="1" ht="15" customHeight="1" x14ac:dyDescent="0.25">
      <c r="A4" s="479" t="s">
        <v>57</v>
      </c>
      <c r="B4" s="491" t="s">
        <v>56</v>
      </c>
      <c r="C4" s="491" t="s">
        <v>87</v>
      </c>
      <c r="D4" s="485" t="s">
        <v>90</v>
      </c>
      <c r="E4" s="488" t="s">
        <v>110</v>
      </c>
      <c r="G4" s="25"/>
      <c r="H4" s="24" t="s">
        <v>102</v>
      </c>
    </row>
    <row r="5" spans="1:8" s="4" customFormat="1" ht="25.5" customHeight="1" thickBot="1" x14ac:dyDescent="0.25">
      <c r="A5" s="480"/>
      <c r="B5" s="492"/>
      <c r="C5" s="492"/>
      <c r="D5" s="486"/>
      <c r="E5" s="489"/>
    </row>
    <row r="6" spans="1:8" s="4" customFormat="1" ht="15" customHeight="1" thickBot="1" x14ac:dyDescent="0.25">
      <c r="A6" s="28"/>
      <c r="B6" s="42"/>
      <c r="C6" s="43" t="s">
        <v>111</v>
      </c>
      <c r="D6" s="44">
        <f>SUM(D7:D112)</f>
        <v>885</v>
      </c>
      <c r="E6" s="59">
        <f>AVERAGE(E7:E112)</f>
        <v>4.1447027049463481</v>
      </c>
    </row>
    <row r="7" spans="1:8" s="5" customFormat="1" ht="15" customHeight="1" x14ac:dyDescent="0.25">
      <c r="A7" s="16">
        <v>1</v>
      </c>
      <c r="B7" s="392" t="s">
        <v>54</v>
      </c>
      <c r="C7" s="45" t="s">
        <v>70</v>
      </c>
      <c r="D7" s="46">
        <v>2</v>
      </c>
      <c r="E7" s="378">
        <v>5</v>
      </c>
    </row>
    <row r="8" spans="1:8" s="5" customFormat="1" ht="15" customHeight="1" x14ac:dyDescent="0.25">
      <c r="A8" s="17">
        <v>2</v>
      </c>
      <c r="B8" s="410" t="s">
        <v>46</v>
      </c>
      <c r="C8" s="365" t="s">
        <v>147</v>
      </c>
      <c r="D8" s="362">
        <v>1</v>
      </c>
      <c r="E8" s="56">
        <v>5</v>
      </c>
    </row>
    <row r="9" spans="1:8" s="5" customFormat="1" ht="15" customHeight="1" x14ac:dyDescent="0.25">
      <c r="A9" s="17">
        <v>3</v>
      </c>
      <c r="B9" s="360" t="s">
        <v>1</v>
      </c>
      <c r="C9" s="361" t="s">
        <v>5</v>
      </c>
      <c r="D9" s="362">
        <v>7</v>
      </c>
      <c r="E9" s="366">
        <v>5</v>
      </c>
    </row>
    <row r="10" spans="1:8" s="5" customFormat="1" ht="15" customHeight="1" x14ac:dyDescent="0.25">
      <c r="A10" s="17">
        <v>4</v>
      </c>
      <c r="B10" s="564" t="s">
        <v>46</v>
      </c>
      <c r="C10" s="395" t="s">
        <v>52</v>
      </c>
      <c r="D10" s="367">
        <v>6</v>
      </c>
      <c r="E10" s="56">
        <v>4.833333333333333</v>
      </c>
    </row>
    <row r="11" spans="1:8" s="5" customFormat="1" ht="15" customHeight="1" x14ac:dyDescent="0.25">
      <c r="A11" s="17">
        <v>5</v>
      </c>
      <c r="B11" s="360" t="s">
        <v>1</v>
      </c>
      <c r="C11" s="361" t="s">
        <v>174</v>
      </c>
      <c r="D11" s="362">
        <v>9</v>
      </c>
      <c r="E11" s="56">
        <v>4.7777777777777777</v>
      </c>
    </row>
    <row r="12" spans="1:8" s="5" customFormat="1" ht="15" customHeight="1" x14ac:dyDescent="0.25">
      <c r="A12" s="17">
        <v>6</v>
      </c>
      <c r="B12" s="360" t="s">
        <v>1</v>
      </c>
      <c r="C12" s="361" t="s">
        <v>181</v>
      </c>
      <c r="D12" s="362">
        <v>27</v>
      </c>
      <c r="E12" s="48">
        <v>4.7037037037037033</v>
      </c>
    </row>
    <row r="13" spans="1:8" s="5" customFormat="1" ht="15" customHeight="1" x14ac:dyDescent="0.25">
      <c r="A13" s="17">
        <v>7</v>
      </c>
      <c r="B13" s="360" t="s">
        <v>46</v>
      </c>
      <c r="C13" s="365" t="s">
        <v>51</v>
      </c>
      <c r="D13" s="362">
        <v>3</v>
      </c>
      <c r="E13" s="56">
        <v>4.666666666666667</v>
      </c>
    </row>
    <row r="14" spans="1:8" s="5" customFormat="1" ht="15" customHeight="1" x14ac:dyDescent="0.25">
      <c r="A14" s="17">
        <v>8</v>
      </c>
      <c r="B14" s="360" t="s">
        <v>46</v>
      </c>
      <c r="C14" s="373" t="s">
        <v>145</v>
      </c>
      <c r="D14" s="362">
        <v>3</v>
      </c>
      <c r="E14" s="48">
        <v>4.666666666666667</v>
      </c>
    </row>
    <row r="15" spans="1:8" s="5" customFormat="1" ht="15" customHeight="1" x14ac:dyDescent="0.25">
      <c r="A15" s="17">
        <v>9</v>
      </c>
      <c r="B15" s="360" t="s">
        <v>24</v>
      </c>
      <c r="C15" s="361" t="s">
        <v>160</v>
      </c>
      <c r="D15" s="362">
        <v>3</v>
      </c>
      <c r="E15" s="54">
        <v>4.666666666666667</v>
      </c>
    </row>
    <row r="16" spans="1:8" s="5" customFormat="1" ht="15" customHeight="1" thickBot="1" x14ac:dyDescent="0.3">
      <c r="A16" s="370">
        <v>10</v>
      </c>
      <c r="B16" s="129" t="s">
        <v>1</v>
      </c>
      <c r="C16" s="560" t="s">
        <v>168</v>
      </c>
      <c r="D16" s="125">
        <v>6</v>
      </c>
      <c r="E16" s="366">
        <v>4.666666666666667</v>
      </c>
      <c r="G16" s="8"/>
      <c r="H16" s="8"/>
    </row>
    <row r="17" spans="1:5" s="5" customFormat="1" ht="15" customHeight="1" x14ac:dyDescent="0.25">
      <c r="A17" s="16">
        <v>11</v>
      </c>
      <c r="B17" s="49" t="s">
        <v>27</v>
      </c>
      <c r="C17" s="377" t="s">
        <v>32</v>
      </c>
      <c r="D17" s="46">
        <v>5</v>
      </c>
      <c r="E17" s="378">
        <v>4.5999999999999996</v>
      </c>
    </row>
    <row r="18" spans="1:5" s="5" customFormat="1" ht="15" customHeight="1" x14ac:dyDescent="0.25">
      <c r="A18" s="17">
        <v>12</v>
      </c>
      <c r="B18" s="360" t="s">
        <v>1</v>
      </c>
      <c r="C18" s="361" t="s">
        <v>21</v>
      </c>
      <c r="D18" s="362">
        <v>5</v>
      </c>
      <c r="E18" s="48">
        <v>4.5999999999999996</v>
      </c>
    </row>
    <row r="19" spans="1:5" s="5" customFormat="1" ht="15" customHeight="1" x14ac:dyDescent="0.25">
      <c r="A19" s="17">
        <v>13</v>
      </c>
      <c r="B19" s="360" t="s">
        <v>1</v>
      </c>
      <c r="C19" s="361" t="s">
        <v>14</v>
      </c>
      <c r="D19" s="362">
        <v>17</v>
      </c>
      <c r="E19" s="56">
        <v>4.5882352941176467</v>
      </c>
    </row>
    <row r="20" spans="1:5" s="5" customFormat="1" ht="15" customHeight="1" x14ac:dyDescent="0.25">
      <c r="A20" s="17">
        <v>14</v>
      </c>
      <c r="B20" s="360" t="s">
        <v>36</v>
      </c>
      <c r="C20" s="365" t="s">
        <v>74</v>
      </c>
      <c r="D20" s="362">
        <v>29</v>
      </c>
      <c r="E20" s="56">
        <v>4.5862068965517242</v>
      </c>
    </row>
    <row r="21" spans="1:5" s="5" customFormat="1" ht="15" customHeight="1" x14ac:dyDescent="0.25">
      <c r="A21" s="17">
        <v>15</v>
      </c>
      <c r="B21" s="363" t="s">
        <v>54</v>
      </c>
      <c r="C21" s="369" t="s">
        <v>127</v>
      </c>
      <c r="D21" s="362">
        <v>7</v>
      </c>
      <c r="E21" s="48">
        <v>4.5714285714285712</v>
      </c>
    </row>
    <row r="22" spans="1:5" s="5" customFormat="1" ht="15" customHeight="1" x14ac:dyDescent="0.25">
      <c r="A22" s="17">
        <v>16</v>
      </c>
      <c r="B22" s="360" t="s">
        <v>24</v>
      </c>
      <c r="C22" s="361" t="s">
        <v>159</v>
      </c>
      <c r="D22" s="362">
        <v>7</v>
      </c>
      <c r="E22" s="56">
        <v>4.5714285714285712</v>
      </c>
    </row>
    <row r="23" spans="1:5" s="5" customFormat="1" ht="15" customHeight="1" x14ac:dyDescent="0.25">
      <c r="A23" s="17">
        <v>17</v>
      </c>
      <c r="B23" s="364" t="s">
        <v>54</v>
      </c>
      <c r="C23" s="365" t="s">
        <v>72</v>
      </c>
      <c r="D23" s="362">
        <v>4</v>
      </c>
      <c r="E23" s="48">
        <v>4.5</v>
      </c>
    </row>
    <row r="24" spans="1:5" ht="15" customHeight="1" x14ac:dyDescent="0.25">
      <c r="A24" s="17">
        <v>18</v>
      </c>
      <c r="B24" s="360" t="s">
        <v>46</v>
      </c>
      <c r="C24" s="365" t="s">
        <v>49</v>
      </c>
      <c r="D24" s="362">
        <v>6</v>
      </c>
      <c r="E24" s="366">
        <v>4.5</v>
      </c>
    </row>
    <row r="25" spans="1:5" ht="15" customHeight="1" x14ac:dyDescent="0.25">
      <c r="A25" s="17">
        <v>19</v>
      </c>
      <c r="B25" s="360" t="s">
        <v>27</v>
      </c>
      <c r="C25" s="361" t="s">
        <v>128</v>
      </c>
      <c r="D25" s="362">
        <v>14</v>
      </c>
      <c r="E25" s="56">
        <v>4.5</v>
      </c>
    </row>
    <row r="26" spans="1:5" ht="15" customHeight="1" thickBot="1" x14ac:dyDescent="0.3">
      <c r="A26" s="370">
        <v>20</v>
      </c>
      <c r="B26" s="565" t="s">
        <v>27</v>
      </c>
      <c r="C26" s="560" t="s">
        <v>34</v>
      </c>
      <c r="D26" s="125">
        <v>8</v>
      </c>
      <c r="E26" s="366">
        <v>4.5</v>
      </c>
    </row>
    <row r="27" spans="1:5" ht="15" customHeight="1" x14ac:dyDescent="0.25">
      <c r="A27" s="16">
        <v>21</v>
      </c>
      <c r="B27" s="49" t="s">
        <v>24</v>
      </c>
      <c r="C27" s="377" t="s">
        <v>161</v>
      </c>
      <c r="D27" s="46">
        <v>2</v>
      </c>
      <c r="E27" s="47">
        <v>4.5</v>
      </c>
    </row>
    <row r="28" spans="1:5" ht="15" customHeight="1" x14ac:dyDescent="0.25">
      <c r="A28" s="17">
        <v>22</v>
      </c>
      <c r="B28" s="416" t="s">
        <v>24</v>
      </c>
      <c r="C28" s="561" t="s">
        <v>162</v>
      </c>
      <c r="D28" s="367">
        <v>12</v>
      </c>
      <c r="E28" s="48">
        <v>4.5</v>
      </c>
    </row>
    <row r="29" spans="1:5" ht="15" customHeight="1" x14ac:dyDescent="0.25">
      <c r="A29" s="17">
        <v>23</v>
      </c>
      <c r="B29" s="360" t="s">
        <v>1</v>
      </c>
      <c r="C29" s="361" t="s">
        <v>186</v>
      </c>
      <c r="D29" s="362">
        <v>12</v>
      </c>
      <c r="E29" s="366">
        <v>4.5</v>
      </c>
    </row>
    <row r="30" spans="1:5" ht="15" customHeight="1" x14ac:dyDescent="0.25">
      <c r="A30" s="17">
        <v>24</v>
      </c>
      <c r="B30" s="360" t="s">
        <v>1</v>
      </c>
      <c r="C30" s="361" t="s">
        <v>173</v>
      </c>
      <c r="D30" s="362">
        <v>6</v>
      </c>
      <c r="E30" s="56">
        <v>4.5</v>
      </c>
    </row>
    <row r="31" spans="1:5" ht="15" customHeight="1" x14ac:dyDescent="0.25">
      <c r="A31" s="17">
        <v>25</v>
      </c>
      <c r="B31" s="410" t="s">
        <v>0</v>
      </c>
      <c r="C31" s="361" t="s">
        <v>83</v>
      </c>
      <c r="D31" s="362">
        <v>2</v>
      </c>
      <c r="E31" s="56">
        <v>4.5</v>
      </c>
    </row>
    <row r="32" spans="1:5" ht="15" customHeight="1" x14ac:dyDescent="0.25">
      <c r="A32" s="17">
        <v>26</v>
      </c>
      <c r="B32" s="364" t="s">
        <v>54</v>
      </c>
      <c r="C32" s="365" t="s">
        <v>69</v>
      </c>
      <c r="D32" s="362">
        <v>27</v>
      </c>
      <c r="E32" s="56">
        <v>4.4444444444444446</v>
      </c>
    </row>
    <row r="33" spans="1:5" ht="15" customHeight="1" x14ac:dyDescent="0.25">
      <c r="A33" s="17">
        <v>27</v>
      </c>
      <c r="B33" s="360" t="s">
        <v>24</v>
      </c>
      <c r="C33" s="361" t="s">
        <v>88</v>
      </c>
      <c r="D33" s="362">
        <v>9</v>
      </c>
      <c r="E33" s="56">
        <v>4.4444444444444446</v>
      </c>
    </row>
    <row r="34" spans="1:5" ht="15" customHeight="1" x14ac:dyDescent="0.25">
      <c r="A34" s="17">
        <v>28</v>
      </c>
      <c r="B34" s="360" t="s">
        <v>1</v>
      </c>
      <c r="C34" s="361" t="s">
        <v>172</v>
      </c>
      <c r="D34" s="362">
        <v>7</v>
      </c>
      <c r="E34" s="56">
        <v>4.4285714285714288</v>
      </c>
    </row>
    <row r="35" spans="1:5" ht="15" customHeight="1" x14ac:dyDescent="0.25">
      <c r="A35" s="17">
        <v>29</v>
      </c>
      <c r="B35" s="360" t="s">
        <v>0</v>
      </c>
      <c r="C35" s="361" t="s">
        <v>82</v>
      </c>
      <c r="D35" s="362">
        <v>7</v>
      </c>
      <c r="E35" s="56">
        <v>4.4285714285714288</v>
      </c>
    </row>
    <row r="36" spans="1:5" ht="15" customHeight="1" thickBot="1" x14ac:dyDescent="0.3">
      <c r="A36" s="18">
        <v>30</v>
      </c>
      <c r="B36" s="415" t="s">
        <v>0</v>
      </c>
      <c r="C36" s="375" t="s">
        <v>148</v>
      </c>
      <c r="D36" s="51">
        <v>19</v>
      </c>
      <c r="E36" s="376">
        <v>4.4210526315789478</v>
      </c>
    </row>
    <row r="37" spans="1:5" ht="15" customHeight="1" x14ac:dyDescent="0.25">
      <c r="A37" s="16">
        <v>31</v>
      </c>
      <c r="B37" s="49" t="s">
        <v>0</v>
      </c>
      <c r="C37" s="377" t="s">
        <v>81</v>
      </c>
      <c r="D37" s="46">
        <v>12</v>
      </c>
      <c r="E37" s="378">
        <v>4.416666666666667</v>
      </c>
    </row>
    <row r="38" spans="1:5" ht="15" customHeight="1" x14ac:dyDescent="0.25">
      <c r="A38" s="17">
        <v>32</v>
      </c>
      <c r="B38" s="368" t="s">
        <v>54</v>
      </c>
      <c r="C38" s="365" t="s">
        <v>118</v>
      </c>
      <c r="D38" s="362">
        <v>5</v>
      </c>
      <c r="E38" s="56">
        <v>4.4000000000000004</v>
      </c>
    </row>
    <row r="39" spans="1:5" ht="15" customHeight="1" x14ac:dyDescent="0.25">
      <c r="A39" s="17">
        <v>33</v>
      </c>
      <c r="B39" s="360" t="s">
        <v>1</v>
      </c>
      <c r="C39" s="361" t="s">
        <v>188</v>
      </c>
      <c r="D39" s="362">
        <v>35</v>
      </c>
      <c r="E39" s="56">
        <v>4.4000000000000004</v>
      </c>
    </row>
    <row r="40" spans="1:5" ht="15" customHeight="1" x14ac:dyDescent="0.25">
      <c r="A40" s="17">
        <v>34</v>
      </c>
      <c r="B40" s="410" t="s">
        <v>36</v>
      </c>
      <c r="C40" s="361" t="s">
        <v>35</v>
      </c>
      <c r="D40" s="362">
        <v>8</v>
      </c>
      <c r="E40" s="56">
        <v>4.375</v>
      </c>
    </row>
    <row r="41" spans="1:5" ht="15" customHeight="1" x14ac:dyDescent="0.25">
      <c r="A41" s="17">
        <v>35</v>
      </c>
      <c r="B41" s="360" t="s">
        <v>24</v>
      </c>
      <c r="C41" s="361" t="s">
        <v>130</v>
      </c>
      <c r="D41" s="362">
        <v>8</v>
      </c>
      <c r="E41" s="56">
        <v>4.375</v>
      </c>
    </row>
    <row r="42" spans="1:5" ht="15" customHeight="1" x14ac:dyDescent="0.25">
      <c r="A42" s="17">
        <v>36</v>
      </c>
      <c r="B42" s="360" t="s">
        <v>1</v>
      </c>
      <c r="C42" s="361" t="s">
        <v>171</v>
      </c>
      <c r="D42" s="362">
        <v>11</v>
      </c>
      <c r="E42" s="56">
        <v>4.3636363636363633</v>
      </c>
    </row>
    <row r="43" spans="1:5" ht="15" customHeight="1" x14ac:dyDescent="0.25">
      <c r="A43" s="17">
        <v>37</v>
      </c>
      <c r="B43" s="364" t="s">
        <v>54</v>
      </c>
      <c r="C43" s="365" t="s">
        <v>73</v>
      </c>
      <c r="D43" s="362">
        <v>6</v>
      </c>
      <c r="E43" s="48">
        <v>4.333333333333333</v>
      </c>
    </row>
    <row r="44" spans="1:5" ht="15" customHeight="1" x14ac:dyDescent="0.25">
      <c r="A44" s="17">
        <v>38</v>
      </c>
      <c r="B44" s="410" t="s">
        <v>46</v>
      </c>
      <c r="C44" s="365" t="s">
        <v>146</v>
      </c>
      <c r="D44" s="362">
        <v>3</v>
      </c>
      <c r="E44" s="56">
        <v>4.333333333333333</v>
      </c>
    </row>
    <row r="45" spans="1:5" ht="15" customHeight="1" x14ac:dyDescent="0.25">
      <c r="A45" s="17">
        <v>39</v>
      </c>
      <c r="B45" s="360" t="s">
        <v>36</v>
      </c>
      <c r="C45" s="365" t="s">
        <v>151</v>
      </c>
      <c r="D45" s="362">
        <v>6</v>
      </c>
      <c r="E45" s="56">
        <v>4.333333333333333</v>
      </c>
    </row>
    <row r="46" spans="1:5" ht="15" customHeight="1" thickBot="1" x14ac:dyDescent="0.3">
      <c r="A46" s="18">
        <v>40</v>
      </c>
      <c r="B46" s="50" t="s">
        <v>27</v>
      </c>
      <c r="C46" s="375" t="s">
        <v>158</v>
      </c>
      <c r="D46" s="51">
        <v>3</v>
      </c>
      <c r="E46" s="52">
        <v>4.333333333333333</v>
      </c>
    </row>
    <row r="47" spans="1:5" ht="15" customHeight="1" x14ac:dyDescent="0.25">
      <c r="A47" s="16">
        <v>41</v>
      </c>
      <c r="B47" s="49" t="s">
        <v>27</v>
      </c>
      <c r="C47" s="377" t="s">
        <v>31</v>
      </c>
      <c r="D47" s="46">
        <v>3</v>
      </c>
      <c r="E47" s="47">
        <v>4.333333333333333</v>
      </c>
    </row>
    <row r="48" spans="1:5" ht="15" customHeight="1" x14ac:dyDescent="0.25">
      <c r="A48" s="17">
        <v>42</v>
      </c>
      <c r="B48" s="360" t="s">
        <v>27</v>
      </c>
      <c r="C48" s="361" t="s">
        <v>77</v>
      </c>
      <c r="D48" s="362">
        <v>16</v>
      </c>
      <c r="E48" s="56">
        <v>4.3125</v>
      </c>
    </row>
    <row r="49" spans="1:5" ht="15" customHeight="1" x14ac:dyDescent="0.25">
      <c r="A49" s="17">
        <v>43</v>
      </c>
      <c r="B49" s="372" t="s">
        <v>46</v>
      </c>
      <c r="C49" s="365" t="s">
        <v>53</v>
      </c>
      <c r="D49" s="362">
        <v>10</v>
      </c>
      <c r="E49" s="56">
        <v>4.3</v>
      </c>
    </row>
    <row r="50" spans="1:5" ht="15" customHeight="1" x14ac:dyDescent="0.25">
      <c r="A50" s="17">
        <v>44</v>
      </c>
      <c r="B50" s="360" t="s">
        <v>0</v>
      </c>
      <c r="C50" s="361" t="s">
        <v>85</v>
      </c>
      <c r="D50" s="362">
        <v>10</v>
      </c>
      <c r="E50" s="56">
        <v>4.3</v>
      </c>
    </row>
    <row r="51" spans="1:5" ht="15" customHeight="1" x14ac:dyDescent="0.25">
      <c r="A51" s="17">
        <v>45</v>
      </c>
      <c r="B51" s="360" t="s">
        <v>1</v>
      </c>
      <c r="C51" s="361" t="s">
        <v>170</v>
      </c>
      <c r="D51" s="362">
        <v>31</v>
      </c>
      <c r="E51" s="56">
        <v>4.290322580645161</v>
      </c>
    </row>
    <row r="52" spans="1:5" ht="15" customHeight="1" x14ac:dyDescent="0.25">
      <c r="A52" s="17">
        <v>46</v>
      </c>
      <c r="B52" s="360" t="s">
        <v>27</v>
      </c>
      <c r="C52" s="361" t="s">
        <v>86</v>
      </c>
      <c r="D52" s="362">
        <v>26</v>
      </c>
      <c r="E52" s="56">
        <v>4.2692307692307692</v>
      </c>
    </row>
    <row r="53" spans="1:5" ht="15" customHeight="1" x14ac:dyDescent="0.25">
      <c r="A53" s="17">
        <v>47</v>
      </c>
      <c r="B53" s="368" t="s">
        <v>54</v>
      </c>
      <c r="C53" s="365" t="s">
        <v>126</v>
      </c>
      <c r="D53" s="362">
        <v>4</v>
      </c>
      <c r="E53" s="48">
        <v>4.25</v>
      </c>
    </row>
    <row r="54" spans="1:5" ht="15" customHeight="1" x14ac:dyDescent="0.25">
      <c r="A54" s="17">
        <v>48</v>
      </c>
      <c r="B54" s="360" t="s">
        <v>36</v>
      </c>
      <c r="C54" s="365" t="s">
        <v>66</v>
      </c>
      <c r="D54" s="362">
        <v>12</v>
      </c>
      <c r="E54" s="56">
        <v>4.25</v>
      </c>
    </row>
    <row r="55" spans="1:5" ht="15" customHeight="1" x14ac:dyDescent="0.25">
      <c r="A55" s="17">
        <v>49</v>
      </c>
      <c r="B55" s="360" t="s">
        <v>1</v>
      </c>
      <c r="C55" s="361" t="s">
        <v>180</v>
      </c>
      <c r="D55" s="362">
        <v>12</v>
      </c>
      <c r="E55" s="56">
        <v>4.25</v>
      </c>
    </row>
    <row r="56" spans="1:5" ht="15" customHeight="1" thickBot="1" x14ac:dyDescent="0.3">
      <c r="A56" s="18">
        <v>50</v>
      </c>
      <c r="B56" s="50" t="s">
        <v>1</v>
      </c>
      <c r="C56" s="375" t="s">
        <v>183</v>
      </c>
      <c r="D56" s="51">
        <v>4</v>
      </c>
      <c r="E56" s="376">
        <v>4.25</v>
      </c>
    </row>
    <row r="57" spans="1:5" ht="15" customHeight="1" x14ac:dyDescent="0.25">
      <c r="A57" s="16">
        <v>51</v>
      </c>
      <c r="B57" s="49" t="s">
        <v>1</v>
      </c>
      <c r="C57" s="377" t="s">
        <v>187</v>
      </c>
      <c r="D57" s="46">
        <v>24</v>
      </c>
      <c r="E57" s="378">
        <v>4.25</v>
      </c>
    </row>
    <row r="58" spans="1:5" ht="15" customHeight="1" x14ac:dyDescent="0.25">
      <c r="A58" s="17">
        <v>52</v>
      </c>
      <c r="B58" s="360" t="s">
        <v>46</v>
      </c>
      <c r="C58" s="373" t="s">
        <v>50</v>
      </c>
      <c r="D58" s="362">
        <v>9</v>
      </c>
      <c r="E58" s="48">
        <v>4.2222222222222223</v>
      </c>
    </row>
    <row r="59" spans="1:5" ht="15" customHeight="1" x14ac:dyDescent="0.25">
      <c r="A59" s="17">
        <v>53</v>
      </c>
      <c r="B59" s="360" t="s">
        <v>24</v>
      </c>
      <c r="C59" s="361" t="s">
        <v>164</v>
      </c>
      <c r="D59" s="362">
        <v>9</v>
      </c>
      <c r="E59" s="56">
        <v>4.2222222222222223</v>
      </c>
    </row>
    <row r="60" spans="1:5" ht="15" customHeight="1" x14ac:dyDescent="0.25">
      <c r="A60" s="17">
        <v>54</v>
      </c>
      <c r="B60" s="374" t="s">
        <v>36</v>
      </c>
      <c r="C60" s="365" t="s">
        <v>152</v>
      </c>
      <c r="D60" s="362">
        <v>5</v>
      </c>
      <c r="E60" s="56">
        <v>4.2</v>
      </c>
    </row>
    <row r="61" spans="1:5" ht="15" customHeight="1" x14ac:dyDescent="0.25">
      <c r="A61" s="17">
        <v>55</v>
      </c>
      <c r="B61" s="372" t="s">
        <v>36</v>
      </c>
      <c r="C61" s="365" t="s">
        <v>44</v>
      </c>
      <c r="D61" s="362">
        <v>5</v>
      </c>
      <c r="E61" s="56">
        <v>4.2</v>
      </c>
    </row>
    <row r="62" spans="1:5" ht="15" customHeight="1" x14ac:dyDescent="0.25">
      <c r="A62" s="17">
        <v>56</v>
      </c>
      <c r="B62" s="360" t="s">
        <v>24</v>
      </c>
      <c r="C62" s="361" t="s">
        <v>133</v>
      </c>
      <c r="D62" s="362">
        <v>7</v>
      </c>
      <c r="E62" s="56">
        <v>4.1428571428571432</v>
      </c>
    </row>
    <row r="63" spans="1:5" ht="15" customHeight="1" x14ac:dyDescent="0.25">
      <c r="A63" s="17">
        <v>57</v>
      </c>
      <c r="B63" s="410" t="s">
        <v>36</v>
      </c>
      <c r="C63" s="361" t="s">
        <v>42</v>
      </c>
      <c r="D63" s="362">
        <v>8</v>
      </c>
      <c r="E63" s="56">
        <v>4.125</v>
      </c>
    </row>
    <row r="64" spans="1:5" ht="15" customHeight="1" x14ac:dyDescent="0.25">
      <c r="A64" s="17">
        <v>58</v>
      </c>
      <c r="B64" s="360" t="s">
        <v>1</v>
      </c>
      <c r="C64" s="361" t="s">
        <v>184</v>
      </c>
      <c r="D64" s="362">
        <v>32</v>
      </c>
      <c r="E64" s="56">
        <v>4.09375</v>
      </c>
    </row>
    <row r="65" spans="1:5" ht="15" customHeight="1" x14ac:dyDescent="0.25">
      <c r="A65" s="17">
        <v>59</v>
      </c>
      <c r="B65" s="360" t="s">
        <v>1</v>
      </c>
      <c r="C65" s="361" t="s">
        <v>182</v>
      </c>
      <c r="D65" s="362">
        <v>14</v>
      </c>
      <c r="E65" s="48">
        <v>4.0714285714285712</v>
      </c>
    </row>
    <row r="66" spans="1:5" ht="15" customHeight="1" thickBot="1" x14ac:dyDescent="0.3">
      <c r="A66" s="18">
        <v>60</v>
      </c>
      <c r="B66" s="50" t="s">
        <v>1</v>
      </c>
      <c r="C66" s="375" t="s">
        <v>185</v>
      </c>
      <c r="D66" s="51">
        <v>14</v>
      </c>
      <c r="E66" s="52">
        <v>4.0714285714285712</v>
      </c>
    </row>
    <row r="67" spans="1:5" ht="15" customHeight="1" x14ac:dyDescent="0.25">
      <c r="A67" s="16">
        <v>61</v>
      </c>
      <c r="B67" s="49" t="s">
        <v>46</v>
      </c>
      <c r="C67" s="567" t="s">
        <v>47</v>
      </c>
      <c r="D67" s="46">
        <v>5</v>
      </c>
      <c r="E67" s="378">
        <v>4</v>
      </c>
    </row>
    <row r="68" spans="1:5" ht="15" customHeight="1" x14ac:dyDescent="0.25">
      <c r="A68" s="17">
        <v>62</v>
      </c>
      <c r="B68" s="360" t="s">
        <v>46</v>
      </c>
      <c r="C68" s="373" t="s">
        <v>150</v>
      </c>
      <c r="D68" s="362">
        <v>1</v>
      </c>
      <c r="E68" s="56">
        <v>4</v>
      </c>
    </row>
    <row r="69" spans="1:5" ht="15" customHeight="1" x14ac:dyDescent="0.25">
      <c r="A69" s="17">
        <v>63</v>
      </c>
      <c r="B69" s="360" t="s">
        <v>46</v>
      </c>
      <c r="C69" s="365" t="s">
        <v>48</v>
      </c>
      <c r="D69" s="362">
        <v>2</v>
      </c>
      <c r="E69" s="56">
        <v>4</v>
      </c>
    </row>
    <row r="70" spans="1:5" ht="15" customHeight="1" x14ac:dyDescent="0.25">
      <c r="A70" s="17">
        <v>64</v>
      </c>
      <c r="B70" s="360" t="s">
        <v>36</v>
      </c>
      <c r="C70" s="365" t="s">
        <v>68</v>
      </c>
      <c r="D70" s="362">
        <v>5</v>
      </c>
      <c r="E70" s="56">
        <v>4</v>
      </c>
    </row>
    <row r="71" spans="1:5" ht="15" customHeight="1" x14ac:dyDescent="0.25">
      <c r="A71" s="17">
        <v>65</v>
      </c>
      <c r="B71" s="360" t="s">
        <v>36</v>
      </c>
      <c r="C71" s="365" t="s">
        <v>154</v>
      </c>
      <c r="D71" s="362">
        <v>13</v>
      </c>
      <c r="E71" s="56">
        <v>4</v>
      </c>
    </row>
    <row r="72" spans="1:5" ht="15" customHeight="1" x14ac:dyDescent="0.25">
      <c r="A72" s="17">
        <v>66</v>
      </c>
      <c r="B72" s="360" t="s">
        <v>36</v>
      </c>
      <c r="C72" s="365" t="s">
        <v>41</v>
      </c>
      <c r="D72" s="362">
        <v>1</v>
      </c>
      <c r="E72" s="56">
        <v>4</v>
      </c>
    </row>
    <row r="73" spans="1:5" ht="15" customHeight="1" x14ac:dyDescent="0.25">
      <c r="A73" s="17">
        <v>67</v>
      </c>
      <c r="B73" s="360" t="s">
        <v>27</v>
      </c>
      <c r="C73" s="361" t="s">
        <v>125</v>
      </c>
      <c r="D73" s="362">
        <v>4</v>
      </c>
      <c r="E73" s="56">
        <v>4</v>
      </c>
    </row>
    <row r="74" spans="1:5" ht="15" customHeight="1" x14ac:dyDescent="0.25">
      <c r="A74" s="17">
        <v>68</v>
      </c>
      <c r="B74" s="360" t="s">
        <v>27</v>
      </c>
      <c r="C74" s="361" t="s">
        <v>62</v>
      </c>
      <c r="D74" s="362">
        <v>1</v>
      </c>
      <c r="E74" s="48">
        <v>4</v>
      </c>
    </row>
    <row r="75" spans="1:5" ht="15" customHeight="1" x14ac:dyDescent="0.25">
      <c r="A75" s="17">
        <v>69</v>
      </c>
      <c r="B75" s="360" t="s">
        <v>27</v>
      </c>
      <c r="C75" s="361" t="s">
        <v>129</v>
      </c>
      <c r="D75" s="362">
        <v>5</v>
      </c>
      <c r="E75" s="56">
        <v>4</v>
      </c>
    </row>
    <row r="76" spans="1:5" ht="15" customHeight="1" thickBot="1" x14ac:dyDescent="0.3">
      <c r="A76" s="18">
        <v>70</v>
      </c>
      <c r="B76" s="50" t="s">
        <v>24</v>
      </c>
      <c r="C76" s="375" t="s">
        <v>163</v>
      </c>
      <c r="D76" s="51">
        <v>5</v>
      </c>
      <c r="E76" s="376">
        <v>4</v>
      </c>
    </row>
    <row r="77" spans="1:5" ht="15" customHeight="1" x14ac:dyDescent="0.25">
      <c r="A77" s="16">
        <v>71</v>
      </c>
      <c r="B77" s="49" t="s">
        <v>24</v>
      </c>
      <c r="C77" s="377" t="s">
        <v>132</v>
      </c>
      <c r="D77" s="46">
        <v>6</v>
      </c>
      <c r="E77" s="378">
        <v>4</v>
      </c>
    </row>
    <row r="78" spans="1:5" ht="15" customHeight="1" x14ac:dyDescent="0.25">
      <c r="A78" s="17">
        <v>72</v>
      </c>
      <c r="B78" s="360" t="s">
        <v>24</v>
      </c>
      <c r="C78" s="361" t="s">
        <v>165</v>
      </c>
      <c r="D78" s="362">
        <v>2</v>
      </c>
      <c r="E78" s="56">
        <v>4</v>
      </c>
    </row>
    <row r="79" spans="1:5" ht="15" customHeight="1" x14ac:dyDescent="0.25">
      <c r="A79" s="17">
        <v>73</v>
      </c>
      <c r="B79" s="360" t="s">
        <v>24</v>
      </c>
      <c r="C79" s="361" t="s">
        <v>166</v>
      </c>
      <c r="D79" s="362">
        <v>2</v>
      </c>
      <c r="E79" s="56">
        <v>4</v>
      </c>
    </row>
    <row r="80" spans="1:5" ht="15" customHeight="1" x14ac:dyDescent="0.25">
      <c r="A80" s="17">
        <v>74</v>
      </c>
      <c r="B80" s="360" t="s">
        <v>1</v>
      </c>
      <c r="C80" s="361" t="s">
        <v>167</v>
      </c>
      <c r="D80" s="362">
        <v>3</v>
      </c>
      <c r="E80" s="56">
        <v>4</v>
      </c>
    </row>
    <row r="81" spans="1:5" ht="15" customHeight="1" x14ac:dyDescent="0.25">
      <c r="A81" s="17">
        <v>75</v>
      </c>
      <c r="B81" s="363" t="s">
        <v>1</v>
      </c>
      <c r="C81" s="361" t="s">
        <v>124</v>
      </c>
      <c r="D81" s="362">
        <v>1</v>
      </c>
      <c r="E81" s="48">
        <v>4</v>
      </c>
    </row>
    <row r="82" spans="1:5" ht="15" customHeight="1" x14ac:dyDescent="0.25">
      <c r="A82" s="17">
        <v>76</v>
      </c>
      <c r="B82" s="360" t="s">
        <v>1</v>
      </c>
      <c r="C82" s="361" t="s">
        <v>3</v>
      </c>
      <c r="D82" s="362">
        <v>10</v>
      </c>
      <c r="E82" s="56">
        <v>4</v>
      </c>
    </row>
    <row r="83" spans="1:5" ht="15" customHeight="1" x14ac:dyDescent="0.25">
      <c r="A83" s="17">
        <v>77</v>
      </c>
      <c r="B83" s="360" t="s">
        <v>1</v>
      </c>
      <c r="C83" s="361" t="s">
        <v>60</v>
      </c>
      <c r="D83" s="362">
        <v>2</v>
      </c>
      <c r="E83" s="48">
        <v>4</v>
      </c>
    </row>
    <row r="84" spans="1:5" ht="15" customHeight="1" x14ac:dyDescent="0.25">
      <c r="A84" s="17">
        <v>78</v>
      </c>
      <c r="B84" s="360" t="s">
        <v>1</v>
      </c>
      <c r="C84" s="361" t="s">
        <v>15</v>
      </c>
      <c r="D84" s="362">
        <v>6</v>
      </c>
      <c r="E84" s="48">
        <v>4</v>
      </c>
    </row>
    <row r="85" spans="1:5" ht="15" customHeight="1" x14ac:dyDescent="0.25">
      <c r="A85" s="17">
        <v>79</v>
      </c>
      <c r="B85" s="360" t="s">
        <v>0</v>
      </c>
      <c r="C85" s="562" t="s">
        <v>189</v>
      </c>
      <c r="D85" s="362">
        <v>24</v>
      </c>
      <c r="E85" s="48">
        <v>4</v>
      </c>
    </row>
    <row r="86" spans="1:5" ht="15" customHeight="1" thickBot="1" x14ac:dyDescent="0.3">
      <c r="A86" s="18">
        <v>80</v>
      </c>
      <c r="B86" s="415" t="s">
        <v>0</v>
      </c>
      <c r="C86" s="375" t="s">
        <v>59</v>
      </c>
      <c r="D86" s="51">
        <v>1</v>
      </c>
      <c r="E86" s="376">
        <v>4</v>
      </c>
    </row>
    <row r="87" spans="1:5" ht="15" customHeight="1" x14ac:dyDescent="0.25">
      <c r="A87" s="16">
        <v>81</v>
      </c>
      <c r="B87" s="49" t="s">
        <v>1</v>
      </c>
      <c r="C87" s="377" t="s">
        <v>177</v>
      </c>
      <c r="D87" s="46">
        <v>11</v>
      </c>
      <c r="E87" s="378">
        <v>3.9090909090909092</v>
      </c>
    </row>
    <row r="88" spans="1:5" ht="15" customHeight="1" x14ac:dyDescent="0.25">
      <c r="A88" s="17">
        <v>82</v>
      </c>
      <c r="B88" s="360" t="s">
        <v>1</v>
      </c>
      <c r="C88" s="361" t="s">
        <v>169</v>
      </c>
      <c r="D88" s="362">
        <v>11</v>
      </c>
      <c r="E88" s="56">
        <v>3.9090909090909092</v>
      </c>
    </row>
    <row r="89" spans="1:5" ht="15" customHeight="1" x14ac:dyDescent="0.25">
      <c r="A89" s="17">
        <v>83</v>
      </c>
      <c r="B89" s="372" t="s">
        <v>36</v>
      </c>
      <c r="C89" s="365" t="s">
        <v>120</v>
      </c>
      <c r="D89" s="362">
        <v>7</v>
      </c>
      <c r="E89" s="56">
        <v>3.8571428571428572</v>
      </c>
    </row>
    <row r="90" spans="1:5" ht="15" customHeight="1" x14ac:dyDescent="0.25">
      <c r="A90" s="17">
        <v>84</v>
      </c>
      <c r="B90" s="360" t="s">
        <v>24</v>
      </c>
      <c r="C90" s="361" t="s">
        <v>131</v>
      </c>
      <c r="D90" s="362">
        <v>7</v>
      </c>
      <c r="E90" s="48">
        <v>3.8571428571428572</v>
      </c>
    </row>
    <row r="91" spans="1:5" ht="15" customHeight="1" x14ac:dyDescent="0.25">
      <c r="A91" s="17">
        <v>85</v>
      </c>
      <c r="B91" s="364" t="s">
        <v>54</v>
      </c>
      <c r="C91" s="365" t="s">
        <v>144</v>
      </c>
      <c r="D91" s="362">
        <v>6</v>
      </c>
      <c r="E91" s="48">
        <v>3.8333333333333335</v>
      </c>
    </row>
    <row r="92" spans="1:5" ht="15" customHeight="1" x14ac:dyDescent="0.25">
      <c r="A92" s="17">
        <v>86</v>
      </c>
      <c r="B92" s="360" t="s">
        <v>36</v>
      </c>
      <c r="C92" s="373" t="s">
        <v>109</v>
      </c>
      <c r="D92" s="362">
        <v>5</v>
      </c>
      <c r="E92" s="56">
        <v>3.8</v>
      </c>
    </row>
    <row r="93" spans="1:5" ht="15" customHeight="1" x14ac:dyDescent="0.25">
      <c r="A93" s="17">
        <v>87</v>
      </c>
      <c r="B93" s="393" t="s">
        <v>36</v>
      </c>
      <c r="C93" s="365" t="s">
        <v>40</v>
      </c>
      <c r="D93" s="362">
        <v>5</v>
      </c>
      <c r="E93" s="48">
        <v>3.8</v>
      </c>
    </row>
    <row r="94" spans="1:5" ht="15" customHeight="1" x14ac:dyDescent="0.25">
      <c r="A94" s="17">
        <v>88</v>
      </c>
      <c r="B94" s="360" t="s">
        <v>27</v>
      </c>
      <c r="C94" s="361" t="s">
        <v>157</v>
      </c>
      <c r="D94" s="362">
        <v>18</v>
      </c>
      <c r="E94" s="56">
        <v>3.7222222222222223</v>
      </c>
    </row>
    <row r="95" spans="1:5" ht="15" customHeight="1" x14ac:dyDescent="0.25">
      <c r="A95" s="17">
        <v>89</v>
      </c>
      <c r="B95" s="410" t="s">
        <v>27</v>
      </c>
      <c r="C95" s="361" t="s">
        <v>33</v>
      </c>
      <c r="D95" s="362">
        <v>14</v>
      </c>
      <c r="E95" s="56">
        <v>3.7142857142857144</v>
      </c>
    </row>
    <row r="96" spans="1:5" ht="15" customHeight="1" thickBot="1" x14ac:dyDescent="0.3">
      <c r="A96" s="18">
        <v>90</v>
      </c>
      <c r="B96" s="50" t="s">
        <v>24</v>
      </c>
      <c r="C96" s="375" t="s">
        <v>23</v>
      </c>
      <c r="D96" s="51">
        <v>7</v>
      </c>
      <c r="E96" s="52">
        <v>3.7142857142857144</v>
      </c>
    </row>
    <row r="97" spans="1:5" ht="15" customHeight="1" x14ac:dyDescent="0.25">
      <c r="A97" s="16">
        <v>91</v>
      </c>
      <c r="B97" s="49" t="s">
        <v>46</v>
      </c>
      <c r="C97" s="566" t="s">
        <v>149</v>
      </c>
      <c r="D97" s="46">
        <v>3</v>
      </c>
      <c r="E97" s="378">
        <v>3.6666666666666665</v>
      </c>
    </row>
    <row r="98" spans="1:5" ht="15" customHeight="1" x14ac:dyDescent="0.25">
      <c r="A98" s="17">
        <v>92</v>
      </c>
      <c r="B98" s="360" t="s">
        <v>36</v>
      </c>
      <c r="C98" s="365" t="s">
        <v>65</v>
      </c>
      <c r="D98" s="362">
        <v>3</v>
      </c>
      <c r="E98" s="56">
        <v>3.6666666666666665</v>
      </c>
    </row>
    <row r="99" spans="1:5" ht="15" customHeight="1" x14ac:dyDescent="0.25">
      <c r="A99" s="17">
        <v>93</v>
      </c>
      <c r="B99" s="360" t="s">
        <v>27</v>
      </c>
      <c r="C99" s="361" t="s">
        <v>30</v>
      </c>
      <c r="D99" s="362">
        <v>6</v>
      </c>
      <c r="E99" s="56">
        <v>3.6666666666666665</v>
      </c>
    </row>
    <row r="100" spans="1:5" ht="15" customHeight="1" x14ac:dyDescent="0.25">
      <c r="A100" s="17">
        <v>94</v>
      </c>
      <c r="B100" s="360" t="s">
        <v>1</v>
      </c>
      <c r="C100" s="361" t="s">
        <v>13</v>
      </c>
      <c r="D100" s="362">
        <v>3</v>
      </c>
      <c r="E100" s="56">
        <v>3.6666666666666665</v>
      </c>
    </row>
    <row r="101" spans="1:5" ht="15" customHeight="1" x14ac:dyDescent="0.25">
      <c r="A101" s="17">
        <v>95</v>
      </c>
      <c r="B101" s="360" t="s">
        <v>0</v>
      </c>
      <c r="C101" s="361" t="s">
        <v>123</v>
      </c>
      <c r="D101" s="362">
        <v>3</v>
      </c>
      <c r="E101" s="56">
        <v>3.6666666666666665</v>
      </c>
    </row>
    <row r="102" spans="1:5" ht="15" customHeight="1" x14ac:dyDescent="0.25">
      <c r="A102" s="17">
        <v>96</v>
      </c>
      <c r="B102" s="360" t="s">
        <v>36</v>
      </c>
      <c r="C102" s="365" t="s">
        <v>156</v>
      </c>
      <c r="D102" s="362">
        <v>8</v>
      </c>
      <c r="E102" s="56">
        <v>3.625</v>
      </c>
    </row>
    <row r="103" spans="1:5" ht="15" customHeight="1" x14ac:dyDescent="0.25">
      <c r="A103" s="17">
        <v>97</v>
      </c>
      <c r="B103" s="360" t="s">
        <v>1</v>
      </c>
      <c r="C103" s="361" t="s">
        <v>178</v>
      </c>
      <c r="D103" s="362">
        <v>16</v>
      </c>
      <c r="E103" s="56">
        <v>3.625</v>
      </c>
    </row>
    <row r="104" spans="1:5" ht="15" customHeight="1" x14ac:dyDescent="0.25">
      <c r="A104" s="17">
        <v>98</v>
      </c>
      <c r="B104" s="360" t="s">
        <v>1</v>
      </c>
      <c r="C104" s="361" t="s">
        <v>175</v>
      </c>
      <c r="D104" s="362">
        <v>7</v>
      </c>
      <c r="E104" s="48">
        <v>3.5714285714285716</v>
      </c>
    </row>
    <row r="105" spans="1:5" ht="15" customHeight="1" x14ac:dyDescent="0.25">
      <c r="A105" s="17">
        <v>99</v>
      </c>
      <c r="B105" s="360" t="s">
        <v>36</v>
      </c>
      <c r="C105" s="365" t="s">
        <v>153</v>
      </c>
      <c r="D105" s="362">
        <v>2</v>
      </c>
      <c r="E105" s="48">
        <v>3.5</v>
      </c>
    </row>
    <row r="106" spans="1:5" ht="15" customHeight="1" thickBot="1" x14ac:dyDescent="0.3">
      <c r="A106" s="18">
        <v>100</v>
      </c>
      <c r="B106" s="415" t="s">
        <v>27</v>
      </c>
      <c r="C106" s="375" t="s">
        <v>76</v>
      </c>
      <c r="D106" s="51">
        <v>2</v>
      </c>
      <c r="E106" s="376">
        <v>3.5</v>
      </c>
    </row>
    <row r="107" spans="1:5" ht="15" customHeight="1" x14ac:dyDescent="0.25">
      <c r="A107" s="411">
        <v>101</v>
      </c>
      <c r="B107" s="412" t="s">
        <v>1</v>
      </c>
      <c r="C107" s="413" t="s">
        <v>179</v>
      </c>
      <c r="D107" s="414">
        <v>2</v>
      </c>
      <c r="E107" s="568">
        <v>3.5</v>
      </c>
    </row>
    <row r="108" spans="1:5" ht="15" customHeight="1" x14ac:dyDescent="0.25">
      <c r="A108" s="17">
        <v>102</v>
      </c>
      <c r="B108" s="360" t="s">
        <v>36</v>
      </c>
      <c r="C108" s="365" t="s">
        <v>155</v>
      </c>
      <c r="D108" s="362">
        <v>3</v>
      </c>
      <c r="E108" s="56">
        <v>3.3333333333333335</v>
      </c>
    </row>
    <row r="109" spans="1:5" ht="15" customHeight="1" x14ac:dyDescent="0.25">
      <c r="A109" s="17">
        <v>103</v>
      </c>
      <c r="B109" s="360" t="s">
        <v>27</v>
      </c>
      <c r="C109" s="361" t="s">
        <v>75</v>
      </c>
      <c r="D109" s="362">
        <v>6</v>
      </c>
      <c r="E109" s="48">
        <v>3</v>
      </c>
    </row>
    <row r="110" spans="1:5" ht="15" customHeight="1" x14ac:dyDescent="0.25">
      <c r="A110" s="17">
        <v>104</v>
      </c>
      <c r="B110" s="360" t="s">
        <v>27</v>
      </c>
      <c r="C110" s="361" t="s">
        <v>61</v>
      </c>
      <c r="D110" s="362">
        <v>1</v>
      </c>
      <c r="E110" s="48">
        <v>3</v>
      </c>
    </row>
    <row r="111" spans="1:5" ht="15" customHeight="1" x14ac:dyDescent="0.25">
      <c r="A111" s="19">
        <v>105</v>
      </c>
      <c r="B111" s="559" t="s">
        <v>1</v>
      </c>
      <c r="C111" s="394" t="s">
        <v>176</v>
      </c>
      <c r="D111" s="53">
        <v>4</v>
      </c>
      <c r="E111" s="54">
        <v>3</v>
      </c>
    </row>
    <row r="112" spans="1:5" ht="15" customHeight="1" thickBot="1" x14ac:dyDescent="0.3">
      <c r="A112" s="18">
        <v>106</v>
      </c>
      <c r="B112" s="415" t="s">
        <v>0</v>
      </c>
      <c r="C112" s="375" t="s">
        <v>58</v>
      </c>
      <c r="D112" s="51">
        <v>2</v>
      </c>
      <c r="E112" s="376">
        <v>3</v>
      </c>
    </row>
    <row r="113" spans="1:5" ht="15" customHeight="1" x14ac:dyDescent="0.25">
      <c r="A113" s="23"/>
      <c r="B113" s="14"/>
      <c r="C113" s="9"/>
      <c r="D113" s="58" t="s">
        <v>84</v>
      </c>
      <c r="E113" s="41">
        <f>AVERAGE(E7:E112)</f>
        <v>4.1447027049463481</v>
      </c>
    </row>
    <row r="114" spans="1:5" ht="15" customHeight="1" x14ac:dyDescent="0.25">
      <c r="A114" s="23"/>
      <c r="B114" s="14"/>
      <c r="C114" s="9"/>
      <c r="D114" s="36" t="s">
        <v>89</v>
      </c>
      <c r="E114" s="127">
        <v>4.22</v>
      </c>
    </row>
    <row r="115" spans="1:5" ht="15" customHeight="1" x14ac:dyDescent="0.25">
      <c r="A115" s="23"/>
      <c r="B115" s="14"/>
      <c r="C115" s="14"/>
      <c r="D115" s="15"/>
      <c r="E115" s="15"/>
    </row>
    <row r="116" spans="1:5" ht="15" customHeight="1" x14ac:dyDescent="0.25">
      <c r="A116" s="10"/>
      <c r="B116" s="14"/>
      <c r="C116" s="14"/>
      <c r="D116" s="15"/>
      <c r="E116" s="15"/>
    </row>
    <row r="117" spans="1:5" ht="15" customHeight="1" x14ac:dyDescent="0.25">
      <c r="A117" s="14"/>
      <c r="B117" s="14"/>
      <c r="C117" s="14"/>
      <c r="D117" s="15"/>
      <c r="E117" s="15"/>
    </row>
    <row r="118" spans="1:5" ht="15" customHeight="1" x14ac:dyDescent="0.25">
      <c r="A118" s="14"/>
      <c r="B118" s="14"/>
      <c r="C118" s="14"/>
      <c r="D118" s="15"/>
      <c r="E118" s="15"/>
    </row>
  </sheetData>
  <sortState ref="A67:F80">
    <sortCondition ref="F66"/>
  </sortState>
  <mergeCells count="5">
    <mergeCell ref="E4:E5"/>
    <mergeCell ref="A4:A5"/>
    <mergeCell ref="B4:B5"/>
    <mergeCell ref="C4:C5"/>
    <mergeCell ref="D4:D5"/>
  </mergeCells>
  <conditionalFormatting sqref="E6:E114">
    <cfRule type="cellIs" dxfId="21" priority="766" stopIfTrue="1" operator="between">
      <formula>$E$113</formula>
      <formula>4.14</formula>
    </cfRule>
    <cfRule type="cellIs" dxfId="20" priority="767" stopIfTrue="1" operator="lessThan">
      <formula>3.5</formula>
    </cfRule>
    <cfRule type="cellIs" dxfId="19" priority="768" stopIfTrue="1" operator="between">
      <formula>$E$113</formula>
      <formula>3.5</formula>
    </cfRule>
    <cfRule type="cellIs" dxfId="18" priority="769" stopIfTrue="1" operator="between">
      <formula>4.499</formula>
      <formula>$E$113</formula>
    </cfRule>
    <cfRule type="cellIs" dxfId="17" priority="770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4.7109375" style="6" customWidth="1"/>
    <col min="2" max="2" width="10.7109375" style="6" customWidth="1"/>
    <col min="3" max="3" width="31.7109375" style="6" customWidth="1"/>
    <col min="4" max="8" width="7.7109375" style="7" customWidth="1"/>
    <col min="9" max="9" width="8.7109375" style="7" customWidth="1"/>
    <col min="10" max="10" width="7.85546875" style="6" customWidth="1"/>
    <col min="11" max="11" width="9.7109375" style="6" customWidth="1"/>
    <col min="12" max="16384" width="8.85546875" style="6"/>
  </cols>
  <sheetData>
    <row r="1" spans="1:12" s="3" customFormat="1" ht="15" customHeight="1" x14ac:dyDescent="0.25">
      <c r="A1" s="10"/>
      <c r="B1" s="10"/>
      <c r="C1" s="10"/>
      <c r="D1" s="495"/>
      <c r="E1" s="495"/>
      <c r="F1" s="11"/>
      <c r="G1" s="11"/>
      <c r="H1" s="11"/>
      <c r="I1" s="11"/>
      <c r="K1" s="39"/>
      <c r="L1" s="24" t="s">
        <v>99</v>
      </c>
    </row>
    <row r="2" spans="1:12" s="3" customFormat="1" ht="15" customHeight="1" x14ac:dyDescent="0.25">
      <c r="A2" s="10"/>
      <c r="B2" s="10"/>
      <c r="C2" s="490" t="s">
        <v>98</v>
      </c>
      <c r="D2" s="490"/>
      <c r="E2" s="12"/>
      <c r="F2" s="11"/>
      <c r="G2" s="11"/>
      <c r="H2" s="11"/>
      <c r="I2" s="22">
        <v>2023</v>
      </c>
      <c r="K2" s="40"/>
      <c r="L2" s="24" t="s">
        <v>100</v>
      </c>
    </row>
    <row r="3" spans="1:12" s="3" customFormat="1" ht="15" customHeight="1" thickBot="1" x14ac:dyDescent="0.3">
      <c r="A3" s="10"/>
      <c r="B3" s="10"/>
      <c r="C3" s="13"/>
      <c r="D3" s="496"/>
      <c r="E3" s="496"/>
      <c r="F3" s="11"/>
      <c r="G3" s="11"/>
      <c r="H3" s="11"/>
      <c r="I3" s="11"/>
      <c r="K3" s="359"/>
      <c r="L3" s="24" t="s">
        <v>101</v>
      </c>
    </row>
    <row r="4" spans="1:12" s="3" customFormat="1" ht="15" customHeight="1" x14ac:dyDescent="0.25">
      <c r="A4" s="497" t="s">
        <v>57</v>
      </c>
      <c r="B4" s="499" t="s">
        <v>91</v>
      </c>
      <c r="C4" s="499" t="s">
        <v>87</v>
      </c>
      <c r="D4" s="501" t="s">
        <v>90</v>
      </c>
      <c r="E4" s="499" t="s">
        <v>92</v>
      </c>
      <c r="F4" s="499"/>
      <c r="G4" s="499"/>
      <c r="H4" s="499"/>
      <c r="I4" s="493" t="s">
        <v>110</v>
      </c>
      <c r="K4" s="25"/>
      <c r="L4" s="24" t="s">
        <v>102</v>
      </c>
    </row>
    <row r="5" spans="1:12" s="4" customFormat="1" ht="25.5" customHeight="1" thickBot="1" x14ac:dyDescent="0.25">
      <c r="A5" s="498"/>
      <c r="B5" s="500"/>
      <c r="C5" s="500"/>
      <c r="D5" s="502"/>
      <c r="E5" s="268">
        <v>5</v>
      </c>
      <c r="F5" s="268">
        <v>4</v>
      </c>
      <c r="G5" s="268">
        <v>3</v>
      </c>
      <c r="H5" s="268">
        <v>2</v>
      </c>
      <c r="I5" s="494"/>
    </row>
    <row r="6" spans="1:12" s="4" customFormat="1" ht="15" customHeight="1" thickBot="1" x14ac:dyDescent="0.25">
      <c r="A6" s="269"/>
      <c r="B6" s="270"/>
      <c r="C6" s="271" t="s">
        <v>111</v>
      </c>
      <c r="D6" s="295">
        <f>D7+D16+D29+D47+D64+D79+D110</f>
        <v>885</v>
      </c>
      <c r="E6" s="295">
        <f>E7+E16+E29+E47+E64+E79+E110</f>
        <v>370</v>
      </c>
      <c r="F6" s="295">
        <f>F7+F16+F29+F47+F64+F79+F110</f>
        <v>348</v>
      </c>
      <c r="G6" s="295">
        <f>G7+G16+G29+G47+G64+G79+G110</f>
        <v>157</v>
      </c>
      <c r="H6" s="295">
        <f>H7+H16+H29+H47+H64+H79+H110</f>
        <v>10</v>
      </c>
      <c r="I6" s="272">
        <f t="shared" ref="I6" si="0">(H6*2+G6*3+F6*4+E6*5)/D6</f>
        <v>4.2180790960451979</v>
      </c>
    </row>
    <row r="7" spans="1:12" s="4" customFormat="1" ht="15" customHeight="1" thickBot="1" x14ac:dyDescent="0.25">
      <c r="A7" s="273"/>
      <c r="B7" s="274"/>
      <c r="C7" s="274" t="s">
        <v>112</v>
      </c>
      <c r="D7" s="296">
        <f>SUM(D8:D15)</f>
        <v>61</v>
      </c>
      <c r="E7" s="296">
        <f t="shared" ref="E7:H7" si="1">SUM(E8:E15)</f>
        <v>33</v>
      </c>
      <c r="F7" s="296">
        <f t="shared" si="1"/>
        <v>19</v>
      </c>
      <c r="G7" s="296">
        <f t="shared" si="1"/>
        <v>9</v>
      </c>
      <c r="H7" s="296">
        <f t="shared" si="1"/>
        <v>0</v>
      </c>
      <c r="I7" s="275">
        <f>AVERAGE(I8:I15)</f>
        <v>4.4165674603174603</v>
      </c>
    </row>
    <row r="8" spans="1:12" s="5" customFormat="1" ht="15" customHeight="1" x14ac:dyDescent="0.25">
      <c r="A8" s="279">
        <v>1</v>
      </c>
      <c r="B8" s="309">
        <v>10002</v>
      </c>
      <c r="C8" s="397" t="s">
        <v>144</v>
      </c>
      <c r="D8" s="297">
        <v>6</v>
      </c>
      <c r="E8" s="297">
        <v>1</v>
      </c>
      <c r="F8" s="297">
        <v>3</v>
      </c>
      <c r="G8" s="297">
        <v>2</v>
      </c>
      <c r="H8" s="297"/>
      <c r="I8" s="47">
        <f>(H8*2+G8*3+F8*4+E8*5)/D8</f>
        <v>3.8333333333333335</v>
      </c>
    </row>
    <row r="9" spans="1:12" s="5" customFormat="1" ht="15" customHeight="1" x14ac:dyDescent="0.25">
      <c r="A9" s="280">
        <v>2</v>
      </c>
      <c r="B9" s="310">
        <v>10090</v>
      </c>
      <c r="C9" s="262" t="s">
        <v>72</v>
      </c>
      <c r="D9" s="298">
        <v>4</v>
      </c>
      <c r="E9" s="298">
        <v>2</v>
      </c>
      <c r="F9" s="298">
        <v>2</v>
      </c>
      <c r="G9" s="298"/>
      <c r="H9" s="298"/>
      <c r="I9" s="48">
        <f t="shared" ref="I9:I15" si="2">(H9*2+G9*3+F9*4+E9*5)/D9</f>
        <v>4.5</v>
      </c>
    </row>
    <row r="10" spans="1:12" s="5" customFormat="1" ht="15" customHeight="1" x14ac:dyDescent="0.25">
      <c r="A10" s="280">
        <v>3</v>
      </c>
      <c r="B10" s="310">
        <v>10004</v>
      </c>
      <c r="C10" s="262" t="s">
        <v>69</v>
      </c>
      <c r="D10" s="298">
        <v>27</v>
      </c>
      <c r="E10" s="298">
        <v>18</v>
      </c>
      <c r="F10" s="298">
        <v>3</v>
      </c>
      <c r="G10" s="298">
        <v>6</v>
      </c>
      <c r="H10" s="299"/>
      <c r="I10" s="48">
        <f t="shared" si="2"/>
        <v>4.4444444444444446</v>
      </c>
    </row>
    <row r="11" spans="1:12" s="5" customFormat="1" ht="15" customHeight="1" x14ac:dyDescent="0.25">
      <c r="A11" s="280">
        <v>4</v>
      </c>
      <c r="B11" s="310">
        <v>10001</v>
      </c>
      <c r="C11" s="262" t="s">
        <v>70</v>
      </c>
      <c r="D11" s="298">
        <v>2</v>
      </c>
      <c r="E11" s="298">
        <v>2</v>
      </c>
      <c r="F11" s="298"/>
      <c r="G11" s="298"/>
      <c r="H11" s="298"/>
      <c r="I11" s="48">
        <f t="shared" si="2"/>
        <v>5</v>
      </c>
    </row>
    <row r="12" spans="1:12" s="5" customFormat="1" ht="15" customHeight="1" x14ac:dyDescent="0.25">
      <c r="A12" s="281">
        <v>5</v>
      </c>
      <c r="B12" s="311">
        <v>10120</v>
      </c>
      <c r="C12" s="276" t="s">
        <v>126</v>
      </c>
      <c r="D12" s="300">
        <v>4</v>
      </c>
      <c r="E12" s="300">
        <v>1</v>
      </c>
      <c r="F12" s="300">
        <v>3</v>
      </c>
      <c r="G12" s="300"/>
      <c r="H12" s="300"/>
      <c r="I12" s="126">
        <f t="shared" si="2"/>
        <v>4.25</v>
      </c>
    </row>
    <row r="13" spans="1:12" s="5" customFormat="1" ht="15" customHeight="1" x14ac:dyDescent="0.2">
      <c r="A13" s="320">
        <v>6</v>
      </c>
      <c r="B13" s="321">
        <v>10190</v>
      </c>
      <c r="C13" s="322" t="s">
        <v>127</v>
      </c>
      <c r="D13" s="323">
        <v>7</v>
      </c>
      <c r="E13" s="323">
        <v>4</v>
      </c>
      <c r="F13" s="323">
        <v>3</v>
      </c>
      <c r="G13" s="323"/>
      <c r="H13" s="323"/>
      <c r="I13" s="324">
        <f t="shared" si="2"/>
        <v>4.5714285714285712</v>
      </c>
    </row>
    <row r="14" spans="1:12" s="5" customFormat="1" ht="15" customHeight="1" x14ac:dyDescent="0.25">
      <c r="A14" s="282">
        <v>7</v>
      </c>
      <c r="B14" s="312">
        <v>10320</v>
      </c>
      <c r="C14" s="277" t="s">
        <v>73</v>
      </c>
      <c r="D14" s="302">
        <v>6</v>
      </c>
      <c r="E14" s="302">
        <v>3</v>
      </c>
      <c r="F14" s="302">
        <v>2</v>
      </c>
      <c r="G14" s="302">
        <v>1</v>
      </c>
      <c r="H14" s="302"/>
      <c r="I14" s="54">
        <f t="shared" si="2"/>
        <v>4.333333333333333</v>
      </c>
    </row>
    <row r="15" spans="1:12" s="5" customFormat="1" ht="15" customHeight="1" thickBot="1" x14ac:dyDescent="0.3">
      <c r="A15" s="281">
        <v>8</v>
      </c>
      <c r="B15" s="311">
        <v>10086</v>
      </c>
      <c r="C15" s="276" t="s">
        <v>118</v>
      </c>
      <c r="D15" s="300">
        <v>5</v>
      </c>
      <c r="E15" s="300">
        <v>2</v>
      </c>
      <c r="F15" s="300">
        <v>3</v>
      </c>
      <c r="G15" s="300"/>
      <c r="H15" s="300"/>
      <c r="I15" s="126">
        <f t="shared" si="2"/>
        <v>4.4000000000000004</v>
      </c>
    </row>
    <row r="16" spans="1:12" s="5" customFormat="1" ht="15" customHeight="1" thickBot="1" x14ac:dyDescent="0.3">
      <c r="A16" s="328"/>
      <c r="B16" s="329"/>
      <c r="C16" s="327" t="s">
        <v>113</v>
      </c>
      <c r="D16" s="330">
        <f>SUM(D17:D28)</f>
        <v>52</v>
      </c>
      <c r="E16" s="330">
        <f>SUM(E17:E28)</f>
        <v>25</v>
      </c>
      <c r="F16" s="330">
        <f>SUM(F17:F28)</f>
        <v>20</v>
      </c>
      <c r="G16" s="330">
        <f>SUM(G17:G28)</f>
        <v>7</v>
      </c>
      <c r="H16" s="330">
        <f>SUM(H17:H28)</f>
        <v>0</v>
      </c>
      <c r="I16" s="331">
        <f>AVERAGE(I17:I28)</f>
        <v>4.3490740740740739</v>
      </c>
    </row>
    <row r="17" spans="1:9" s="5" customFormat="1" ht="15" customHeight="1" x14ac:dyDescent="0.25">
      <c r="A17" s="282">
        <v>1</v>
      </c>
      <c r="B17" s="312">
        <v>20040</v>
      </c>
      <c r="C17" s="325" t="s">
        <v>50</v>
      </c>
      <c r="D17" s="302">
        <v>9</v>
      </c>
      <c r="E17" s="302">
        <v>4</v>
      </c>
      <c r="F17" s="302">
        <v>3</v>
      </c>
      <c r="G17" s="302">
        <v>2</v>
      </c>
      <c r="H17" s="302"/>
      <c r="I17" s="54">
        <f t="shared" ref="I17:I28" si="3">(H17*2+G17*3+F17*4+E17*5)/D17</f>
        <v>4.2222222222222223</v>
      </c>
    </row>
    <row r="18" spans="1:9" s="5" customFormat="1" ht="15" customHeight="1" x14ac:dyDescent="0.2">
      <c r="A18" s="320">
        <v>2</v>
      </c>
      <c r="B18" s="310">
        <v>20061</v>
      </c>
      <c r="C18" s="332" t="s">
        <v>49</v>
      </c>
      <c r="D18" s="333">
        <v>6</v>
      </c>
      <c r="E18" s="323">
        <v>3</v>
      </c>
      <c r="F18" s="323">
        <v>3</v>
      </c>
      <c r="G18" s="323"/>
      <c r="H18" s="323"/>
      <c r="I18" s="324">
        <f t="shared" si="3"/>
        <v>4.5</v>
      </c>
    </row>
    <row r="19" spans="1:9" ht="15" customHeight="1" x14ac:dyDescent="0.25">
      <c r="A19" s="280">
        <v>3</v>
      </c>
      <c r="B19" s="310">
        <v>21020</v>
      </c>
      <c r="C19" s="262" t="s">
        <v>51</v>
      </c>
      <c r="D19" s="298">
        <v>3</v>
      </c>
      <c r="E19" s="298">
        <v>2</v>
      </c>
      <c r="F19" s="298">
        <v>1</v>
      </c>
      <c r="G19" s="298"/>
      <c r="H19" s="298"/>
      <c r="I19" s="48">
        <f t="shared" si="3"/>
        <v>4.666666666666667</v>
      </c>
    </row>
    <row r="20" spans="1:9" ht="15" customHeight="1" x14ac:dyDescent="0.25">
      <c r="A20" s="280">
        <v>4</v>
      </c>
      <c r="B20" s="310">
        <v>20060</v>
      </c>
      <c r="C20" s="262" t="s">
        <v>52</v>
      </c>
      <c r="D20" s="298">
        <v>6</v>
      </c>
      <c r="E20" s="298">
        <v>5</v>
      </c>
      <c r="F20" s="298">
        <v>1</v>
      </c>
      <c r="G20" s="298"/>
      <c r="H20" s="298"/>
      <c r="I20" s="48">
        <f t="shared" si="3"/>
        <v>4.833333333333333</v>
      </c>
    </row>
    <row r="21" spans="1:9" ht="15" customHeight="1" x14ac:dyDescent="0.25">
      <c r="A21" s="280">
        <v>5</v>
      </c>
      <c r="B21" s="310">
        <v>20400</v>
      </c>
      <c r="C21" s="262" t="s">
        <v>53</v>
      </c>
      <c r="D21" s="298">
        <v>10</v>
      </c>
      <c r="E21" s="298">
        <v>4</v>
      </c>
      <c r="F21" s="298">
        <v>5</v>
      </c>
      <c r="G21" s="298">
        <v>1</v>
      </c>
      <c r="H21" s="298"/>
      <c r="I21" s="48">
        <f t="shared" si="3"/>
        <v>4.3</v>
      </c>
    </row>
    <row r="22" spans="1:9" ht="15" customHeight="1" x14ac:dyDescent="0.25">
      <c r="A22" s="280">
        <v>6</v>
      </c>
      <c r="B22" s="401">
        <v>20080</v>
      </c>
      <c r="C22" s="403" t="s">
        <v>149</v>
      </c>
      <c r="D22" s="402">
        <v>3</v>
      </c>
      <c r="E22" s="402">
        <v>1</v>
      </c>
      <c r="F22" s="402"/>
      <c r="G22" s="402">
        <v>2</v>
      </c>
      <c r="H22" s="402"/>
      <c r="I22" s="48">
        <f t="shared" si="3"/>
        <v>3.6666666666666665</v>
      </c>
    </row>
    <row r="23" spans="1:9" ht="15" customHeight="1" x14ac:dyDescent="0.25">
      <c r="A23" s="280">
        <v>7</v>
      </c>
      <c r="B23" s="310">
        <v>20460</v>
      </c>
      <c r="C23" s="398" t="s">
        <v>145</v>
      </c>
      <c r="D23" s="298">
        <v>3</v>
      </c>
      <c r="E23" s="298">
        <v>2</v>
      </c>
      <c r="F23" s="298">
        <v>1</v>
      </c>
      <c r="G23" s="298"/>
      <c r="H23" s="298"/>
      <c r="I23" s="48">
        <f t="shared" si="3"/>
        <v>4.666666666666667</v>
      </c>
    </row>
    <row r="24" spans="1:9" ht="15" customHeight="1" x14ac:dyDescent="0.25">
      <c r="A24" s="320">
        <v>8</v>
      </c>
      <c r="B24" s="310">
        <v>20550</v>
      </c>
      <c r="C24" s="332" t="s">
        <v>47</v>
      </c>
      <c r="D24" s="333">
        <v>5</v>
      </c>
      <c r="E24" s="323">
        <v>1</v>
      </c>
      <c r="F24" s="323">
        <v>3</v>
      </c>
      <c r="G24" s="323">
        <v>1</v>
      </c>
      <c r="H24" s="323"/>
      <c r="I24" s="324">
        <f t="shared" si="3"/>
        <v>4</v>
      </c>
    </row>
    <row r="25" spans="1:9" ht="15" customHeight="1" x14ac:dyDescent="0.25">
      <c r="A25" s="283">
        <v>9</v>
      </c>
      <c r="B25" s="310">
        <v>20630</v>
      </c>
      <c r="C25" s="262" t="s">
        <v>48</v>
      </c>
      <c r="D25" s="298">
        <v>2</v>
      </c>
      <c r="E25" s="298"/>
      <c r="F25" s="298">
        <v>2</v>
      </c>
      <c r="G25" s="298"/>
      <c r="H25" s="298"/>
      <c r="I25" s="56">
        <f t="shared" si="3"/>
        <v>4</v>
      </c>
    </row>
    <row r="26" spans="1:9" ht="15" customHeight="1" x14ac:dyDescent="0.25">
      <c r="A26" s="283">
        <v>10</v>
      </c>
      <c r="B26" s="401">
        <v>20810</v>
      </c>
      <c r="C26" s="403" t="s">
        <v>150</v>
      </c>
      <c r="D26" s="402">
        <v>1</v>
      </c>
      <c r="E26" s="402"/>
      <c r="F26" s="402">
        <v>1</v>
      </c>
      <c r="G26" s="402"/>
      <c r="H26" s="402"/>
      <c r="I26" s="56">
        <f t="shared" si="3"/>
        <v>4</v>
      </c>
    </row>
    <row r="27" spans="1:9" ht="15" customHeight="1" x14ac:dyDescent="0.25">
      <c r="A27" s="280">
        <v>11</v>
      </c>
      <c r="B27" s="310">
        <v>20900</v>
      </c>
      <c r="C27" s="398" t="s">
        <v>146</v>
      </c>
      <c r="D27" s="298">
        <v>3</v>
      </c>
      <c r="E27" s="298">
        <v>2</v>
      </c>
      <c r="F27" s="298"/>
      <c r="G27" s="298">
        <v>1</v>
      </c>
      <c r="H27" s="298"/>
      <c r="I27" s="56">
        <f t="shared" si="3"/>
        <v>4.333333333333333</v>
      </c>
    </row>
    <row r="28" spans="1:9" ht="15" customHeight="1" thickBot="1" x14ac:dyDescent="0.3">
      <c r="A28" s="281">
        <v>12</v>
      </c>
      <c r="B28" s="311">
        <v>21349</v>
      </c>
      <c r="C28" s="399" t="s">
        <v>147</v>
      </c>
      <c r="D28" s="300">
        <v>1</v>
      </c>
      <c r="E28" s="300">
        <v>1</v>
      </c>
      <c r="F28" s="300"/>
      <c r="G28" s="300"/>
      <c r="H28" s="300"/>
      <c r="I28" s="334">
        <f t="shared" si="3"/>
        <v>5</v>
      </c>
    </row>
    <row r="29" spans="1:9" ht="15" customHeight="1" thickBot="1" x14ac:dyDescent="0.3">
      <c r="A29" s="273"/>
      <c r="B29" s="326"/>
      <c r="C29" s="336" t="s">
        <v>114</v>
      </c>
      <c r="D29" s="337">
        <f>SUM(D30:D46)</f>
        <v>125</v>
      </c>
      <c r="E29" s="301">
        <f t="shared" ref="E29:H29" si="4">SUM(E30:E46)</f>
        <v>42</v>
      </c>
      <c r="F29" s="301">
        <f t="shared" si="4"/>
        <v>61</v>
      </c>
      <c r="G29" s="301">
        <f t="shared" si="4"/>
        <v>20</v>
      </c>
      <c r="H29" s="301">
        <f t="shared" si="4"/>
        <v>2</v>
      </c>
      <c r="I29" s="57">
        <f>AVERAGE(I30:I46)</f>
        <v>3.9795107698251719</v>
      </c>
    </row>
    <row r="30" spans="1:9" ht="15" customHeight="1" x14ac:dyDescent="0.25">
      <c r="A30" s="282">
        <v>1</v>
      </c>
      <c r="B30" s="312">
        <v>30070</v>
      </c>
      <c r="C30" s="335" t="s">
        <v>74</v>
      </c>
      <c r="D30" s="302">
        <v>29</v>
      </c>
      <c r="E30" s="302">
        <v>17</v>
      </c>
      <c r="F30" s="302">
        <v>12</v>
      </c>
      <c r="G30" s="302"/>
      <c r="H30" s="302"/>
      <c r="I30" s="54">
        <f t="shared" ref="I30:I46" si="5">(H30*2+G30*3+F30*4+E30*5)/D30</f>
        <v>4.5862068965517242</v>
      </c>
    </row>
    <row r="31" spans="1:9" ht="15" customHeight="1" x14ac:dyDescent="0.25">
      <c r="A31" s="280">
        <v>2</v>
      </c>
      <c r="B31" s="310">
        <v>30480</v>
      </c>
      <c r="C31" s="263" t="s">
        <v>120</v>
      </c>
      <c r="D31" s="298">
        <v>7</v>
      </c>
      <c r="E31" s="298">
        <v>2</v>
      </c>
      <c r="F31" s="298">
        <v>2</v>
      </c>
      <c r="G31" s="298">
        <v>3</v>
      </c>
      <c r="H31" s="298"/>
      <c r="I31" s="48">
        <f t="shared" si="5"/>
        <v>3.8571428571428572</v>
      </c>
    </row>
    <row r="32" spans="1:9" ht="15" customHeight="1" x14ac:dyDescent="0.25">
      <c r="A32" s="280">
        <v>3</v>
      </c>
      <c r="B32" s="310">
        <v>30460</v>
      </c>
      <c r="C32" s="263" t="s">
        <v>68</v>
      </c>
      <c r="D32" s="298">
        <v>5</v>
      </c>
      <c r="E32" s="298">
        <v>1</v>
      </c>
      <c r="F32" s="298">
        <v>3</v>
      </c>
      <c r="G32" s="298">
        <v>1</v>
      </c>
      <c r="H32" s="298"/>
      <c r="I32" s="48">
        <f t="shared" si="5"/>
        <v>4</v>
      </c>
    </row>
    <row r="33" spans="1:9" ht="15" customHeight="1" x14ac:dyDescent="0.25">
      <c r="A33" s="280">
        <v>4</v>
      </c>
      <c r="B33" s="310">
        <v>30030</v>
      </c>
      <c r="C33" s="404" t="s">
        <v>151</v>
      </c>
      <c r="D33" s="298">
        <v>6</v>
      </c>
      <c r="E33" s="298">
        <v>3</v>
      </c>
      <c r="F33" s="298">
        <v>2</v>
      </c>
      <c r="G33" s="298">
        <v>1</v>
      </c>
      <c r="H33" s="298"/>
      <c r="I33" s="48">
        <f t="shared" si="5"/>
        <v>4.333333333333333</v>
      </c>
    </row>
    <row r="34" spans="1:9" ht="15" customHeight="1" x14ac:dyDescent="0.25">
      <c r="A34" s="320">
        <v>5</v>
      </c>
      <c r="B34" s="310">
        <v>31000</v>
      </c>
      <c r="C34" s="338" t="s">
        <v>66</v>
      </c>
      <c r="D34" s="333">
        <v>12</v>
      </c>
      <c r="E34" s="323">
        <v>5</v>
      </c>
      <c r="F34" s="323">
        <v>5</v>
      </c>
      <c r="G34" s="323">
        <v>2</v>
      </c>
      <c r="H34" s="323"/>
      <c r="I34" s="324">
        <f t="shared" si="5"/>
        <v>4.25</v>
      </c>
    </row>
    <row r="35" spans="1:9" ht="15" customHeight="1" x14ac:dyDescent="0.25">
      <c r="A35" s="284">
        <v>6</v>
      </c>
      <c r="B35" s="310">
        <v>30130</v>
      </c>
      <c r="C35" s="263" t="s">
        <v>41</v>
      </c>
      <c r="D35" s="298">
        <v>1</v>
      </c>
      <c r="E35" s="298"/>
      <c r="F35" s="298">
        <v>1</v>
      </c>
      <c r="G35" s="298"/>
      <c r="H35" s="298"/>
      <c r="I35" s="48">
        <f t="shared" si="5"/>
        <v>4</v>
      </c>
    </row>
    <row r="36" spans="1:9" ht="15" customHeight="1" x14ac:dyDescent="0.25">
      <c r="A36" s="284">
        <v>7</v>
      </c>
      <c r="B36" s="310">
        <v>30160</v>
      </c>
      <c r="C36" s="404" t="s">
        <v>152</v>
      </c>
      <c r="D36" s="298">
        <v>5</v>
      </c>
      <c r="E36" s="298">
        <v>1</v>
      </c>
      <c r="F36" s="298">
        <v>4</v>
      </c>
      <c r="G36" s="298"/>
      <c r="H36" s="298"/>
      <c r="I36" s="48">
        <f t="shared" si="5"/>
        <v>4.2</v>
      </c>
    </row>
    <row r="37" spans="1:9" ht="15" customHeight="1" x14ac:dyDescent="0.25">
      <c r="A37" s="284">
        <v>8</v>
      </c>
      <c r="B37" s="310">
        <v>30310</v>
      </c>
      <c r="C37" s="263" t="s">
        <v>109</v>
      </c>
      <c r="D37" s="298">
        <v>5</v>
      </c>
      <c r="E37" s="298"/>
      <c r="F37" s="298">
        <v>4</v>
      </c>
      <c r="G37" s="298">
        <v>1</v>
      </c>
      <c r="H37" s="298"/>
      <c r="I37" s="48">
        <f t="shared" si="5"/>
        <v>3.8</v>
      </c>
    </row>
    <row r="38" spans="1:9" ht="15" customHeight="1" x14ac:dyDescent="0.25">
      <c r="A38" s="284">
        <v>9</v>
      </c>
      <c r="B38" s="310">
        <v>30440</v>
      </c>
      <c r="C38" s="263" t="s">
        <v>40</v>
      </c>
      <c r="D38" s="298">
        <v>5</v>
      </c>
      <c r="E38" s="298">
        <v>1</v>
      </c>
      <c r="F38" s="298">
        <v>3</v>
      </c>
      <c r="G38" s="298"/>
      <c r="H38" s="298">
        <v>1</v>
      </c>
      <c r="I38" s="48">
        <f t="shared" si="5"/>
        <v>3.8</v>
      </c>
    </row>
    <row r="39" spans="1:9" ht="15" customHeight="1" x14ac:dyDescent="0.25">
      <c r="A39" s="284">
        <v>10</v>
      </c>
      <c r="B39" s="310">
        <v>30500</v>
      </c>
      <c r="C39" s="404" t="s">
        <v>153</v>
      </c>
      <c r="D39" s="298">
        <v>2</v>
      </c>
      <c r="E39" s="298"/>
      <c r="F39" s="298">
        <v>1</v>
      </c>
      <c r="G39" s="298">
        <v>1</v>
      </c>
      <c r="H39" s="299"/>
      <c r="I39" s="48">
        <f t="shared" si="5"/>
        <v>3.5</v>
      </c>
    </row>
    <row r="40" spans="1:9" ht="15" customHeight="1" x14ac:dyDescent="0.25">
      <c r="A40" s="284">
        <v>11</v>
      </c>
      <c r="B40" s="310">
        <v>30530</v>
      </c>
      <c r="C40" s="404" t="s">
        <v>154</v>
      </c>
      <c r="D40" s="298">
        <v>13</v>
      </c>
      <c r="E40" s="298">
        <v>4</v>
      </c>
      <c r="F40" s="298">
        <v>6</v>
      </c>
      <c r="G40" s="298">
        <v>2</v>
      </c>
      <c r="H40" s="298">
        <v>1</v>
      </c>
      <c r="I40" s="48">
        <f t="shared" si="5"/>
        <v>4</v>
      </c>
    </row>
    <row r="41" spans="1:9" ht="15" customHeight="1" x14ac:dyDescent="0.25">
      <c r="A41" s="284">
        <v>12</v>
      </c>
      <c r="B41" s="310">
        <v>30640</v>
      </c>
      <c r="C41" s="263" t="s">
        <v>44</v>
      </c>
      <c r="D41" s="298">
        <v>5</v>
      </c>
      <c r="E41" s="298">
        <v>1</v>
      </c>
      <c r="F41" s="298">
        <v>4</v>
      </c>
      <c r="G41" s="298"/>
      <c r="H41" s="298"/>
      <c r="I41" s="48">
        <f t="shared" si="5"/>
        <v>4.2</v>
      </c>
    </row>
    <row r="42" spans="1:9" ht="15" customHeight="1" x14ac:dyDescent="0.25">
      <c r="A42" s="284">
        <v>13</v>
      </c>
      <c r="B42" s="310">
        <v>30650</v>
      </c>
      <c r="C42" s="404" t="s">
        <v>155</v>
      </c>
      <c r="D42" s="298">
        <v>3</v>
      </c>
      <c r="E42" s="298"/>
      <c r="F42" s="298">
        <v>1</v>
      </c>
      <c r="G42" s="298">
        <v>2</v>
      </c>
      <c r="H42" s="298"/>
      <c r="I42" s="48">
        <f t="shared" si="5"/>
        <v>3.3333333333333335</v>
      </c>
    </row>
    <row r="43" spans="1:9" ht="15" customHeight="1" x14ac:dyDescent="0.25">
      <c r="A43" s="284">
        <v>14</v>
      </c>
      <c r="B43" s="310">
        <v>30790</v>
      </c>
      <c r="C43" s="263" t="s">
        <v>65</v>
      </c>
      <c r="D43" s="298">
        <v>3</v>
      </c>
      <c r="E43" s="298"/>
      <c r="F43" s="298">
        <v>2</v>
      </c>
      <c r="G43" s="298">
        <v>1</v>
      </c>
      <c r="H43" s="298"/>
      <c r="I43" s="48">
        <f t="shared" si="5"/>
        <v>3.6666666666666665</v>
      </c>
    </row>
    <row r="44" spans="1:9" ht="15" customHeight="1" x14ac:dyDescent="0.25">
      <c r="A44" s="284">
        <v>15</v>
      </c>
      <c r="B44" s="310">
        <v>30890</v>
      </c>
      <c r="C44" s="404" t="s">
        <v>156</v>
      </c>
      <c r="D44" s="298">
        <v>8</v>
      </c>
      <c r="E44" s="298"/>
      <c r="F44" s="298">
        <v>5</v>
      </c>
      <c r="G44" s="298">
        <v>3</v>
      </c>
      <c r="H44" s="298"/>
      <c r="I44" s="48">
        <f t="shared" si="5"/>
        <v>3.625</v>
      </c>
    </row>
    <row r="45" spans="1:9" ht="15" customHeight="1" x14ac:dyDescent="0.25">
      <c r="A45" s="284">
        <v>16</v>
      </c>
      <c r="B45" s="310">
        <v>30940</v>
      </c>
      <c r="C45" s="263" t="s">
        <v>35</v>
      </c>
      <c r="D45" s="298">
        <v>8</v>
      </c>
      <c r="E45" s="298">
        <v>4</v>
      </c>
      <c r="F45" s="298">
        <v>3</v>
      </c>
      <c r="G45" s="298">
        <v>1</v>
      </c>
      <c r="H45" s="298"/>
      <c r="I45" s="48">
        <f t="shared" si="5"/>
        <v>4.375</v>
      </c>
    </row>
    <row r="46" spans="1:9" ht="15" customHeight="1" thickBot="1" x14ac:dyDescent="0.3">
      <c r="A46" s="342">
        <v>17</v>
      </c>
      <c r="B46" s="311">
        <v>31480</v>
      </c>
      <c r="C46" s="343" t="s">
        <v>42</v>
      </c>
      <c r="D46" s="300">
        <v>8</v>
      </c>
      <c r="E46" s="300">
        <v>3</v>
      </c>
      <c r="F46" s="300">
        <v>3</v>
      </c>
      <c r="G46" s="300">
        <v>2</v>
      </c>
      <c r="H46" s="300"/>
      <c r="I46" s="126">
        <f t="shared" si="5"/>
        <v>4.125</v>
      </c>
    </row>
    <row r="47" spans="1:9" ht="15" customHeight="1" thickBot="1" x14ac:dyDescent="0.3">
      <c r="A47" s="328"/>
      <c r="B47" s="329"/>
      <c r="C47" s="344" t="s">
        <v>115</v>
      </c>
      <c r="D47" s="330">
        <f>SUM(D48:D63)</f>
        <v>132</v>
      </c>
      <c r="E47" s="330">
        <f>SUM(E48:E63)</f>
        <v>45</v>
      </c>
      <c r="F47" s="330">
        <f>SUM(F48:F63)</f>
        <v>54</v>
      </c>
      <c r="G47" s="330">
        <f>SUM(G48:G63)</f>
        <v>30</v>
      </c>
      <c r="H47" s="330">
        <f>SUM(H48:H63)</f>
        <v>3</v>
      </c>
      <c r="I47" s="331">
        <f>AVERAGE(I48:I63)</f>
        <v>3.9657232524420021</v>
      </c>
    </row>
    <row r="48" spans="1:9" ht="15" customHeight="1" x14ac:dyDescent="0.25">
      <c r="A48" s="282">
        <v>1</v>
      </c>
      <c r="B48" s="312">
        <v>40010</v>
      </c>
      <c r="C48" s="335" t="s">
        <v>128</v>
      </c>
      <c r="D48" s="302">
        <v>14</v>
      </c>
      <c r="E48" s="302">
        <v>8</v>
      </c>
      <c r="F48" s="302">
        <v>5</v>
      </c>
      <c r="G48" s="302">
        <v>1</v>
      </c>
      <c r="H48" s="302"/>
      <c r="I48" s="54">
        <f t="shared" ref="I48:I63" si="6">(H48*2+G48*3+F48*4+E48*5)/D48</f>
        <v>4.5</v>
      </c>
    </row>
    <row r="49" spans="1:10" ht="15" customHeight="1" x14ac:dyDescent="0.25">
      <c r="A49" s="280">
        <v>2</v>
      </c>
      <c r="B49" s="310">
        <v>40030</v>
      </c>
      <c r="C49" s="264" t="s">
        <v>125</v>
      </c>
      <c r="D49" s="298">
        <v>4</v>
      </c>
      <c r="E49" s="298"/>
      <c r="F49" s="298">
        <v>4</v>
      </c>
      <c r="G49" s="298"/>
      <c r="H49" s="303"/>
      <c r="I49" s="48">
        <f t="shared" si="6"/>
        <v>4</v>
      </c>
    </row>
    <row r="50" spans="1:10" ht="15" customHeight="1" x14ac:dyDescent="0.25">
      <c r="A50" s="320">
        <v>3</v>
      </c>
      <c r="B50" s="310">
        <v>40410</v>
      </c>
      <c r="C50" s="338" t="s">
        <v>77</v>
      </c>
      <c r="D50" s="333">
        <v>16</v>
      </c>
      <c r="E50" s="323">
        <v>9</v>
      </c>
      <c r="F50" s="323">
        <v>3</v>
      </c>
      <c r="G50" s="323">
        <v>4</v>
      </c>
      <c r="H50" s="323"/>
      <c r="I50" s="324">
        <f t="shared" si="6"/>
        <v>4.3125</v>
      </c>
    </row>
    <row r="51" spans="1:10" ht="15" customHeight="1" x14ac:dyDescent="0.25">
      <c r="A51" s="280">
        <v>4</v>
      </c>
      <c r="B51" s="310">
        <v>40011</v>
      </c>
      <c r="C51" s="262" t="s">
        <v>86</v>
      </c>
      <c r="D51" s="298">
        <v>26</v>
      </c>
      <c r="E51" s="298">
        <v>10</v>
      </c>
      <c r="F51" s="298">
        <v>13</v>
      </c>
      <c r="G51" s="298">
        <v>3</v>
      </c>
      <c r="H51" s="298"/>
      <c r="I51" s="48">
        <f t="shared" si="6"/>
        <v>4.2692307692307692</v>
      </c>
    </row>
    <row r="52" spans="1:10" ht="15" customHeight="1" x14ac:dyDescent="0.25">
      <c r="A52" s="280">
        <v>5</v>
      </c>
      <c r="B52" s="310">
        <v>40080</v>
      </c>
      <c r="C52" s="262" t="s">
        <v>32</v>
      </c>
      <c r="D52" s="298">
        <v>5</v>
      </c>
      <c r="E52" s="298">
        <v>3</v>
      </c>
      <c r="F52" s="298">
        <v>2</v>
      </c>
      <c r="G52" s="298"/>
      <c r="H52" s="298"/>
      <c r="I52" s="48">
        <f t="shared" si="6"/>
        <v>4.5999999999999996</v>
      </c>
    </row>
    <row r="53" spans="1:10" ht="15" customHeight="1" x14ac:dyDescent="0.25">
      <c r="A53" s="280">
        <v>6</v>
      </c>
      <c r="B53" s="310">
        <v>40100</v>
      </c>
      <c r="C53" s="262" t="s">
        <v>31</v>
      </c>
      <c r="D53" s="298">
        <v>3</v>
      </c>
      <c r="E53" s="298">
        <v>1</v>
      </c>
      <c r="F53" s="298">
        <v>2</v>
      </c>
      <c r="G53" s="298"/>
      <c r="H53" s="299"/>
      <c r="I53" s="48">
        <f t="shared" si="6"/>
        <v>4.333333333333333</v>
      </c>
      <c r="J53" s="3"/>
    </row>
    <row r="54" spans="1:10" ht="15" customHeight="1" x14ac:dyDescent="0.25">
      <c r="A54" s="280">
        <v>7</v>
      </c>
      <c r="B54" s="310">
        <v>40020</v>
      </c>
      <c r="C54" s="398" t="s">
        <v>158</v>
      </c>
      <c r="D54" s="298">
        <v>3</v>
      </c>
      <c r="E54" s="298">
        <v>1</v>
      </c>
      <c r="F54" s="298">
        <v>2</v>
      </c>
      <c r="G54" s="298"/>
      <c r="H54" s="298"/>
      <c r="I54" s="48">
        <f t="shared" si="6"/>
        <v>4.333333333333333</v>
      </c>
      <c r="J54" s="3"/>
    </row>
    <row r="55" spans="1:10" ht="15" customHeight="1" x14ac:dyDescent="0.25">
      <c r="A55" s="280">
        <v>8</v>
      </c>
      <c r="B55" s="310">
        <v>40031</v>
      </c>
      <c r="C55" s="265" t="s">
        <v>34</v>
      </c>
      <c r="D55" s="298">
        <v>8</v>
      </c>
      <c r="E55" s="298">
        <v>5</v>
      </c>
      <c r="F55" s="298">
        <v>2</v>
      </c>
      <c r="G55" s="298">
        <v>1</v>
      </c>
      <c r="H55" s="340"/>
      <c r="I55" s="341">
        <f t="shared" si="6"/>
        <v>4.5</v>
      </c>
    </row>
    <row r="56" spans="1:10" ht="15" customHeight="1" x14ac:dyDescent="0.25">
      <c r="A56" s="17">
        <v>9</v>
      </c>
      <c r="B56" s="314">
        <v>40210</v>
      </c>
      <c r="C56" s="339" t="s">
        <v>75</v>
      </c>
      <c r="D56" s="340">
        <v>6</v>
      </c>
      <c r="E56" s="340"/>
      <c r="F56" s="340">
        <v>2</v>
      </c>
      <c r="G56" s="340">
        <v>2</v>
      </c>
      <c r="H56" s="348">
        <v>2</v>
      </c>
      <c r="I56" s="349">
        <f t="shared" si="6"/>
        <v>3</v>
      </c>
    </row>
    <row r="57" spans="1:10" ht="15" customHeight="1" x14ac:dyDescent="0.25">
      <c r="A57" s="285">
        <v>10</v>
      </c>
      <c r="B57" s="315">
        <v>40300</v>
      </c>
      <c r="C57" s="266" t="s">
        <v>62</v>
      </c>
      <c r="D57" s="348">
        <v>1</v>
      </c>
      <c r="E57" s="348"/>
      <c r="F57" s="348">
        <v>1</v>
      </c>
      <c r="G57" s="348"/>
      <c r="H57" s="348"/>
      <c r="I57" s="349">
        <f t="shared" si="6"/>
        <v>4</v>
      </c>
    </row>
    <row r="58" spans="1:10" ht="15" customHeight="1" x14ac:dyDescent="0.25">
      <c r="A58" s="285">
        <v>11</v>
      </c>
      <c r="B58" s="315">
        <v>40360</v>
      </c>
      <c r="C58" s="266" t="s">
        <v>61</v>
      </c>
      <c r="D58" s="348">
        <v>1</v>
      </c>
      <c r="E58" s="348"/>
      <c r="F58" s="348"/>
      <c r="G58" s="348">
        <v>1</v>
      </c>
      <c r="H58" s="348"/>
      <c r="I58" s="349">
        <f t="shared" si="6"/>
        <v>3</v>
      </c>
    </row>
    <row r="59" spans="1:10" ht="15" customHeight="1" x14ac:dyDescent="0.25">
      <c r="A59" s="285">
        <v>12</v>
      </c>
      <c r="B59" s="315">
        <v>40720</v>
      </c>
      <c r="C59" s="266" t="s">
        <v>129</v>
      </c>
      <c r="D59" s="348">
        <v>5</v>
      </c>
      <c r="E59" s="348">
        <v>1</v>
      </c>
      <c r="F59" s="348">
        <v>3</v>
      </c>
      <c r="G59" s="348">
        <v>1</v>
      </c>
      <c r="H59" s="348"/>
      <c r="I59" s="349">
        <f t="shared" si="6"/>
        <v>4</v>
      </c>
    </row>
    <row r="60" spans="1:10" ht="15" customHeight="1" x14ac:dyDescent="0.25">
      <c r="A60" s="286">
        <v>13</v>
      </c>
      <c r="B60" s="315">
        <v>40820</v>
      </c>
      <c r="C60" s="400" t="s">
        <v>157</v>
      </c>
      <c r="D60" s="350">
        <v>18</v>
      </c>
      <c r="E60" s="350">
        <v>4</v>
      </c>
      <c r="F60" s="350">
        <v>5</v>
      </c>
      <c r="G60" s="350">
        <v>9</v>
      </c>
      <c r="H60" s="350"/>
      <c r="I60" s="305">
        <f t="shared" si="6"/>
        <v>3.7222222222222223</v>
      </c>
    </row>
    <row r="61" spans="1:10" ht="15" customHeight="1" x14ac:dyDescent="0.25">
      <c r="A61" s="286">
        <v>14</v>
      </c>
      <c r="B61" s="315">
        <v>40840</v>
      </c>
      <c r="C61" s="313" t="s">
        <v>30</v>
      </c>
      <c r="D61" s="350">
        <v>6</v>
      </c>
      <c r="E61" s="350"/>
      <c r="F61" s="350">
        <v>4</v>
      </c>
      <c r="G61" s="350">
        <v>2</v>
      </c>
      <c r="H61" s="350"/>
      <c r="I61" s="305">
        <f t="shared" si="6"/>
        <v>3.6666666666666665</v>
      </c>
    </row>
    <row r="62" spans="1:10" ht="15" customHeight="1" x14ac:dyDescent="0.25">
      <c r="A62" s="286">
        <v>15</v>
      </c>
      <c r="B62" s="315">
        <v>40950</v>
      </c>
      <c r="C62" s="267" t="s">
        <v>76</v>
      </c>
      <c r="D62" s="350">
        <v>2</v>
      </c>
      <c r="E62" s="350"/>
      <c r="F62" s="350">
        <v>1</v>
      </c>
      <c r="G62" s="350">
        <v>1</v>
      </c>
      <c r="H62" s="350"/>
      <c r="I62" s="305">
        <f t="shared" si="6"/>
        <v>3.5</v>
      </c>
    </row>
    <row r="63" spans="1:10" ht="15" customHeight="1" thickBot="1" x14ac:dyDescent="0.3">
      <c r="A63" s="289">
        <v>16</v>
      </c>
      <c r="B63" s="316">
        <v>40990</v>
      </c>
      <c r="C63" s="290" t="s">
        <v>33</v>
      </c>
      <c r="D63" s="351">
        <v>14</v>
      </c>
      <c r="E63" s="351">
        <v>3</v>
      </c>
      <c r="F63" s="351">
        <v>5</v>
      </c>
      <c r="G63" s="351">
        <v>5</v>
      </c>
      <c r="H63" s="351">
        <v>1</v>
      </c>
      <c r="I63" s="352">
        <f t="shared" si="6"/>
        <v>3.7142857142857144</v>
      </c>
    </row>
    <row r="64" spans="1:10" ht="15" customHeight="1" thickBot="1" x14ac:dyDescent="0.3">
      <c r="A64" s="347"/>
      <c r="B64" s="307"/>
      <c r="C64" s="307" t="s">
        <v>116</v>
      </c>
      <c r="D64" s="308">
        <f>SUM(D65:D78)</f>
        <v>86</v>
      </c>
      <c r="E64" s="308">
        <f>SUM(E65:E78)</f>
        <v>37</v>
      </c>
      <c r="F64" s="308">
        <f>SUM(F65:F78)</f>
        <v>32</v>
      </c>
      <c r="G64" s="308">
        <f>SUM(G65:G78)</f>
        <v>17</v>
      </c>
      <c r="H64" s="308">
        <f>SUM(H65:H78)</f>
        <v>0</v>
      </c>
      <c r="I64" s="55">
        <f>AVERAGE(I65:I78)</f>
        <v>4.2138605442176873</v>
      </c>
    </row>
    <row r="65" spans="1:9" ht="15" customHeight="1" x14ac:dyDescent="0.25">
      <c r="A65" s="345">
        <v>1</v>
      </c>
      <c r="B65" s="346">
        <v>50040</v>
      </c>
      <c r="C65" s="278" t="s">
        <v>130</v>
      </c>
      <c r="D65" s="353">
        <v>8</v>
      </c>
      <c r="E65" s="353">
        <v>4</v>
      </c>
      <c r="F65" s="353">
        <v>3</v>
      </c>
      <c r="G65" s="353">
        <v>1</v>
      </c>
      <c r="H65" s="353"/>
      <c r="I65" s="354">
        <f t="shared" ref="I65:I78" si="7">(H65*2+G65*3+F65*4+E65*5)/D65</f>
        <v>4.375</v>
      </c>
    </row>
    <row r="66" spans="1:9" ht="15" customHeight="1" x14ac:dyDescent="0.25">
      <c r="A66" s="286">
        <v>2</v>
      </c>
      <c r="B66" s="315">
        <v>50003</v>
      </c>
      <c r="C66" s="267" t="s">
        <v>88</v>
      </c>
      <c r="D66" s="350">
        <v>9</v>
      </c>
      <c r="E66" s="350">
        <v>5</v>
      </c>
      <c r="F66" s="350">
        <v>3</v>
      </c>
      <c r="G66" s="350">
        <v>1</v>
      </c>
      <c r="H66" s="350"/>
      <c r="I66" s="305">
        <f t="shared" si="7"/>
        <v>4.4444444444444446</v>
      </c>
    </row>
    <row r="67" spans="1:9" ht="15" customHeight="1" x14ac:dyDescent="0.25">
      <c r="A67" s="286">
        <v>3</v>
      </c>
      <c r="B67" s="315">
        <v>50060</v>
      </c>
      <c r="C67" s="400" t="s">
        <v>159</v>
      </c>
      <c r="D67" s="350">
        <v>7</v>
      </c>
      <c r="E67" s="350">
        <v>5</v>
      </c>
      <c r="F67" s="350">
        <v>1</v>
      </c>
      <c r="G67" s="350">
        <v>1</v>
      </c>
      <c r="H67" s="350"/>
      <c r="I67" s="305">
        <f t="shared" si="7"/>
        <v>4.5714285714285712</v>
      </c>
    </row>
    <row r="68" spans="1:9" ht="15" customHeight="1" x14ac:dyDescent="0.25">
      <c r="A68" s="286">
        <v>4</v>
      </c>
      <c r="B68" s="315">
        <v>50170</v>
      </c>
      <c r="C68" s="400" t="s">
        <v>160</v>
      </c>
      <c r="D68" s="350">
        <v>3</v>
      </c>
      <c r="E68" s="350">
        <v>2</v>
      </c>
      <c r="F68" s="350">
        <v>1</v>
      </c>
      <c r="G68" s="350"/>
      <c r="H68" s="350"/>
      <c r="I68" s="305">
        <f t="shared" si="7"/>
        <v>4.666666666666667</v>
      </c>
    </row>
    <row r="69" spans="1:9" ht="15" customHeight="1" x14ac:dyDescent="0.25">
      <c r="A69" s="286">
        <v>5</v>
      </c>
      <c r="B69" s="315">
        <v>50230</v>
      </c>
      <c r="C69" s="267" t="s">
        <v>131</v>
      </c>
      <c r="D69" s="350">
        <v>7</v>
      </c>
      <c r="E69" s="350">
        <v>3</v>
      </c>
      <c r="F69" s="350"/>
      <c r="G69" s="350">
        <v>4</v>
      </c>
      <c r="H69" s="350"/>
      <c r="I69" s="305">
        <f t="shared" si="7"/>
        <v>3.8571428571428572</v>
      </c>
    </row>
    <row r="70" spans="1:9" ht="15" customHeight="1" x14ac:dyDescent="0.25">
      <c r="A70" s="286">
        <v>6</v>
      </c>
      <c r="B70" s="315">
        <v>50340</v>
      </c>
      <c r="C70" s="400" t="s">
        <v>161</v>
      </c>
      <c r="D70" s="350">
        <v>2</v>
      </c>
      <c r="E70" s="350">
        <v>1</v>
      </c>
      <c r="F70" s="350">
        <v>1</v>
      </c>
      <c r="G70" s="350"/>
      <c r="H70" s="350"/>
      <c r="I70" s="305">
        <f t="shared" si="7"/>
        <v>4.5</v>
      </c>
    </row>
    <row r="71" spans="1:9" ht="15" customHeight="1" x14ac:dyDescent="0.25">
      <c r="A71" s="286">
        <v>7</v>
      </c>
      <c r="B71" s="315">
        <v>50420</v>
      </c>
      <c r="C71" s="400" t="s">
        <v>163</v>
      </c>
      <c r="D71" s="350">
        <v>5</v>
      </c>
      <c r="E71" s="350">
        <v>1</v>
      </c>
      <c r="F71" s="350">
        <v>3</v>
      </c>
      <c r="G71" s="350">
        <v>1</v>
      </c>
      <c r="H71" s="350"/>
      <c r="I71" s="305">
        <f t="shared" si="7"/>
        <v>4</v>
      </c>
    </row>
    <row r="72" spans="1:9" ht="15" customHeight="1" x14ac:dyDescent="0.25">
      <c r="A72" s="286">
        <v>8</v>
      </c>
      <c r="B72" s="315">
        <v>50450</v>
      </c>
      <c r="C72" s="400" t="s">
        <v>162</v>
      </c>
      <c r="D72" s="350">
        <v>12</v>
      </c>
      <c r="E72" s="350">
        <v>7</v>
      </c>
      <c r="F72" s="350">
        <v>4</v>
      </c>
      <c r="G72" s="350">
        <v>1</v>
      </c>
      <c r="H72" s="350"/>
      <c r="I72" s="305">
        <f t="shared" si="7"/>
        <v>4.5</v>
      </c>
    </row>
    <row r="73" spans="1:9" ht="15" customHeight="1" x14ac:dyDescent="0.25">
      <c r="A73" s="286">
        <v>9</v>
      </c>
      <c r="B73" s="315">
        <v>50620</v>
      </c>
      <c r="C73" s="267" t="s">
        <v>23</v>
      </c>
      <c r="D73" s="350">
        <v>7</v>
      </c>
      <c r="E73" s="350">
        <v>1</v>
      </c>
      <c r="F73" s="350">
        <v>3</v>
      </c>
      <c r="G73" s="350">
        <v>3</v>
      </c>
      <c r="H73" s="350"/>
      <c r="I73" s="305">
        <f t="shared" si="7"/>
        <v>3.7142857142857144</v>
      </c>
    </row>
    <row r="74" spans="1:9" ht="15" customHeight="1" x14ac:dyDescent="0.25">
      <c r="A74" s="286">
        <v>10</v>
      </c>
      <c r="B74" s="315">
        <v>50760</v>
      </c>
      <c r="C74" s="267" t="s">
        <v>132</v>
      </c>
      <c r="D74" s="350">
        <v>6</v>
      </c>
      <c r="E74" s="350">
        <v>2</v>
      </c>
      <c r="F74" s="350">
        <v>2</v>
      </c>
      <c r="G74" s="350">
        <v>2</v>
      </c>
      <c r="H74" s="350"/>
      <c r="I74" s="305">
        <f t="shared" si="7"/>
        <v>4</v>
      </c>
    </row>
    <row r="75" spans="1:9" ht="15" customHeight="1" x14ac:dyDescent="0.25">
      <c r="A75" s="286">
        <v>11</v>
      </c>
      <c r="B75" s="406">
        <v>50780</v>
      </c>
      <c r="C75" s="408" t="s">
        <v>165</v>
      </c>
      <c r="D75" s="407">
        <v>2</v>
      </c>
      <c r="E75" s="407">
        <v>1</v>
      </c>
      <c r="F75" s="407"/>
      <c r="G75" s="407">
        <v>1</v>
      </c>
      <c r="H75" s="407"/>
      <c r="I75" s="305">
        <f t="shared" si="7"/>
        <v>4</v>
      </c>
    </row>
    <row r="76" spans="1:9" ht="15" customHeight="1" x14ac:dyDescent="0.25">
      <c r="A76" s="286">
        <v>12</v>
      </c>
      <c r="B76" s="406">
        <v>50930</v>
      </c>
      <c r="C76" s="408" t="s">
        <v>166</v>
      </c>
      <c r="D76" s="407">
        <v>2</v>
      </c>
      <c r="E76" s="407"/>
      <c r="F76" s="407">
        <v>2</v>
      </c>
      <c r="G76" s="407"/>
      <c r="H76" s="407"/>
      <c r="I76" s="305">
        <f t="shared" si="7"/>
        <v>4</v>
      </c>
    </row>
    <row r="77" spans="1:9" ht="15" customHeight="1" x14ac:dyDescent="0.25">
      <c r="A77" s="286">
        <v>13</v>
      </c>
      <c r="B77" s="315">
        <v>51370</v>
      </c>
      <c r="C77" s="267" t="s">
        <v>133</v>
      </c>
      <c r="D77" s="350">
        <v>7</v>
      </c>
      <c r="E77" s="350">
        <v>2</v>
      </c>
      <c r="F77" s="350">
        <v>4</v>
      </c>
      <c r="G77" s="350">
        <v>1</v>
      </c>
      <c r="H77" s="350"/>
      <c r="I77" s="305">
        <f t="shared" si="7"/>
        <v>4.1428571428571432</v>
      </c>
    </row>
    <row r="78" spans="1:9" ht="15" customHeight="1" thickBot="1" x14ac:dyDescent="0.3">
      <c r="A78" s="289">
        <v>14</v>
      </c>
      <c r="B78" s="316">
        <v>51580</v>
      </c>
      <c r="C78" s="405" t="s">
        <v>164</v>
      </c>
      <c r="D78" s="351">
        <v>9</v>
      </c>
      <c r="E78" s="351">
        <v>3</v>
      </c>
      <c r="F78" s="351">
        <v>5</v>
      </c>
      <c r="G78" s="351">
        <v>1</v>
      </c>
      <c r="H78" s="351"/>
      <c r="I78" s="352">
        <f t="shared" si="7"/>
        <v>4.2222222222222223</v>
      </c>
    </row>
    <row r="79" spans="1:9" ht="15" customHeight="1" thickBot="1" x14ac:dyDescent="0.3">
      <c r="A79" s="347"/>
      <c r="B79" s="307"/>
      <c r="C79" s="307" t="s">
        <v>119</v>
      </c>
      <c r="D79" s="308">
        <f>SUM(D80:D109)</f>
        <v>349</v>
      </c>
      <c r="E79" s="308">
        <f t="shared" ref="E79:H79" si="8">SUM(E80:E109)</f>
        <v>152</v>
      </c>
      <c r="F79" s="308">
        <f t="shared" si="8"/>
        <v>133</v>
      </c>
      <c r="G79" s="308">
        <f t="shared" si="8"/>
        <v>63</v>
      </c>
      <c r="H79" s="308">
        <f t="shared" si="8"/>
        <v>1</v>
      </c>
      <c r="I79" s="55">
        <f>AVERAGE(I80:I109)</f>
        <v>4.1662266004750981</v>
      </c>
    </row>
    <row r="80" spans="1:9" ht="15" customHeight="1" x14ac:dyDescent="0.25">
      <c r="A80" s="345">
        <v>1</v>
      </c>
      <c r="B80" s="346">
        <v>60010</v>
      </c>
      <c r="C80" s="409" t="s">
        <v>167</v>
      </c>
      <c r="D80" s="353">
        <v>3</v>
      </c>
      <c r="E80" s="353"/>
      <c r="F80" s="353">
        <v>3</v>
      </c>
      <c r="G80" s="353"/>
      <c r="H80" s="353"/>
      <c r="I80" s="354">
        <f t="shared" ref="I80:I109" si="9">(H80*2+G80*3+F80*4+E80*5)/D80</f>
        <v>4</v>
      </c>
    </row>
    <row r="81" spans="1:9" ht="15" customHeight="1" x14ac:dyDescent="0.25">
      <c r="A81" s="345">
        <v>2</v>
      </c>
      <c r="B81" s="346">
        <v>60020</v>
      </c>
      <c r="C81" s="358" t="s">
        <v>60</v>
      </c>
      <c r="D81" s="353">
        <v>2</v>
      </c>
      <c r="E81" s="353">
        <v>1</v>
      </c>
      <c r="F81" s="353"/>
      <c r="G81" s="353">
        <v>1</v>
      </c>
      <c r="H81" s="353"/>
      <c r="I81" s="354">
        <f t="shared" ref="I81" si="10">(H81*2+G81*3+F81*4+E81*5)/D81</f>
        <v>4</v>
      </c>
    </row>
    <row r="82" spans="1:9" ht="15" customHeight="1" x14ac:dyDescent="0.25">
      <c r="A82" s="286">
        <v>3</v>
      </c>
      <c r="B82" s="315">
        <v>60050</v>
      </c>
      <c r="C82" s="400" t="s">
        <v>168</v>
      </c>
      <c r="D82" s="350">
        <v>6</v>
      </c>
      <c r="E82" s="350">
        <v>4</v>
      </c>
      <c r="F82" s="350">
        <v>2</v>
      </c>
      <c r="G82" s="350"/>
      <c r="H82" s="350"/>
      <c r="I82" s="305">
        <f t="shared" si="9"/>
        <v>4.666666666666667</v>
      </c>
    </row>
    <row r="83" spans="1:9" ht="15" customHeight="1" x14ac:dyDescent="0.25">
      <c r="A83" s="286">
        <v>4</v>
      </c>
      <c r="B83" s="315">
        <v>60070</v>
      </c>
      <c r="C83" s="400" t="s">
        <v>169</v>
      </c>
      <c r="D83" s="350">
        <v>11</v>
      </c>
      <c r="E83" s="350">
        <v>2</v>
      </c>
      <c r="F83" s="350">
        <v>6</v>
      </c>
      <c r="G83" s="350">
        <v>3</v>
      </c>
      <c r="H83" s="350"/>
      <c r="I83" s="305">
        <f t="shared" si="9"/>
        <v>3.9090909090909092</v>
      </c>
    </row>
    <row r="84" spans="1:9" ht="15" customHeight="1" x14ac:dyDescent="0.25">
      <c r="A84" s="286">
        <v>5</v>
      </c>
      <c r="B84" s="315">
        <v>60180</v>
      </c>
      <c r="C84" s="400" t="s">
        <v>170</v>
      </c>
      <c r="D84" s="350">
        <v>31</v>
      </c>
      <c r="E84" s="350">
        <v>12</v>
      </c>
      <c r="F84" s="350">
        <v>16</v>
      </c>
      <c r="G84" s="350">
        <v>3</v>
      </c>
      <c r="H84" s="350"/>
      <c r="I84" s="305">
        <f t="shared" si="9"/>
        <v>4.290322580645161</v>
      </c>
    </row>
    <row r="85" spans="1:9" ht="15" customHeight="1" x14ac:dyDescent="0.25">
      <c r="A85" s="286">
        <v>6</v>
      </c>
      <c r="B85" s="315">
        <v>60240</v>
      </c>
      <c r="C85" s="400" t="s">
        <v>171</v>
      </c>
      <c r="D85" s="350">
        <v>11</v>
      </c>
      <c r="E85" s="350">
        <v>5</v>
      </c>
      <c r="F85" s="350">
        <v>5</v>
      </c>
      <c r="G85" s="350">
        <v>1</v>
      </c>
      <c r="H85" s="350"/>
      <c r="I85" s="305">
        <f t="shared" si="9"/>
        <v>4.3636363636363633</v>
      </c>
    </row>
    <row r="86" spans="1:9" ht="15" customHeight="1" x14ac:dyDescent="0.25">
      <c r="A86" s="286">
        <v>7</v>
      </c>
      <c r="B86" s="315">
        <v>60560</v>
      </c>
      <c r="C86" s="267" t="s">
        <v>21</v>
      </c>
      <c r="D86" s="350">
        <v>5</v>
      </c>
      <c r="E86" s="350">
        <v>4</v>
      </c>
      <c r="F86" s="350"/>
      <c r="G86" s="350">
        <v>1</v>
      </c>
      <c r="H86" s="350"/>
      <c r="I86" s="305">
        <f t="shared" si="9"/>
        <v>4.5999999999999996</v>
      </c>
    </row>
    <row r="87" spans="1:9" ht="15" customHeight="1" x14ac:dyDescent="0.25">
      <c r="A87" s="286">
        <v>8</v>
      </c>
      <c r="B87" s="315">
        <v>60660</v>
      </c>
      <c r="C87" s="400" t="s">
        <v>172</v>
      </c>
      <c r="D87" s="350">
        <v>7</v>
      </c>
      <c r="E87" s="350">
        <v>3</v>
      </c>
      <c r="F87" s="350">
        <v>4</v>
      </c>
      <c r="G87" s="350"/>
      <c r="H87" s="350"/>
      <c r="I87" s="305">
        <f t="shared" si="9"/>
        <v>4.4285714285714288</v>
      </c>
    </row>
    <row r="88" spans="1:9" ht="15" customHeight="1" x14ac:dyDescent="0.25">
      <c r="A88" s="286">
        <v>9</v>
      </c>
      <c r="B88" s="315">
        <v>60001</v>
      </c>
      <c r="C88" s="400" t="s">
        <v>173</v>
      </c>
      <c r="D88" s="350">
        <v>6</v>
      </c>
      <c r="E88" s="350">
        <v>4</v>
      </c>
      <c r="F88" s="350">
        <v>1</v>
      </c>
      <c r="G88" s="350">
        <v>1</v>
      </c>
      <c r="H88" s="350"/>
      <c r="I88" s="305">
        <f t="shared" si="9"/>
        <v>4.5</v>
      </c>
    </row>
    <row r="89" spans="1:9" ht="15" customHeight="1" x14ac:dyDescent="0.25">
      <c r="A89" s="286">
        <v>10</v>
      </c>
      <c r="B89" s="315">
        <v>60850</v>
      </c>
      <c r="C89" s="400" t="s">
        <v>174</v>
      </c>
      <c r="D89" s="350">
        <v>9</v>
      </c>
      <c r="E89" s="350">
        <v>8</v>
      </c>
      <c r="F89" s="350"/>
      <c r="G89" s="350">
        <v>1</v>
      </c>
      <c r="H89" s="350"/>
      <c r="I89" s="305">
        <f t="shared" si="9"/>
        <v>4.7777777777777777</v>
      </c>
    </row>
    <row r="90" spans="1:9" ht="15" customHeight="1" x14ac:dyDescent="0.25">
      <c r="A90" s="286">
        <v>11</v>
      </c>
      <c r="B90" s="315">
        <v>60910</v>
      </c>
      <c r="C90" s="267" t="s">
        <v>15</v>
      </c>
      <c r="D90" s="350">
        <v>6</v>
      </c>
      <c r="E90" s="350">
        <v>2</v>
      </c>
      <c r="F90" s="350">
        <v>2</v>
      </c>
      <c r="G90" s="350">
        <v>2</v>
      </c>
      <c r="H90" s="350"/>
      <c r="I90" s="305">
        <f t="shared" si="9"/>
        <v>4</v>
      </c>
    </row>
    <row r="91" spans="1:9" ht="15" customHeight="1" x14ac:dyDescent="0.25">
      <c r="A91" s="286">
        <v>12</v>
      </c>
      <c r="B91" s="315">
        <v>60980</v>
      </c>
      <c r="C91" s="267" t="s">
        <v>5</v>
      </c>
      <c r="D91" s="350">
        <v>7</v>
      </c>
      <c r="E91" s="350">
        <v>7</v>
      </c>
      <c r="F91" s="350"/>
      <c r="G91" s="350"/>
      <c r="H91" s="350"/>
      <c r="I91" s="305">
        <f t="shared" si="9"/>
        <v>5</v>
      </c>
    </row>
    <row r="92" spans="1:9" ht="15" customHeight="1" x14ac:dyDescent="0.25">
      <c r="A92" s="286">
        <v>13</v>
      </c>
      <c r="B92" s="315">
        <v>61080</v>
      </c>
      <c r="C92" s="400" t="s">
        <v>175</v>
      </c>
      <c r="D92" s="350">
        <v>7</v>
      </c>
      <c r="E92" s="350">
        <v>1</v>
      </c>
      <c r="F92" s="350">
        <v>2</v>
      </c>
      <c r="G92" s="350">
        <v>4</v>
      </c>
      <c r="H92" s="350"/>
      <c r="I92" s="305">
        <f t="shared" si="9"/>
        <v>3.5714285714285716</v>
      </c>
    </row>
    <row r="93" spans="1:9" ht="15" customHeight="1" x14ac:dyDescent="0.25">
      <c r="A93" s="286">
        <v>14</v>
      </c>
      <c r="B93" s="315">
        <v>61150</v>
      </c>
      <c r="C93" s="400" t="s">
        <v>176</v>
      </c>
      <c r="D93" s="350">
        <v>4</v>
      </c>
      <c r="E93" s="350"/>
      <c r="F93" s="350"/>
      <c r="G93" s="350">
        <v>4</v>
      </c>
      <c r="H93" s="350"/>
      <c r="I93" s="305">
        <f t="shared" si="9"/>
        <v>3</v>
      </c>
    </row>
    <row r="94" spans="1:9" ht="15" customHeight="1" x14ac:dyDescent="0.25">
      <c r="A94" s="286">
        <v>15</v>
      </c>
      <c r="B94" s="315">
        <v>61210</v>
      </c>
      <c r="C94" s="400" t="s">
        <v>177</v>
      </c>
      <c r="D94" s="350">
        <v>11</v>
      </c>
      <c r="E94" s="350">
        <v>3</v>
      </c>
      <c r="F94" s="350">
        <v>4</v>
      </c>
      <c r="G94" s="350">
        <v>4</v>
      </c>
      <c r="H94" s="350"/>
      <c r="I94" s="305">
        <f t="shared" si="9"/>
        <v>3.9090909090909092</v>
      </c>
    </row>
    <row r="95" spans="1:9" ht="15" customHeight="1" x14ac:dyDescent="0.25">
      <c r="A95" s="286">
        <v>16</v>
      </c>
      <c r="B95" s="315">
        <v>61290</v>
      </c>
      <c r="C95" s="267" t="s">
        <v>13</v>
      </c>
      <c r="D95" s="350">
        <v>3</v>
      </c>
      <c r="E95" s="350"/>
      <c r="F95" s="350">
        <v>2</v>
      </c>
      <c r="G95" s="350">
        <v>1</v>
      </c>
      <c r="H95" s="350"/>
      <c r="I95" s="305">
        <f t="shared" si="9"/>
        <v>3.6666666666666665</v>
      </c>
    </row>
    <row r="96" spans="1:9" ht="15" customHeight="1" x14ac:dyDescent="0.25">
      <c r="A96" s="286">
        <v>17</v>
      </c>
      <c r="B96" s="315">
        <v>61340</v>
      </c>
      <c r="C96" s="400" t="s">
        <v>178</v>
      </c>
      <c r="D96" s="350">
        <v>16</v>
      </c>
      <c r="E96" s="350">
        <v>2</v>
      </c>
      <c r="F96" s="350">
        <v>7</v>
      </c>
      <c r="G96" s="350">
        <v>6</v>
      </c>
      <c r="H96" s="350">
        <v>1</v>
      </c>
      <c r="I96" s="305">
        <f t="shared" si="9"/>
        <v>3.625</v>
      </c>
    </row>
    <row r="97" spans="1:9" ht="15" customHeight="1" x14ac:dyDescent="0.25">
      <c r="A97" s="286">
        <v>18</v>
      </c>
      <c r="B97" s="315">
        <v>61390</v>
      </c>
      <c r="C97" s="400" t="s">
        <v>179</v>
      </c>
      <c r="D97" s="350">
        <v>2</v>
      </c>
      <c r="E97" s="350"/>
      <c r="F97" s="350">
        <v>1</v>
      </c>
      <c r="G97" s="350">
        <v>1</v>
      </c>
      <c r="H97" s="350"/>
      <c r="I97" s="305">
        <f t="shared" si="9"/>
        <v>3.5</v>
      </c>
    </row>
    <row r="98" spans="1:9" ht="15" customHeight="1" x14ac:dyDescent="0.25">
      <c r="A98" s="286">
        <v>19</v>
      </c>
      <c r="B98" s="315">
        <v>61410</v>
      </c>
      <c r="C98" s="400" t="s">
        <v>180</v>
      </c>
      <c r="D98" s="350">
        <v>12</v>
      </c>
      <c r="E98" s="350">
        <v>6</v>
      </c>
      <c r="F98" s="350">
        <v>3</v>
      </c>
      <c r="G98" s="350">
        <v>3</v>
      </c>
      <c r="H98" s="350"/>
      <c r="I98" s="305">
        <f t="shared" si="9"/>
        <v>4.25</v>
      </c>
    </row>
    <row r="99" spans="1:9" ht="15" customHeight="1" x14ac:dyDescent="0.25">
      <c r="A99" s="286">
        <v>20</v>
      </c>
      <c r="B99" s="315">
        <v>61430</v>
      </c>
      <c r="C99" s="400" t="s">
        <v>182</v>
      </c>
      <c r="D99" s="350">
        <v>14</v>
      </c>
      <c r="E99" s="350">
        <v>5</v>
      </c>
      <c r="F99" s="350">
        <v>5</v>
      </c>
      <c r="G99" s="350">
        <v>4</v>
      </c>
      <c r="H99" s="350"/>
      <c r="I99" s="305">
        <f t="shared" si="9"/>
        <v>4.0714285714285712</v>
      </c>
    </row>
    <row r="100" spans="1:9" ht="15" customHeight="1" x14ac:dyDescent="0.25">
      <c r="A100" s="286">
        <v>21</v>
      </c>
      <c r="B100" s="315">
        <v>61440</v>
      </c>
      <c r="C100" s="400" t="s">
        <v>181</v>
      </c>
      <c r="D100" s="350">
        <v>27</v>
      </c>
      <c r="E100" s="350">
        <v>19</v>
      </c>
      <c r="F100" s="350">
        <v>8</v>
      </c>
      <c r="G100" s="350"/>
      <c r="H100" s="350"/>
      <c r="I100" s="305">
        <f t="shared" si="9"/>
        <v>4.7037037037037033</v>
      </c>
    </row>
    <row r="101" spans="1:9" ht="15" customHeight="1" x14ac:dyDescent="0.25">
      <c r="A101" s="286">
        <v>22</v>
      </c>
      <c r="B101" s="315">
        <v>61450</v>
      </c>
      <c r="C101" s="400" t="s">
        <v>183</v>
      </c>
      <c r="D101" s="350">
        <v>4</v>
      </c>
      <c r="E101" s="350">
        <v>1</v>
      </c>
      <c r="F101" s="350">
        <v>3</v>
      </c>
      <c r="G101" s="350"/>
      <c r="H101" s="350"/>
      <c r="I101" s="305">
        <f t="shared" si="9"/>
        <v>4.25</v>
      </c>
    </row>
    <row r="102" spans="1:9" ht="15" customHeight="1" x14ac:dyDescent="0.25">
      <c r="A102" s="286">
        <v>23</v>
      </c>
      <c r="B102" s="315">
        <v>61470</v>
      </c>
      <c r="C102" s="400" t="s">
        <v>3</v>
      </c>
      <c r="D102" s="350">
        <v>10</v>
      </c>
      <c r="E102" s="350">
        <v>3</v>
      </c>
      <c r="F102" s="350">
        <v>4</v>
      </c>
      <c r="G102" s="350">
        <v>3</v>
      </c>
      <c r="H102" s="350"/>
      <c r="I102" s="305">
        <f t="shared" si="9"/>
        <v>4</v>
      </c>
    </row>
    <row r="103" spans="1:9" ht="15" customHeight="1" x14ac:dyDescent="0.25">
      <c r="A103" s="286">
        <v>24</v>
      </c>
      <c r="B103" s="315">
        <v>61490</v>
      </c>
      <c r="C103" s="400" t="s">
        <v>188</v>
      </c>
      <c r="D103" s="350">
        <v>35</v>
      </c>
      <c r="E103" s="350">
        <v>17</v>
      </c>
      <c r="F103" s="350">
        <v>15</v>
      </c>
      <c r="G103" s="350">
        <v>3</v>
      </c>
      <c r="H103" s="350"/>
      <c r="I103" s="305">
        <f t="shared" si="9"/>
        <v>4.4000000000000004</v>
      </c>
    </row>
    <row r="104" spans="1:9" ht="15" customHeight="1" x14ac:dyDescent="0.25">
      <c r="A104" s="286">
        <v>25</v>
      </c>
      <c r="B104" s="315">
        <v>61500</v>
      </c>
      <c r="C104" s="400" t="s">
        <v>184</v>
      </c>
      <c r="D104" s="350">
        <v>32</v>
      </c>
      <c r="E104" s="350">
        <v>10</v>
      </c>
      <c r="F104" s="350">
        <v>15</v>
      </c>
      <c r="G104" s="350">
        <v>7</v>
      </c>
      <c r="H104" s="350"/>
      <c r="I104" s="305">
        <f t="shared" si="9"/>
        <v>4.09375</v>
      </c>
    </row>
    <row r="105" spans="1:9" ht="15" customHeight="1" x14ac:dyDescent="0.25">
      <c r="A105" s="286">
        <v>26</v>
      </c>
      <c r="B105" s="315">
        <v>61510</v>
      </c>
      <c r="C105" s="267" t="s">
        <v>14</v>
      </c>
      <c r="D105" s="350">
        <v>17</v>
      </c>
      <c r="E105" s="350">
        <v>10</v>
      </c>
      <c r="F105" s="350">
        <v>7</v>
      </c>
      <c r="G105" s="350"/>
      <c r="H105" s="350"/>
      <c r="I105" s="305">
        <f t="shared" si="9"/>
        <v>4.5882352941176467</v>
      </c>
    </row>
    <row r="106" spans="1:9" ht="15" customHeight="1" x14ac:dyDescent="0.25">
      <c r="A106" s="286">
        <v>27</v>
      </c>
      <c r="B106" s="315">
        <v>61520</v>
      </c>
      <c r="C106" s="400" t="s">
        <v>187</v>
      </c>
      <c r="D106" s="350">
        <v>24</v>
      </c>
      <c r="E106" s="350">
        <v>11</v>
      </c>
      <c r="F106" s="350">
        <v>8</v>
      </c>
      <c r="G106" s="350">
        <v>5</v>
      </c>
      <c r="H106" s="350"/>
      <c r="I106" s="305">
        <f t="shared" si="9"/>
        <v>4.25</v>
      </c>
    </row>
    <row r="107" spans="1:9" ht="15" customHeight="1" x14ac:dyDescent="0.25">
      <c r="A107" s="286">
        <v>28</v>
      </c>
      <c r="B107" s="315">
        <v>61540</v>
      </c>
      <c r="C107" s="400" t="s">
        <v>186</v>
      </c>
      <c r="D107" s="350">
        <v>12</v>
      </c>
      <c r="E107" s="350">
        <v>7</v>
      </c>
      <c r="F107" s="350">
        <v>4</v>
      </c>
      <c r="G107" s="350">
        <v>1</v>
      </c>
      <c r="H107" s="350"/>
      <c r="I107" s="305">
        <f t="shared" si="9"/>
        <v>4.5</v>
      </c>
    </row>
    <row r="108" spans="1:9" ht="15" customHeight="1" x14ac:dyDescent="0.25">
      <c r="A108" s="286">
        <v>29</v>
      </c>
      <c r="B108" s="315">
        <v>61560</v>
      </c>
      <c r="C108" s="400" t="s">
        <v>185</v>
      </c>
      <c r="D108" s="350">
        <v>14</v>
      </c>
      <c r="E108" s="350">
        <v>5</v>
      </c>
      <c r="F108" s="350">
        <v>5</v>
      </c>
      <c r="G108" s="350">
        <v>4</v>
      </c>
      <c r="H108" s="350"/>
      <c r="I108" s="305">
        <f t="shared" si="9"/>
        <v>4.0714285714285712</v>
      </c>
    </row>
    <row r="109" spans="1:9" ht="15" customHeight="1" thickBot="1" x14ac:dyDescent="0.3">
      <c r="A109" s="289">
        <v>30</v>
      </c>
      <c r="B109" s="316">
        <v>61570</v>
      </c>
      <c r="C109" s="290" t="s">
        <v>124</v>
      </c>
      <c r="D109" s="351">
        <v>1</v>
      </c>
      <c r="E109" s="351"/>
      <c r="F109" s="351">
        <v>1</v>
      </c>
      <c r="G109" s="351"/>
      <c r="H109" s="351"/>
      <c r="I109" s="352">
        <f t="shared" si="9"/>
        <v>4</v>
      </c>
    </row>
    <row r="110" spans="1:9" ht="15" customHeight="1" thickBot="1" x14ac:dyDescent="0.3">
      <c r="A110" s="294"/>
      <c r="B110" s="317"/>
      <c r="C110" s="307" t="s">
        <v>117</v>
      </c>
      <c r="D110" s="308">
        <f>SUM(D111:D139)</f>
        <v>80</v>
      </c>
      <c r="E110" s="308">
        <f t="shared" ref="E110:H110" si="11">SUM(E111:E119)</f>
        <v>36</v>
      </c>
      <c r="F110" s="308">
        <f t="shared" si="11"/>
        <v>29</v>
      </c>
      <c r="G110" s="308">
        <f t="shared" si="11"/>
        <v>11</v>
      </c>
      <c r="H110" s="308">
        <f t="shared" si="11"/>
        <v>4</v>
      </c>
      <c r="I110" s="55">
        <f>AVERAGE(I117:I119)</f>
        <v>3.5555555555555554</v>
      </c>
    </row>
    <row r="111" spans="1:9" ht="15" customHeight="1" x14ac:dyDescent="0.25">
      <c r="A111" s="292">
        <v>1</v>
      </c>
      <c r="B111" s="318">
        <v>70020</v>
      </c>
      <c r="C111" s="293" t="s">
        <v>82</v>
      </c>
      <c r="D111" s="355">
        <v>7</v>
      </c>
      <c r="E111" s="355">
        <v>4</v>
      </c>
      <c r="F111" s="355">
        <v>2</v>
      </c>
      <c r="G111" s="355">
        <v>1</v>
      </c>
      <c r="H111" s="355"/>
      <c r="I111" s="304">
        <f t="shared" ref="I111:I119" si="12">(H111*2+G111*3+F111*4+E111*5)/D111</f>
        <v>4.4285714285714288</v>
      </c>
    </row>
    <row r="112" spans="1:9" ht="15" customHeight="1" x14ac:dyDescent="0.25">
      <c r="A112" s="286">
        <v>2</v>
      </c>
      <c r="B112" s="315">
        <v>70110</v>
      </c>
      <c r="C112" s="267" t="s">
        <v>85</v>
      </c>
      <c r="D112" s="350">
        <v>10</v>
      </c>
      <c r="E112" s="350">
        <v>6</v>
      </c>
      <c r="F112" s="350">
        <v>2</v>
      </c>
      <c r="G112" s="350">
        <v>1</v>
      </c>
      <c r="H112" s="350">
        <v>1</v>
      </c>
      <c r="I112" s="305">
        <f t="shared" si="12"/>
        <v>4.3</v>
      </c>
    </row>
    <row r="113" spans="1:9" ht="15" customHeight="1" x14ac:dyDescent="0.25">
      <c r="A113" s="286">
        <v>3</v>
      </c>
      <c r="B113" s="315">
        <v>70021</v>
      </c>
      <c r="C113" s="267" t="s">
        <v>81</v>
      </c>
      <c r="D113" s="350">
        <v>12</v>
      </c>
      <c r="E113" s="350">
        <v>7</v>
      </c>
      <c r="F113" s="350">
        <v>3</v>
      </c>
      <c r="G113" s="350">
        <v>2</v>
      </c>
      <c r="H113" s="350"/>
      <c r="I113" s="305">
        <f t="shared" si="12"/>
        <v>4.416666666666667</v>
      </c>
    </row>
    <row r="114" spans="1:9" ht="15" customHeight="1" x14ac:dyDescent="0.25">
      <c r="A114" s="286">
        <v>4</v>
      </c>
      <c r="B114" s="315">
        <v>70040</v>
      </c>
      <c r="C114" s="267" t="s">
        <v>59</v>
      </c>
      <c r="D114" s="350">
        <v>1</v>
      </c>
      <c r="E114" s="350"/>
      <c r="F114" s="350">
        <v>1</v>
      </c>
      <c r="G114" s="350"/>
      <c r="H114" s="350"/>
      <c r="I114" s="305">
        <f t="shared" si="12"/>
        <v>4</v>
      </c>
    </row>
    <row r="115" spans="1:9" ht="15" customHeight="1" x14ac:dyDescent="0.25">
      <c r="A115" s="286">
        <v>5</v>
      </c>
      <c r="B115" s="315">
        <v>70100</v>
      </c>
      <c r="C115" s="400" t="s">
        <v>148</v>
      </c>
      <c r="D115" s="350">
        <v>19</v>
      </c>
      <c r="E115" s="350">
        <v>10</v>
      </c>
      <c r="F115" s="350">
        <v>7</v>
      </c>
      <c r="G115" s="350">
        <v>2</v>
      </c>
      <c r="H115" s="350"/>
      <c r="I115" s="305">
        <f t="shared" si="12"/>
        <v>4.4210526315789478</v>
      </c>
    </row>
    <row r="116" spans="1:9" ht="15" customHeight="1" x14ac:dyDescent="0.25">
      <c r="A116" s="286">
        <v>6</v>
      </c>
      <c r="B116" s="315">
        <v>70270</v>
      </c>
      <c r="C116" s="267" t="s">
        <v>83</v>
      </c>
      <c r="D116" s="350">
        <v>2</v>
      </c>
      <c r="E116" s="350">
        <v>1</v>
      </c>
      <c r="F116" s="350">
        <v>1</v>
      </c>
      <c r="G116" s="350"/>
      <c r="H116" s="350"/>
      <c r="I116" s="305">
        <f t="shared" si="12"/>
        <v>4.5</v>
      </c>
    </row>
    <row r="117" spans="1:9" ht="15" customHeight="1" x14ac:dyDescent="0.25">
      <c r="A117" s="286">
        <v>7</v>
      </c>
      <c r="B117" s="315">
        <v>70510</v>
      </c>
      <c r="C117" s="267" t="s">
        <v>58</v>
      </c>
      <c r="D117" s="350">
        <v>2</v>
      </c>
      <c r="E117" s="350"/>
      <c r="F117" s="350">
        <v>1</v>
      </c>
      <c r="G117" s="350"/>
      <c r="H117" s="350">
        <v>1</v>
      </c>
      <c r="I117" s="305">
        <f t="shared" si="12"/>
        <v>3</v>
      </c>
    </row>
    <row r="118" spans="1:9" ht="15" customHeight="1" x14ac:dyDescent="0.25">
      <c r="A118" s="286">
        <v>8</v>
      </c>
      <c r="B118" s="315">
        <v>10880</v>
      </c>
      <c r="C118" s="267" t="s">
        <v>143</v>
      </c>
      <c r="D118" s="350">
        <v>24</v>
      </c>
      <c r="E118" s="350">
        <v>7</v>
      </c>
      <c r="F118" s="350">
        <v>11</v>
      </c>
      <c r="G118" s="350">
        <v>5</v>
      </c>
      <c r="H118" s="350">
        <v>1</v>
      </c>
      <c r="I118" s="305">
        <f t="shared" si="12"/>
        <v>4</v>
      </c>
    </row>
    <row r="119" spans="1:9" ht="15" customHeight="1" thickBot="1" x14ac:dyDescent="0.3">
      <c r="A119" s="287">
        <v>9</v>
      </c>
      <c r="B119" s="319">
        <v>10890</v>
      </c>
      <c r="C119" s="288" t="s">
        <v>123</v>
      </c>
      <c r="D119" s="356">
        <v>3</v>
      </c>
      <c r="E119" s="356">
        <v>1</v>
      </c>
      <c r="F119" s="356">
        <v>1</v>
      </c>
      <c r="G119" s="356"/>
      <c r="H119" s="356">
        <v>1</v>
      </c>
      <c r="I119" s="306">
        <f t="shared" si="12"/>
        <v>3.6666666666666665</v>
      </c>
    </row>
    <row r="120" spans="1:9" ht="15" customHeight="1" x14ac:dyDescent="0.25">
      <c r="A120" s="3"/>
      <c r="B120" s="3"/>
      <c r="C120" s="3"/>
      <c r="D120" s="291" t="s">
        <v>84</v>
      </c>
      <c r="E120" s="291"/>
      <c r="F120" s="291"/>
      <c r="G120" s="291"/>
      <c r="H120" s="291"/>
      <c r="I120" s="357">
        <f>AVERAGE(I8:I15,I17:I28,I30:I46,I48:I63,I65:I78,I80:I109,I111:I119)</f>
        <v>4.144702704946349</v>
      </c>
    </row>
  </sheetData>
  <mergeCells count="9">
    <mergeCell ref="I4:I5"/>
    <mergeCell ref="D1:E1"/>
    <mergeCell ref="D3:E3"/>
    <mergeCell ref="C2:D2"/>
    <mergeCell ref="A4:A5"/>
    <mergeCell ref="B4:B5"/>
    <mergeCell ref="C4:C5"/>
    <mergeCell ref="D4:D5"/>
    <mergeCell ref="E4:H4"/>
  </mergeCells>
  <conditionalFormatting sqref="I6:I120">
    <cfRule type="cellIs" dxfId="16" priority="1" operator="equal">
      <formula>$I$120</formula>
    </cfRule>
    <cfRule type="cellIs" dxfId="15" priority="2" operator="lessThan">
      <formula>3.5</formula>
    </cfRule>
    <cfRule type="cellIs" dxfId="14" priority="3" operator="between">
      <formula>$I$120</formula>
      <formula>3.5</formula>
    </cfRule>
    <cfRule type="cellIs" dxfId="13" priority="4" operator="between">
      <formula>4.499</formula>
      <formula>$I$120</formula>
    </cfRule>
    <cfRule type="cellIs" dxfId="12" priority="5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Химия-9 диаграмма по районам</vt:lpstr>
      <vt:lpstr>Химия-9 диаграмма</vt:lpstr>
      <vt:lpstr>Рейтинги 2022-2023</vt:lpstr>
      <vt:lpstr>Рейтинг по сумме мест</vt:lpstr>
      <vt:lpstr>Химия-9 2023 Итоги</vt:lpstr>
      <vt:lpstr>Химия-9 2023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2023-07-28T08:45:39Z</dcterms:modified>
</cp:coreProperties>
</file>