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15" windowWidth="20160" windowHeight="7890" tabRatio="607"/>
  </bookViews>
  <sheets>
    <sheet name="Рус. 9 - диаграмма по районам" sheetId="16" r:id="rId1"/>
    <sheet name="Рус. 9 - диаграмма" sheetId="17" r:id="rId2"/>
    <sheet name="Рейтинги 2021-2023" sheetId="18" r:id="rId3"/>
    <sheet name="Рейтинг по сумме мест" sheetId="11" r:id="rId4"/>
    <sheet name="Русский язык-9 2023 Итоги" sheetId="15" r:id="rId5"/>
    <sheet name="Русский язык-9 2023 расклад" sheetId="19" r:id="rId6"/>
  </sheets>
  <definedNames>
    <definedName name="_xlnm._FilterDatabase" localSheetId="2" hidden="1">'Рейтинги 2021-2023'!$A$6:$W$114</definedName>
    <definedName name="_xlnm._FilterDatabase" localSheetId="0" hidden="1">'Рус. 9 - диаграмма по районам'!#REF!</definedName>
  </definedNames>
  <calcPr calcId="145621" calcOnSave="0"/>
</workbook>
</file>

<file path=xl/calcChain.xml><?xml version="1.0" encoding="utf-8"?>
<calcChain xmlns="http://schemas.openxmlformats.org/spreadsheetml/2006/main">
  <c r="P6" i="11" l="1"/>
  <c r="I17" i="19" l="1"/>
  <c r="O120" i="16" l="1"/>
  <c r="O119" i="16"/>
  <c r="O118" i="16"/>
  <c r="O117" i="16"/>
  <c r="O116" i="16"/>
  <c r="O115" i="16"/>
  <c r="O114" i="16"/>
  <c r="O113" i="16"/>
  <c r="O112" i="16"/>
  <c r="O110" i="16"/>
  <c r="O109" i="16"/>
  <c r="O108" i="16"/>
  <c r="O107" i="16"/>
  <c r="O106" i="16"/>
  <c r="O105" i="16"/>
  <c r="O104" i="16"/>
  <c r="O103" i="16"/>
  <c r="O102" i="16"/>
  <c r="O101" i="16"/>
  <c r="O100" i="16"/>
  <c r="O99" i="16"/>
  <c r="O98" i="16"/>
  <c r="O97" i="16"/>
  <c r="O96" i="16"/>
  <c r="O95" i="16"/>
  <c r="O94" i="16"/>
  <c r="O93" i="16"/>
  <c r="O92" i="16"/>
  <c r="O91" i="16"/>
  <c r="O90" i="16"/>
  <c r="O89" i="16"/>
  <c r="O88" i="16"/>
  <c r="O87" i="16"/>
  <c r="O86" i="16"/>
  <c r="O85" i="16"/>
  <c r="O84" i="16"/>
  <c r="O83" i="16"/>
  <c r="O82" i="16"/>
  <c r="O81" i="16"/>
  <c r="O79" i="16"/>
  <c r="O78" i="16"/>
  <c r="O77" i="16"/>
  <c r="O76" i="16"/>
  <c r="O75" i="16"/>
  <c r="O74" i="16"/>
  <c r="O73" i="16"/>
  <c r="O72" i="16"/>
  <c r="O71" i="16"/>
  <c r="O70" i="16"/>
  <c r="O69" i="16"/>
  <c r="O68" i="16"/>
  <c r="O67" i="16"/>
  <c r="O66" i="16"/>
  <c r="O64" i="16"/>
  <c r="O63" i="16"/>
  <c r="O62" i="16"/>
  <c r="O61" i="16"/>
  <c r="O60" i="16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O44" i="16"/>
  <c r="O43" i="16"/>
  <c r="O42" i="16"/>
  <c r="O41" i="16"/>
  <c r="O40" i="16"/>
  <c r="O39" i="16"/>
  <c r="O38" i="16"/>
  <c r="O37" i="16"/>
  <c r="O36" i="16"/>
  <c r="O35" i="16"/>
  <c r="O34" i="16"/>
  <c r="O33" i="16"/>
  <c r="O32" i="16"/>
  <c r="O31" i="16"/>
  <c r="O30" i="16"/>
  <c r="O29" i="16"/>
  <c r="O28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13" i="16"/>
  <c r="O12" i="16"/>
  <c r="O11" i="16"/>
  <c r="O10" i="16"/>
  <c r="O9" i="16"/>
  <c r="O8" i="16"/>
  <c r="O7" i="16"/>
  <c r="O6" i="16"/>
  <c r="H111" i="16"/>
  <c r="G111" i="16"/>
  <c r="H80" i="16"/>
  <c r="G80" i="16"/>
  <c r="H65" i="16"/>
  <c r="G65" i="16"/>
  <c r="H45" i="16"/>
  <c r="G45" i="16"/>
  <c r="H27" i="16"/>
  <c r="G27" i="16"/>
  <c r="H14" i="16"/>
  <c r="G14" i="16"/>
  <c r="H5" i="16"/>
  <c r="G5" i="16"/>
  <c r="H4" i="16"/>
  <c r="H121" i="16" s="1"/>
  <c r="G4" i="16"/>
  <c r="D111" i="16"/>
  <c r="C111" i="16"/>
  <c r="D80" i="16"/>
  <c r="C80" i="16"/>
  <c r="D65" i="16"/>
  <c r="C65" i="16"/>
  <c r="D45" i="16"/>
  <c r="C45" i="16"/>
  <c r="D27" i="16"/>
  <c r="C27" i="16"/>
  <c r="D14" i="16"/>
  <c r="C14" i="16"/>
  <c r="D5" i="16"/>
  <c r="C5" i="16"/>
  <c r="D4" i="16"/>
  <c r="D121" i="16" s="1"/>
  <c r="C4" i="16"/>
  <c r="O119" i="17"/>
  <c r="O118" i="17"/>
  <c r="O117" i="17"/>
  <c r="O116" i="17"/>
  <c r="O115" i="17"/>
  <c r="O114" i="17"/>
  <c r="O113" i="17"/>
  <c r="O112" i="17"/>
  <c r="O110" i="17"/>
  <c r="O109" i="17"/>
  <c r="O108" i="17"/>
  <c r="O107" i="17"/>
  <c r="O106" i="17"/>
  <c r="O105" i="17"/>
  <c r="O104" i="17"/>
  <c r="O103" i="17"/>
  <c r="O102" i="17"/>
  <c r="O101" i="17"/>
  <c r="O100" i="17"/>
  <c r="O99" i="17"/>
  <c r="O98" i="17"/>
  <c r="O97" i="17"/>
  <c r="O96" i="17"/>
  <c r="O95" i="17"/>
  <c r="O94" i="17"/>
  <c r="O93" i="17"/>
  <c r="O92" i="17"/>
  <c r="O91" i="17"/>
  <c r="O90" i="17"/>
  <c r="O89" i="17"/>
  <c r="O88" i="17"/>
  <c r="O87" i="17"/>
  <c r="O86" i="17"/>
  <c r="O85" i="17"/>
  <c r="O84" i="17"/>
  <c r="O83" i="17"/>
  <c r="O82" i="17"/>
  <c r="O81" i="17"/>
  <c r="O79" i="17"/>
  <c r="O78" i="17"/>
  <c r="O77" i="17"/>
  <c r="O76" i="17"/>
  <c r="O75" i="17"/>
  <c r="O74" i="17"/>
  <c r="O73" i="17"/>
  <c r="O72" i="17"/>
  <c r="O71" i="17"/>
  <c r="O70" i="17"/>
  <c r="O69" i="17"/>
  <c r="O68" i="17"/>
  <c r="O67" i="17"/>
  <c r="O66" i="17"/>
  <c r="O64" i="17"/>
  <c r="O63" i="17"/>
  <c r="O62" i="17"/>
  <c r="O61" i="17"/>
  <c r="O60" i="17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O44" i="17"/>
  <c r="O43" i="17"/>
  <c r="O42" i="17"/>
  <c r="O41" i="17"/>
  <c r="O40" i="17"/>
  <c r="O39" i="17"/>
  <c r="O38" i="17"/>
  <c r="O37" i="17"/>
  <c r="O36" i="17"/>
  <c r="O35" i="17"/>
  <c r="O34" i="17"/>
  <c r="O33" i="17"/>
  <c r="O32" i="17"/>
  <c r="O31" i="17"/>
  <c r="O30" i="17"/>
  <c r="O29" i="17"/>
  <c r="O28" i="17"/>
  <c r="O26" i="17"/>
  <c r="O25" i="17"/>
  <c r="O24" i="17"/>
  <c r="O23" i="17"/>
  <c r="O22" i="17"/>
  <c r="O21" i="17"/>
  <c r="O20" i="17"/>
  <c r="O19" i="17"/>
  <c r="O18" i="17"/>
  <c r="O17" i="17"/>
  <c r="O16" i="17"/>
  <c r="O15" i="17"/>
  <c r="O13" i="17"/>
  <c r="O12" i="17"/>
  <c r="O11" i="17"/>
  <c r="O10" i="17"/>
  <c r="O9" i="17"/>
  <c r="O8" i="17"/>
  <c r="O7" i="17"/>
  <c r="O6" i="17"/>
  <c r="O120" i="17"/>
  <c r="H121" i="17"/>
  <c r="H111" i="17"/>
  <c r="G111" i="17"/>
  <c r="H80" i="17"/>
  <c r="G80" i="17"/>
  <c r="H65" i="17"/>
  <c r="G65" i="17"/>
  <c r="H45" i="17"/>
  <c r="G45" i="17"/>
  <c r="H27" i="17"/>
  <c r="G27" i="17"/>
  <c r="H14" i="17"/>
  <c r="G14" i="17"/>
  <c r="H5" i="17"/>
  <c r="G5" i="17"/>
  <c r="H4" i="17"/>
  <c r="G4" i="17"/>
  <c r="D121" i="17"/>
  <c r="D111" i="17"/>
  <c r="C111" i="17"/>
  <c r="D80" i="17"/>
  <c r="C80" i="17"/>
  <c r="D65" i="17"/>
  <c r="C65" i="17"/>
  <c r="D45" i="17"/>
  <c r="C45" i="17"/>
  <c r="D27" i="17"/>
  <c r="C27" i="17"/>
  <c r="D14" i="17"/>
  <c r="C14" i="17"/>
  <c r="D5" i="17"/>
  <c r="C5" i="17"/>
  <c r="D4" i="17"/>
  <c r="C4" i="17"/>
  <c r="P94" i="11" l="1"/>
  <c r="P92" i="11"/>
  <c r="P86" i="11"/>
  <c r="P107" i="11"/>
  <c r="P108" i="11"/>
  <c r="P109" i="11"/>
  <c r="P105" i="11"/>
  <c r="P91" i="11"/>
  <c r="P68" i="11"/>
  <c r="P51" i="11"/>
  <c r="P73" i="11"/>
  <c r="P65" i="11"/>
  <c r="P114" i="11"/>
  <c r="P89" i="11"/>
  <c r="P82" i="11"/>
  <c r="P67" i="11"/>
  <c r="P77" i="11"/>
  <c r="P75" i="11"/>
  <c r="P48" i="11"/>
  <c r="P69" i="11"/>
  <c r="P106" i="11"/>
  <c r="P78" i="11"/>
  <c r="P39" i="11"/>
  <c r="P101" i="11"/>
  <c r="P81" i="11"/>
  <c r="P83" i="11"/>
  <c r="P76" i="11"/>
  <c r="P63" i="11"/>
  <c r="P95" i="11"/>
  <c r="P61" i="11"/>
  <c r="P96" i="11"/>
  <c r="P88" i="11"/>
  <c r="P42" i="11"/>
  <c r="P111" i="11"/>
  <c r="P56" i="11"/>
  <c r="P93" i="11"/>
  <c r="P45" i="11"/>
  <c r="P98" i="11"/>
  <c r="P97" i="11"/>
  <c r="P31" i="11"/>
  <c r="P59" i="11"/>
  <c r="P66" i="11"/>
  <c r="P110" i="11"/>
  <c r="P70" i="11"/>
  <c r="P100" i="11"/>
  <c r="P113" i="11"/>
  <c r="P55" i="11"/>
  <c r="P62" i="11"/>
  <c r="P90" i="11"/>
  <c r="P60" i="11"/>
  <c r="P29" i="11"/>
  <c r="P47" i="11"/>
  <c r="P54" i="11"/>
  <c r="P52" i="11"/>
  <c r="P53" i="11"/>
  <c r="P72" i="11"/>
  <c r="P41" i="11"/>
  <c r="P57" i="11"/>
  <c r="P85" i="11"/>
  <c r="P74" i="11"/>
  <c r="P84" i="11"/>
  <c r="P21" i="11"/>
  <c r="P40" i="11"/>
  <c r="P99" i="11"/>
  <c r="P71" i="11"/>
  <c r="P43" i="11"/>
  <c r="P36" i="11"/>
  <c r="P38" i="11"/>
  <c r="P104" i="11"/>
  <c r="P37" i="11"/>
  <c r="P112" i="11"/>
  <c r="P27" i="11"/>
  <c r="P34" i="11"/>
  <c r="P46" i="11"/>
  <c r="P22" i="11"/>
  <c r="P24" i="11"/>
  <c r="P49" i="11"/>
  <c r="P103" i="11"/>
  <c r="P64" i="11"/>
  <c r="P80" i="11"/>
  <c r="P50" i="11"/>
  <c r="P33" i="11"/>
  <c r="P15" i="11"/>
  <c r="P13" i="11"/>
  <c r="P26" i="11"/>
  <c r="P79" i="11"/>
  <c r="P25" i="11"/>
  <c r="P17" i="11"/>
  <c r="P28" i="11"/>
  <c r="P18" i="11"/>
  <c r="P44" i="11"/>
  <c r="P35" i="11"/>
  <c r="P23" i="11"/>
  <c r="P32" i="11"/>
  <c r="P20" i="11"/>
  <c r="P30" i="11"/>
  <c r="P14" i="11"/>
  <c r="P9" i="11"/>
  <c r="P58" i="11"/>
  <c r="P87" i="11"/>
  <c r="P8" i="11"/>
  <c r="P12" i="11"/>
  <c r="P10" i="11"/>
  <c r="P16" i="11"/>
  <c r="P11" i="11"/>
  <c r="P19" i="11"/>
  <c r="P7" i="11"/>
  <c r="P102" i="11"/>
  <c r="H115" i="11"/>
  <c r="E115" i="11"/>
  <c r="H115" i="18"/>
  <c r="D115" i="18"/>
  <c r="I122" i="19"/>
  <c r="I121" i="19"/>
  <c r="I120" i="19"/>
  <c r="I119" i="19"/>
  <c r="I118" i="19"/>
  <c r="I117" i="19"/>
  <c r="I116" i="19"/>
  <c r="I115" i="19"/>
  <c r="I114" i="19"/>
  <c r="I112" i="19"/>
  <c r="I111" i="19"/>
  <c r="I110" i="19"/>
  <c r="I109" i="19"/>
  <c r="I108" i="19"/>
  <c r="I107" i="19"/>
  <c r="I106" i="19"/>
  <c r="I105" i="19"/>
  <c r="I104" i="19"/>
  <c r="I103" i="19"/>
  <c r="I102" i="19"/>
  <c r="I101" i="19"/>
  <c r="I100" i="19"/>
  <c r="I99" i="19"/>
  <c r="I98" i="19"/>
  <c r="I97" i="19"/>
  <c r="I96" i="19"/>
  <c r="I95" i="19"/>
  <c r="I94" i="19"/>
  <c r="I93" i="19"/>
  <c r="I92" i="19"/>
  <c r="I91" i="19"/>
  <c r="I90" i="19"/>
  <c r="I89" i="19"/>
  <c r="I88" i="19"/>
  <c r="I87" i="19"/>
  <c r="I86" i="19"/>
  <c r="I85" i="19"/>
  <c r="I84" i="19"/>
  <c r="I83" i="19"/>
  <c r="I81" i="19"/>
  <c r="I80" i="19"/>
  <c r="I79" i="19"/>
  <c r="I78" i="19"/>
  <c r="I77" i="19"/>
  <c r="I76" i="19"/>
  <c r="I75" i="19"/>
  <c r="I74" i="19"/>
  <c r="I73" i="19"/>
  <c r="I72" i="19"/>
  <c r="I71" i="19"/>
  <c r="I70" i="19"/>
  <c r="I69" i="19"/>
  <c r="I68" i="19"/>
  <c r="I66" i="19"/>
  <c r="I65" i="19"/>
  <c r="I64" i="19"/>
  <c r="I63" i="19"/>
  <c r="I62" i="19"/>
  <c r="I61" i="19"/>
  <c r="I60" i="19"/>
  <c r="I59" i="19"/>
  <c r="I58" i="19"/>
  <c r="I57" i="19"/>
  <c r="I56" i="19"/>
  <c r="I55" i="19"/>
  <c r="I54" i="19"/>
  <c r="I53" i="19"/>
  <c r="I52" i="19"/>
  <c r="I51" i="19"/>
  <c r="I50" i="19"/>
  <c r="I49" i="19"/>
  <c r="I48" i="19"/>
  <c r="I46" i="19"/>
  <c r="I45" i="19"/>
  <c r="I44" i="19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I28" i="19"/>
  <c r="I27" i="19"/>
  <c r="I26" i="19"/>
  <c r="I25" i="19"/>
  <c r="I24" i="19"/>
  <c r="I23" i="19"/>
  <c r="I22" i="19"/>
  <c r="I21" i="19"/>
  <c r="I20" i="19"/>
  <c r="I19" i="19"/>
  <c r="I18" i="19"/>
  <c r="I15" i="19"/>
  <c r="I14" i="19"/>
  <c r="I13" i="19"/>
  <c r="I12" i="19"/>
  <c r="I11" i="19"/>
  <c r="I10" i="19"/>
  <c r="I9" i="19"/>
  <c r="I8" i="19"/>
  <c r="L27" i="16" l="1"/>
  <c r="L45" i="16"/>
  <c r="L65" i="16"/>
  <c r="L80" i="16"/>
  <c r="L111" i="16"/>
  <c r="L4" i="17" l="1"/>
  <c r="L4" i="16"/>
  <c r="L121" i="17"/>
  <c r="K5" i="17"/>
  <c r="L5" i="17"/>
  <c r="K14" i="17"/>
  <c r="L14" i="17"/>
  <c r="K27" i="17"/>
  <c r="L27" i="17"/>
  <c r="K45" i="17"/>
  <c r="L45" i="17"/>
  <c r="K65" i="17"/>
  <c r="L65" i="17"/>
  <c r="K80" i="17"/>
  <c r="L80" i="17"/>
  <c r="K111" i="17"/>
  <c r="L111" i="17"/>
  <c r="K4" i="17" l="1"/>
  <c r="D113" i="19"/>
  <c r="D82" i="19"/>
  <c r="D67" i="19"/>
  <c r="D47" i="19"/>
  <c r="D29" i="19"/>
  <c r="D16" i="19"/>
  <c r="D7" i="19"/>
  <c r="D6" i="19" s="1"/>
  <c r="K111" i="16" l="1"/>
  <c r="K80" i="16"/>
  <c r="K65" i="16"/>
  <c r="K45" i="16"/>
  <c r="K27" i="16"/>
  <c r="L14" i="16"/>
  <c r="K14" i="16"/>
  <c r="L5" i="16"/>
  <c r="K5" i="16"/>
  <c r="K4" i="16" s="1"/>
  <c r="L121" i="16"/>
  <c r="K115" i="11"/>
  <c r="I113" i="19" l="1"/>
  <c r="H113" i="19"/>
  <c r="G113" i="19"/>
  <c r="F113" i="19"/>
  <c r="E113" i="19"/>
  <c r="I82" i="19"/>
  <c r="H82" i="19"/>
  <c r="G82" i="19"/>
  <c r="F82" i="19"/>
  <c r="E82" i="19"/>
  <c r="I67" i="19"/>
  <c r="H67" i="19"/>
  <c r="G67" i="19"/>
  <c r="F67" i="19"/>
  <c r="E67" i="19"/>
  <c r="I47" i="19"/>
  <c r="H47" i="19"/>
  <c r="G47" i="19"/>
  <c r="F47" i="19"/>
  <c r="E47" i="19"/>
  <c r="I29" i="19"/>
  <c r="H29" i="19"/>
  <c r="G29" i="19"/>
  <c r="F29" i="19"/>
  <c r="E29" i="19"/>
  <c r="I16" i="19"/>
  <c r="H16" i="19"/>
  <c r="G16" i="19"/>
  <c r="F16" i="19"/>
  <c r="E16" i="19"/>
  <c r="H7" i="19"/>
  <c r="G7" i="19"/>
  <c r="F7" i="19"/>
  <c r="E7" i="19"/>
  <c r="E6" i="19" l="1"/>
  <c r="F6" i="19"/>
  <c r="G6" i="19"/>
  <c r="H6" i="19"/>
  <c r="I6" i="19" s="1"/>
  <c r="I7" i="19"/>
  <c r="I123" i="19"/>
  <c r="L115" i="18"/>
  <c r="D6" i="15" l="1"/>
  <c r="E116" i="15"/>
  <c r="E6" i="15"/>
</calcChain>
</file>

<file path=xl/sharedStrings.xml><?xml version="1.0" encoding="utf-8"?>
<sst xmlns="http://schemas.openxmlformats.org/spreadsheetml/2006/main" count="1546" uniqueCount="197">
  <si>
    <t>Центральный</t>
  </si>
  <si>
    <t>Советский</t>
  </si>
  <si>
    <t>МБОУ СШ № 66</t>
  </si>
  <si>
    <t>МБОУ СШ № 147</t>
  </si>
  <si>
    <t>МБОУ СШ № 69</t>
  </si>
  <si>
    <t>МБОУ СШ № 98</t>
  </si>
  <si>
    <t>МБОУ СШ № 1</t>
  </si>
  <si>
    <t>МБОУ СШ № 139</t>
  </si>
  <si>
    <t>МБОУ СШ № 5</t>
  </si>
  <si>
    <t>МБОУ СШ № 115</t>
  </si>
  <si>
    <t>МБОУ СШ № 134</t>
  </si>
  <si>
    <t>МБОУ СШ № 18</t>
  </si>
  <si>
    <t>МБОУ СШ № 108</t>
  </si>
  <si>
    <t>МБОУ СШ № 129</t>
  </si>
  <si>
    <t>МАОУ СШ № 151</t>
  </si>
  <si>
    <t>МБОУ СШ № 91</t>
  </si>
  <si>
    <t>МБОУ СШ № 144</t>
  </si>
  <si>
    <t>МБОУ СШ № 24</t>
  </si>
  <si>
    <t>МБОУ СШ № 85</t>
  </si>
  <si>
    <t>МБОУ СШ № 7</t>
  </si>
  <si>
    <t>МБОУ СШ № 121</t>
  </si>
  <si>
    <t>МБОУ СШ № 56</t>
  </si>
  <si>
    <t>МБОУ СШ № 141</t>
  </si>
  <si>
    <t>Свердловский</t>
  </si>
  <si>
    <t>МБОУ СШ № 17</t>
  </si>
  <si>
    <t>МБОУ СШ № 23</t>
  </si>
  <si>
    <t>МБОУ СШ № 137</t>
  </si>
  <si>
    <t>МБОУ СШ № 6</t>
  </si>
  <si>
    <t xml:space="preserve">МБОУ СШ № 133 </t>
  </si>
  <si>
    <t>Октябрьский</t>
  </si>
  <si>
    <t>МБОУ СШ № 39</t>
  </si>
  <si>
    <t>МБОУ СШ № 82</t>
  </si>
  <si>
    <t>МБОУ СШ № 84</t>
  </si>
  <si>
    <t>МБОУ Лицей № 10</t>
  </si>
  <si>
    <t>МБОУ Лицей № 8</t>
  </si>
  <si>
    <t>МБОУ СШ № 99</t>
  </si>
  <si>
    <t>МБОУ СШ № 3</t>
  </si>
  <si>
    <t>МБОУ СШ № 94</t>
  </si>
  <si>
    <t>Ленинский</t>
  </si>
  <si>
    <t>МБОУ СШ № 89</t>
  </si>
  <si>
    <t>МБОУ СШ № 50</t>
  </si>
  <si>
    <t>МБОУ СШ № 16</t>
  </si>
  <si>
    <t>МБОУ СШ № 31</t>
  </si>
  <si>
    <t>МБОУ СШ № 44</t>
  </si>
  <si>
    <t>МБОУ СШ № 13</t>
  </si>
  <si>
    <t>МАОУ СШ № 148</t>
  </si>
  <si>
    <t>МБОУ СШ № 53</t>
  </si>
  <si>
    <t>МБОУ СШ № 64</t>
  </si>
  <si>
    <t>МБОУ СШ № 135</t>
  </si>
  <si>
    <t>Кировский</t>
  </si>
  <si>
    <t>МБОУ СШ № 81</t>
  </si>
  <si>
    <t>МАОУ СШ № 55</t>
  </si>
  <si>
    <t>МБОУ СШ № 63</t>
  </si>
  <si>
    <t>МАОУ Гимназия № 6</t>
  </si>
  <si>
    <t>МАОУ Гимназия № 4</t>
  </si>
  <si>
    <t>МАОУ Гимназия № 10</t>
  </si>
  <si>
    <t>МАОУ Лицей № 6 "Перспектива"</t>
  </si>
  <si>
    <t>МАОУ Лицей № 11</t>
  </si>
  <si>
    <t>Железнодорожный</t>
  </si>
  <si>
    <t>МБОУ СШ № 46</t>
  </si>
  <si>
    <t>Район</t>
  </si>
  <si>
    <t>№</t>
  </si>
  <si>
    <t>МБОУ СШ № 51</t>
  </si>
  <si>
    <t>МБОУ СШ № 4</t>
  </si>
  <si>
    <t>МБОУ СШ № 2</t>
  </si>
  <si>
    <t>МБОУ СШ № 36</t>
  </si>
  <si>
    <t>МБОУ СШ № 30</t>
  </si>
  <si>
    <t>МБОУ СШ № 90</t>
  </si>
  <si>
    <t>МБОУ СШ № 65</t>
  </si>
  <si>
    <t>МБОУ СШ № 79</t>
  </si>
  <si>
    <t>МАОУ Лицей № 12</t>
  </si>
  <si>
    <t>МБОУ Лицей № 3</t>
  </si>
  <si>
    <t>МАОУ Гимназия № 15</t>
  </si>
  <si>
    <t xml:space="preserve">МАОУ Лицей № 7 </t>
  </si>
  <si>
    <t>МБОУ Лицей № 28</t>
  </si>
  <si>
    <t>МБОУ Гимназия № 8</t>
  </si>
  <si>
    <t>МБОУ СШ № 19</t>
  </si>
  <si>
    <t>МАОУ Гимназия № 9</t>
  </si>
  <si>
    <t>МАОУ СШ № 32</t>
  </si>
  <si>
    <t>МБОУ СШ № 12</t>
  </si>
  <si>
    <t>МБОУ Гимназия № 7</t>
  </si>
  <si>
    <t>МБОУ СШ № 21</t>
  </si>
  <si>
    <t>МБОУ СШ № 73</t>
  </si>
  <si>
    <t>МБОУ СШ № 95</t>
  </si>
  <si>
    <t>МАОУ Гимназия № 13 "Академ"</t>
  </si>
  <si>
    <t>МАОУ Гимназия № 14</t>
  </si>
  <si>
    <t>МБОУ СШ № 45</t>
  </si>
  <si>
    <t>МБОУ Лицей № 2</t>
  </si>
  <si>
    <t>МАОУ Гимназия № 2</t>
  </si>
  <si>
    <t>МБОУ СШ № 27</t>
  </si>
  <si>
    <t>МАОУ Лицей № 9 "Лидер"</t>
  </si>
  <si>
    <t>Наименование ОУ (кратко)</t>
  </si>
  <si>
    <t>РУССКИЙ ЯЗЫК, 9 кл.</t>
  </si>
  <si>
    <t>Сумма мест</t>
  </si>
  <si>
    <t>МБОУ СШ № 8 "Созидание"</t>
  </si>
  <si>
    <t>МАОУ Лицей № 1</t>
  </si>
  <si>
    <t xml:space="preserve">МАОУ "КУГ № 1 - Универс" </t>
  </si>
  <si>
    <t>МАОУ СШ № 152</t>
  </si>
  <si>
    <t>МБОУ Гимназия  № 16</t>
  </si>
  <si>
    <t>Среднее значение по городу принято:</t>
  </si>
  <si>
    <t>Расчётное среднее значение:</t>
  </si>
  <si>
    <t>Код ОУ по КИАСУО</t>
  </si>
  <si>
    <t>чел.</t>
  </si>
  <si>
    <t>Чел.</t>
  </si>
  <si>
    <t>отлично - более 4,5 баллов</t>
  </si>
  <si>
    <t>хорошо - между расчётным средним баллом и 4,5</t>
  </si>
  <si>
    <t>нормально - между расчётным средним баллом и 3,5</t>
  </si>
  <si>
    <t>критично - меньше 3,5 баллов</t>
  </si>
  <si>
    <t>места</t>
  </si>
  <si>
    <t>ср. балл ОУ</t>
  </si>
  <si>
    <t>ср. балл по городу</t>
  </si>
  <si>
    <t>Среднее значение по городу принято</t>
  </si>
  <si>
    <t xml:space="preserve">МБОУ СШ № 72 </t>
  </si>
  <si>
    <t>МБОУ СШ № 62</t>
  </si>
  <si>
    <t>средний балл принят</t>
  </si>
  <si>
    <t xml:space="preserve">Расчётное среднее значение </t>
  </si>
  <si>
    <t>ЦЕНТРАЛЬНЫЙ РАЙОН</t>
  </si>
  <si>
    <t>СОВЕТСКИЙ РАЙОН</t>
  </si>
  <si>
    <t>СВЕРДЛОВСКИЙ РАЙОН</t>
  </si>
  <si>
    <t>ОКТЯБРЬСКИЙ РАЙОН</t>
  </si>
  <si>
    <t>ЛЕНИНСКИЙ РАЙОН</t>
  </si>
  <si>
    <t>КИРОВСКИЙ РАЙОН</t>
  </si>
  <si>
    <t>ЖЕЛЕЗНОДОРОЖНЫЙ РАЙОН</t>
  </si>
  <si>
    <t>по городу Красноярску</t>
  </si>
  <si>
    <t>МБОУ СШ № 86</t>
  </si>
  <si>
    <t xml:space="preserve">МБОУ СШ № 10 </t>
  </si>
  <si>
    <t xml:space="preserve">МАОУ Гимназия № 11 </t>
  </si>
  <si>
    <t xml:space="preserve">МБОУ Школа-интернат № 1 </t>
  </si>
  <si>
    <t>МБОУ СШ № 34</t>
  </si>
  <si>
    <t>МБОУ СШ № 42</t>
  </si>
  <si>
    <t>МБОУ СШ № 76</t>
  </si>
  <si>
    <t>МБОУ СШ № 78</t>
  </si>
  <si>
    <t>МБОУ СШ № 93</t>
  </si>
  <si>
    <t>МАОУ СШ № 143</t>
  </si>
  <si>
    <t>МАОУ СШ № 145</t>
  </si>
  <si>
    <t>МАОУ СШ № 149</t>
  </si>
  <si>
    <t>МАОУ СШ № 150</t>
  </si>
  <si>
    <t xml:space="preserve">средний балл </t>
  </si>
  <si>
    <t>МАОУ СШ "Комплекс Покровский"</t>
  </si>
  <si>
    <t>МАОУ СШ № 154</t>
  </si>
  <si>
    <t>Наименование ОУ (кратно)</t>
  </si>
  <si>
    <t>сумма мест</t>
  </si>
  <si>
    <t>ср. балл по ОУ</t>
  </si>
  <si>
    <t xml:space="preserve"> ср. балл по городу</t>
  </si>
  <si>
    <t>место</t>
  </si>
  <si>
    <t>Расчётное среднее значение среднего балла по ОУ</t>
  </si>
  <si>
    <t>Среднее значение среднего балла принято ГУО</t>
  </si>
  <si>
    <t>ср.балл ОУ</t>
  </si>
  <si>
    <t>ср.балл по городу</t>
  </si>
  <si>
    <t>МАОУ СШ № 156</t>
  </si>
  <si>
    <t>МАОУ СШ № 155</t>
  </si>
  <si>
    <t>МАОУ СШ № 157</t>
  </si>
  <si>
    <t>отметки по 5 -балльной шкале</t>
  </si>
  <si>
    <t>МБОУ Гимназия № 3</t>
  </si>
  <si>
    <t>МБОУ СШ № 158</t>
  </si>
  <si>
    <t>МАОУ Гимназия № 8</t>
  </si>
  <si>
    <t>МАОУ СШ № 12</t>
  </si>
  <si>
    <t>МАОУ СШ № 19</t>
  </si>
  <si>
    <t>МАОУ СШ № 135</t>
  </si>
  <si>
    <t>МАОУ СШ № 46</t>
  </si>
  <si>
    <t>МАОУ СШ № 8 "Созидание"</t>
  </si>
  <si>
    <t>МАОУ СШ № 81</t>
  </si>
  <si>
    <t>МАОУ СШ № 90</t>
  </si>
  <si>
    <t>МАОУ Лицей № 3</t>
  </si>
  <si>
    <t>МАОУ СШ № 16</t>
  </si>
  <si>
    <t>МАОУ СШ № 50</t>
  </si>
  <si>
    <t>МАОУ СШ № 53</t>
  </si>
  <si>
    <t>МАОУ СШ № 65</t>
  </si>
  <si>
    <t>МАОУ СШ № 89</t>
  </si>
  <si>
    <t>МАОУ СШ № 82</t>
  </si>
  <si>
    <t xml:space="preserve">МАОУ Школа-интернат № 1 </t>
  </si>
  <si>
    <t>МАОУ СШ № 137</t>
  </si>
  <si>
    <t>МАОУ СШ № 158 "Грани"</t>
  </si>
  <si>
    <t>МАОУ СШ № 17</t>
  </si>
  <si>
    <t>МАОУ СШ № 23</t>
  </si>
  <si>
    <t>МАОУ СШ № 34</t>
  </si>
  <si>
    <t>МАОУ СШ № 42</t>
  </si>
  <si>
    <t>МАОУ СШ № 45</t>
  </si>
  <si>
    <t>МАОУ СШ № 6</t>
  </si>
  <si>
    <t>МАОУ СШ № 76</t>
  </si>
  <si>
    <t>МАОУ СШ № 78</t>
  </si>
  <si>
    <t>МАОУ СШ № 93</t>
  </si>
  <si>
    <t>МАОУ СШ № 1</t>
  </si>
  <si>
    <t>МАОУ СШ № 85</t>
  </si>
  <si>
    <t>МАОУ СШ № 7</t>
  </si>
  <si>
    <t>МАОУ СШ № 69</t>
  </si>
  <si>
    <t>МАОУ СШ № 66</t>
  </si>
  <si>
    <t>МАОУ СШ № 5</t>
  </si>
  <si>
    <t>МАОУ СШ № 24</t>
  </si>
  <si>
    <t>МАОУ СШ № 18</t>
  </si>
  <si>
    <t>МАОУ СШ № 144</t>
  </si>
  <si>
    <t>МАОУ СШ № 141</t>
  </si>
  <si>
    <t>МАОУ СШ № 139</t>
  </si>
  <si>
    <t>МАОУ СШ № 134</t>
  </si>
  <si>
    <t>МАОУ СШ № 121</t>
  </si>
  <si>
    <t>МАОУ СШ № 115</t>
  </si>
  <si>
    <t>МАОУ СШ №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</si>
</sst>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[$-419]General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993300"/>
      </patternFill>
    </fill>
    <fill>
      <patternFill patternType="solid">
        <fgColor indexed="9"/>
        <bgColor indexed="26"/>
      </patternFill>
    </fill>
    <fill>
      <patternFill patternType="solid">
        <fgColor rgb="FFFFCCCC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FFFF66"/>
        <bgColor rgb="FF000000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6" fillId="0" borderId="0"/>
    <xf numFmtId="44" fontId="18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0" fontId="16" fillId="0" borderId="0"/>
    <xf numFmtId="164" fontId="20" fillId="0" borderId="0" applyBorder="0" applyProtection="0"/>
    <xf numFmtId="0" fontId="2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20" fillId="0" borderId="0"/>
    <xf numFmtId="0" fontId="3" fillId="0" borderId="0"/>
    <xf numFmtId="0" fontId="3" fillId="0" borderId="0"/>
  </cellStyleXfs>
  <cellXfs count="859">
    <xf numFmtId="0" fontId="0" fillId="0" borderId="0" xfId="0"/>
    <xf numFmtId="0" fontId="13" fillId="0" borderId="0" xfId="5"/>
    <xf numFmtId="0" fontId="13" fillId="0" borderId="0" xfId="5" applyBorder="1"/>
    <xf numFmtId="0" fontId="19" fillId="0" borderId="0" xfId="5" applyFont="1" applyAlignment="1">
      <alignment horizontal="center" vertical="center"/>
    </xf>
    <xf numFmtId="0" fontId="19" fillId="0" borderId="0" xfId="5" applyFont="1" applyFill="1" applyAlignment="1">
      <alignment horizontal="center" vertical="center"/>
    </xf>
    <xf numFmtId="0" fontId="13" fillId="0" borderId="0" xfId="5" applyAlignment="1">
      <alignment horizontal="center" vertical="center"/>
    </xf>
    <xf numFmtId="0" fontId="13" fillId="0" borderId="0" xfId="5" applyFill="1"/>
    <xf numFmtId="0" fontId="17" fillId="0" borderId="0" xfId="5" applyFont="1" applyBorder="1" applyAlignment="1"/>
    <xf numFmtId="0" fontId="17" fillId="0" borderId="0" xfId="5" applyFont="1" applyFill="1" applyBorder="1" applyAlignment="1"/>
    <xf numFmtId="49" fontId="19" fillId="0" borderId="0" xfId="5" applyNumberFormat="1" applyFont="1" applyAlignment="1">
      <alignment horizontal="center" vertical="center"/>
    </xf>
    <xf numFmtId="0" fontId="12" fillId="0" borderId="0" xfId="0" applyFont="1"/>
    <xf numFmtId="0" fontId="12" fillId="0" borderId="0" xfId="0" applyFont="1" applyFill="1" applyAlignment="1">
      <alignment horizontal="center"/>
    </xf>
    <xf numFmtId="0" fontId="11" fillId="0" borderId="0" xfId="5" applyFont="1" applyFill="1"/>
    <xf numFmtId="0" fontId="11" fillId="0" borderId="0" xfId="5" applyFont="1"/>
    <xf numFmtId="0" fontId="11" fillId="0" borderId="0" xfId="5" applyFont="1" applyFill="1" applyBorder="1"/>
    <xf numFmtId="0" fontId="11" fillId="0" borderId="0" xfId="5" applyFont="1" applyBorder="1" applyAlignment="1"/>
    <xf numFmtId="0" fontId="11" fillId="0" borderId="0" xfId="5" applyFont="1" applyBorder="1" applyAlignment="1">
      <alignment horizontal="center" vertical="center"/>
    </xf>
    <xf numFmtId="0" fontId="11" fillId="0" borderId="0" xfId="5" applyFont="1" applyFill="1" applyBorder="1" applyAlignment="1">
      <alignment horizontal="center" vertical="center"/>
    </xf>
    <xf numFmtId="0" fontId="15" fillId="0" borderId="0" xfId="5" applyFont="1" applyBorder="1" applyAlignment="1"/>
    <xf numFmtId="0" fontId="15" fillId="0" borderId="0" xfId="5" applyFont="1" applyBorder="1" applyAlignment="1">
      <alignment horizontal="center"/>
    </xf>
    <xf numFmtId="0" fontId="27" fillId="0" borderId="21" xfId="0" applyFont="1" applyBorder="1" applyAlignment="1">
      <alignment horizontal="center" vertical="center"/>
    </xf>
    <xf numFmtId="0" fontId="10" fillId="0" borderId="2" xfId="5" applyFont="1" applyFill="1" applyBorder="1" applyAlignment="1" applyProtection="1">
      <alignment horizontal="center"/>
      <protection locked="0"/>
    </xf>
    <xf numFmtId="0" fontId="10" fillId="0" borderId="5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0" fontId="10" fillId="0" borderId="2" xfId="5" applyFont="1" applyFill="1" applyBorder="1" applyAlignment="1" applyProtection="1">
      <alignment horizontal="left"/>
      <protection locked="0"/>
    </xf>
    <xf numFmtId="0" fontId="10" fillId="0" borderId="4" xfId="5" applyFont="1" applyFill="1" applyBorder="1" applyAlignment="1" applyProtection="1">
      <alignment horizontal="left"/>
      <protection locked="0"/>
    </xf>
    <xf numFmtId="0" fontId="23" fillId="0" borderId="2" xfId="1" applyFont="1" applyBorder="1" applyAlignment="1">
      <alignment horizontal="left"/>
    </xf>
    <xf numFmtId="0" fontId="10" fillId="0" borderId="11" xfId="0" applyFont="1" applyBorder="1" applyAlignment="1">
      <alignment horizontal="left" wrapText="1"/>
    </xf>
    <xf numFmtId="0" fontId="10" fillId="2" borderId="11" xfId="0" applyFont="1" applyFill="1" applyBorder="1" applyAlignment="1">
      <alignment horizontal="left" wrapText="1"/>
    </xf>
    <xf numFmtId="0" fontId="10" fillId="0" borderId="2" xfId="5" applyFont="1" applyBorder="1" applyAlignment="1">
      <alignment horizontal="left"/>
    </xf>
    <xf numFmtId="0" fontId="23" fillId="0" borderId="2" xfId="1" applyFont="1" applyFill="1" applyBorder="1" applyAlignment="1">
      <alignment horizontal="left"/>
    </xf>
    <xf numFmtId="0" fontId="10" fillId="0" borderId="11" xfId="0" applyFont="1" applyFill="1" applyBorder="1" applyAlignment="1">
      <alignment horizontal="left" wrapText="1"/>
    </xf>
    <xf numFmtId="0" fontId="21" fillId="0" borderId="6" xfId="0" applyFont="1" applyBorder="1" applyAlignment="1">
      <alignment horizontal="right"/>
    </xf>
    <xf numFmtId="0" fontId="10" fillId="0" borderId="3" xfId="5" applyFont="1" applyFill="1" applyBorder="1" applyAlignment="1" applyProtection="1">
      <alignment horizontal="left"/>
      <protection locked="0"/>
    </xf>
    <xf numFmtId="0" fontId="21" fillId="0" borderId="10" xfId="0" applyFont="1" applyBorder="1" applyAlignment="1">
      <alignment horizontal="right"/>
    </xf>
    <xf numFmtId="0" fontId="21" fillId="0" borderId="34" xfId="0" applyFont="1" applyBorder="1" applyAlignment="1">
      <alignment horizontal="right"/>
    </xf>
    <xf numFmtId="0" fontId="10" fillId="0" borderId="1" xfId="5" applyFont="1" applyFill="1" applyBorder="1" applyAlignment="1" applyProtection="1">
      <alignment horizontal="left"/>
      <protection locked="0"/>
    </xf>
    <xf numFmtId="0" fontId="21" fillId="0" borderId="35" xfId="0" applyFont="1" applyBorder="1" applyAlignment="1">
      <alignment horizontal="right"/>
    </xf>
    <xf numFmtId="0" fontId="10" fillId="0" borderId="5" xfId="5" applyFont="1" applyFill="1" applyBorder="1" applyAlignment="1" applyProtection="1">
      <alignment horizontal="left"/>
      <protection locked="0"/>
    </xf>
    <xf numFmtId="0" fontId="10" fillId="0" borderId="3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5" fillId="0" borderId="2" xfId="5" applyFont="1" applyFill="1" applyBorder="1"/>
    <xf numFmtId="0" fontId="31" fillId="0" borderId="0" xfId="0" applyFont="1"/>
    <xf numFmtId="0" fontId="31" fillId="5" borderId="0" xfId="0" applyFont="1" applyFill="1"/>
    <xf numFmtId="0" fontId="25" fillId="0" borderId="0" xfId="0" applyFont="1" applyFill="1" applyBorder="1" applyAlignment="1">
      <alignment horizontal="right" vertical="center"/>
    </xf>
    <xf numFmtId="0" fontId="26" fillId="0" borderId="0" xfId="5" applyFont="1" applyBorder="1" applyAlignment="1">
      <alignment horizontal="right" vertical="top"/>
    </xf>
    <xf numFmtId="0" fontId="10" fillId="0" borderId="2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21" fillId="0" borderId="7" xfId="0" applyFont="1" applyBorder="1" applyAlignment="1">
      <alignment horizontal="right"/>
    </xf>
    <xf numFmtId="0" fontId="28" fillId="0" borderId="0" xfId="5" applyFont="1" applyBorder="1" applyAlignment="1">
      <alignment horizontal="center"/>
    </xf>
    <xf numFmtId="0" fontId="28" fillId="0" borderId="0" xfId="5" applyFont="1" applyBorder="1" applyAlignment="1"/>
    <xf numFmtId="0" fontId="0" fillId="0" borderId="0" xfId="0"/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/>
    </xf>
    <xf numFmtId="0" fontId="31" fillId="9" borderId="0" xfId="0" applyFont="1" applyFill="1"/>
    <xf numFmtId="0" fontId="21" fillId="0" borderId="30" xfId="0" applyFont="1" applyBorder="1" applyAlignment="1">
      <alignment horizontal="right"/>
    </xf>
    <xf numFmtId="0" fontId="15" fillId="0" borderId="44" xfId="0" applyFont="1" applyBorder="1" applyAlignment="1">
      <alignment horizontal="left" vertical="center" wrapText="1"/>
    </xf>
    <xf numFmtId="2" fontId="27" fillId="6" borderId="45" xfId="0" applyNumberFormat="1" applyFont="1" applyFill="1" applyBorder="1" applyAlignment="1">
      <alignment horizontal="left" vertical="center"/>
    </xf>
    <xf numFmtId="0" fontId="27" fillId="0" borderId="30" xfId="0" applyFont="1" applyBorder="1" applyAlignment="1">
      <alignment horizontal="left" vertical="center"/>
    </xf>
    <xf numFmtId="0" fontId="15" fillId="0" borderId="44" xfId="0" applyFont="1" applyFill="1" applyBorder="1" applyAlignment="1">
      <alignment horizontal="left" vertical="center" wrapText="1"/>
    </xf>
    <xf numFmtId="0" fontId="27" fillId="0" borderId="35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left" vertical="center" wrapText="1"/>
    </xf>
    <xf numFmtId="0" fontId="27" fillId="0" borderId="44" xfId="0" applyFont="1" applyBorder="1" applyAlignment="1">
      <alignment horizontal="left" vertical="center"/>
    </xf>
    <xf numFmtId="0" fontId="32" fillId="0" borderId="28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/>
    </xf>
    <xf numFmtId="0" fontId="10" fillId="2" borderId="3" xfId="5" applyFont="1" applyFill="1" applyBorder="1" applyAlignment="1">
      <alignment horizontal="right" wrapText="1"/>
    </xf>
    <xf numFmtId="0" fontId="10" fillId="2" borderId="2" xfId="5" applyFont="1" applyFill="1" applyBorder="1" applyAlignment="1">
      <alignment horizontal="right" wrapText="1"/>
    </xf>
    <xf numFmtId="2" fontId="21" fillId="6" borderId="37" xfId="0" applyNumberFormat="1" applyFont="1" applyFill="1" applyBorder="1" applyAlignment="1">
      <alignment horizontal="right" vertical="center"/>
    </xf>
    <xf numFmtId="2" fontId="21" fillId="6" borderId="37" xfId="0" applyNumberFormat="1" applyFont="1" applyFill="1" applyBorder="1" applyAlignment="1">
      <alignment horizontal="right"/>
    </xf>
    <xf numFmtId="0" fontId="10" fillId="2" borderId="1" xfId="5" applyFont="1" applyFill="1" applyBorder="1" applyAlignment="1">
      <alignment horizontal="right" wrapText="1"/>
    </xf>
    <xf numFmtId="2" fontId="10" fillId="2" borderId="24" xfId="5" applyNumberFormat="1" applyFont="1" applyFill="1" applyBorder="1" applyAlignment="1">
      <alignment horizontal="right" vertical="center"/>
    </xf>
    <xf numFmtId="0" fontId="10" fillId="2" borderId="5" xfId="5" applyFont="1" applyFill="1" applyBorder="1" applyAlignment="1">
      <alignment horizontal="right" wrapText="1"/>
    </xf>
    <xf numFmtId="0" fontId="10" fillId="2" borderId="4" xfId="5" applyFont="1" applyFill="1" applyBorder="1" applyAlignment="1">
      <alignment horizontal="right" wrapText="1"/>
    </xf>
    <xf numFmtId="2" fontId="21" fillId="6" borderId="38" xfId="0" applyNumberFormat="1" applyFont="1" applyFill="1" applyBorder="1" applyAlignment="1">
      <alignment horizontal="right"/>
    </xf>
    <xf numFmtId="2" fontId="21" fillId="6" borderId="23" xfId="0" applyNumberFormat="1" applyFont="1" applyFill="1" applyBorder="1" applyAlignment="1">
      <alignment horizontal="right"/>
    </xf>
    <xf numFmtId="0" fontId="23" fillId="0" borderId="2" xfId="1" applyFont="1" applyFill="1" applyBorder="1" applyAlignment="1">
      <alignment horizontal="right"/>
    </xf>
    <xf numFmtId="2" fontId="21" fillId="7" borderId="37" xfId="0" applyNumberFormat="1" applyFont="1" applyFill="1" applyBorder="1" applyAlignment="1">
      <alignment horizontal="right"/>
    </xf>
    <xf numFmtId="2" fontId="21" fillId="6" borderId="24" xfId="0" applyNumberFormat="1" applyFont="1" applyFill="1" applyBorder="1" applyAlignment="1">
      <alignment horizontal="right"/>
    </xf>
    <xf numFmtId="0" fontId="10" fillId="0" borderId="4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2" fontId="30" fillId="0" borderId="5" xfId="5" applyNumberFormat="1" applyFont="1" applyFill="1" applyBorder="1"/>
    <xf numFmtId="2" fontId="21" fillId="6" borderId="38" xfId="0" applyNumberFormat="1" applyFont="1" applyFill="1" applyBorder="1" applyAlignment="1">
      <alignment horizontal="right" vertical="center"/>
    </xf>
    <xf numFmtId="2" fontId="21" fillId="6" borderId="24" xfId="0" applyNumberFormat="1" applyFont="1" applyFill="1" applyBorder="1" applyAlignment="1">
      <alignment horizontal="right" vertical="center"/>
    </xf>
    <xf numFmtId="2" fontId="10" fillId="2" borderId="37" xfId="5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left" wrapText="1"/>
    </xf>
    <xf numFmtId="0" fontId="27" fillId="0" borderId="33" xfId="0" applyFont="1" applyBorder="1" applyAlignment="1">
      <alignment horizontal="center" wrapText="1"/>
    </xf>
    <xf numFmtId="0" fontId="29" fillId="0" borderId="0" xfId="0" applyFont="1" applyBorder="1" applyAlignment="1">
      <alignment horizontal="right" vertical="top"/>
    </xf>
    <xf numFmtId="0" fontId="32" fillId="0" borderId="32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/>
    </xf>
    <xf numFmtId="0" fontId="21" fillId="0" borderId="6" xfId="0" applyFont="1" applyBorder="1" applyAlignment="1">
      <alignment horizontal="right" vertical="center"/>
    </xf>
    <xf numFmtId="0" fontId="24" fillId="0" borderId="1" xfId="0" applyFont="1" applyBorder="1" applyAlignment="1">
      <alignment horizontal="center" vertical="center" wrapText="1"/>
    </xf>
    <xf numFmtId="2" fontId="32" fillId="0" borderId="33" xfId="0" applyNumberFormat="1" applyFont="1" applyBorder="1" applyAlignment="1">
      <alignment horizontal="center" wrapText="1"/>
    </xf>
    <xf numFmtId="0" fontId="12" fillId="0" borderId="0" xfId="0" applyFont="1" applyBorder="1"/>
    <xf numFmtId="0" fontId="10" fillId="0" borderId="55" xfId="0" applyFont="1" applyBorder="1" applyAlignment="1">
      <alignment horizontal="right"/>
    </xf>
    <xf numFmtId="0" fontId="10" fillId="0" borderId="54" xfId="0" applyFont="1" applyBorder="1" applyAlignment="1">
      <alignment horizontal="right"/>
    </xf>
    <xf numFmtId="0" fontId="10" fillId="0" borderId="57" xfId="0" applyFont="1" applyBorder="1" applyAlignment="1">
      <alignment horizontal="right"/>
    </xf>
    <xf numFmtId="0" fontId="10" fillId="0" borderId="58" xfId="0" applyFont="1" applyBorder="1" applyAlignment="1">
      <alignment horizontal="right"/>
    </xf>
    <xf numFmtId="0" fontId="10" fillId="0" borderId="59" xfId="0" applyFont="1" applyBorder="1" applyAlignment="1">
      <alignment horizontal="right"/>
    </xf>
    <xf numFmtId="0" fontId="10" fillId="0" borderId="37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10" fillId="2" borderId="24" xfId="0" applyFont="1" applyFill="1" applyBorder="1" applyAlignment="1">
      <alignment horizontal="left" wrapText="1"/>
    </xf>
    <xf numFmtId="0" fontId="10" fillId="0" borderId="24" xfId="0" applyFont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wrapText="1"/>
    </xf>
    <xf numFmtId="0" fontId="10" fillId="0" borderId="24" xfId="0" applyFont="1" applyBorder="1" applyAlignment="1">
      <alignment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Fill="1" applyBorder="1" applyAlignment="1">
      <alignment horizontal="left" wrapText="1"/>
    </xf>
    <xf numFmtId="0" fontId="10" fillId="0" borderId="24" xfId="5" applyFont="1" applyBorder="1" applyAlignment="1">
      <alignment horizontal="left"/>
    </xf>
    <xf numFmtId="0" fontId="10" fillId="0" borderId="25" xfId="0" applyFont="1" applyBorder="1" applyAlignment="1">
      <alignment horizontal="left" wrapText="1"/>
    </xf>
    <xf numFmtId="0" fontId="21" fillId="0" borderId="24" xfId="5" applyFont="1" applyFill="1" applyBorder="1" applyAlignment="1">
      <alignment wrapText="1"/>
    </xf>
    <xf numFmtId="2" fontId="27" fillId="2" borderId="45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/>
    </xf>
    <xf numFmtId="0" fontId="10" fillId="0" borderId="29" xfId="0" applyFont="1" applyBorder="1" applyAlignment="1">
      <alignment horizontal="center" wrapText="1"/>
    </xf>
    <xf numFmtId="0" fontId="10" fillId="0" borderId="66" xfId="0" applyFont="1" applyBorder="1" applyAlignment="1">
      <alignment horizontal="center" wrapText="1"/>
    </xf>
    <xf numFmtId="0" fontId="10" fillId="0" borderId="67" xfId="0" applyFont="1" applyBorder="1" applyAlignment="1">
      <alignment horizontal="center" wrapText="1"/>
    </xf>
    <xf numFmtId="0" fontId="10" fillId="0" borderId="68" xfId="0" applyFont="1" applyBorder="1" applyAlignment="1">
      <alignment horizontal="center" wrapText="1"/>
    </xf>
    <xf numFmtId="0" fontId="7" fillId="0" borderId="67" xfId="0" applyFont="1" applyBorder="1" applyAlignment="1">
      <alignment horizontal="center" wrapText="1"/>
    </xf>
    <xf numFmtId="0" fontId="10" fillId="0" borderId="67" xfId="0" applyFont="1" applyFill="1" applyBorder="1" applyAlignment="1">
      <alignment horizontal="center" wrapText="1"/>
    </xf>
    <xf numFmtId="0" fontId="10" fillId="0" borderId="67" xfId="5" applyFont="1" applyBorder="1" applyAlignment="1">
      <alignment horizontal="center"/>
    </xf>
    <xf numFmtId="0" fontId="10" fillId="0" borderId="69" xfId="0" applyFont="1" applyBorder="1" applyAlignment="1">
      <alignment horizontal="center" wrapText="1"/>
    </xf>
    <xf numFmtId="0" fontId="23" fillId="0" borderId="67" xfId="1" applyFont="1" applyFill="1" applyBorder="1" applyAlignment="1">
      <alignment horizontal="center"/>
    </xf>
    <xf numFmtId="0" fontId="7" fillId="0" borderId="67" xfId="1" applyFont="1" applyBorder="1" applyAlignment="1">
      <alignment horizontal="center" wrapText="1"/>
    </xf>
    <xf numFmtId="0" fontId="21" fillId="0" borderId="67" xfId="5" applyFont="1" applyFill="1" applyBorder="1" applyAlignment="1">
      <alignment horizontal="center" wrapText="1"/>
    </xf>
    <xf numFmtId="0" fontId="7" fillId="2" borderId="67" xfId="0" applyFont="1" applyFill="1" applyBorder="1" applyAlignment="1">
      <alignment horizontal="center" wrapText="1"/>
    </xf>
    <xf numFmtId="0" fontId="10" fillId="2" borderId="67" xfId="0" applyFont="1" applyFill="1" applyBorder="1" applyAlignment="1">
      <alignment horizontal="center" wrapText="1"/>
    </xf>
    <xf numFmtId="0" fontId="10" fillId="0" borderId="67" xfId="0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center" wrapText="1"/>
    </xf>
    <xf numFmtId="2" fontId="10" fillId="0" borderId="2" xfId="0" applyNumberFormat="1" applyFont="1" applyBorder="1" applyAlignment="1">
      <alignment horizontal="center" wrapText="1"/>
    </xf>
    <xf numFmtId="2" fontId="10" fillId="0" borderId="4" xfId="0" applyNumberFormat="1" applyFont="1" applyBorder="1" applyAlignment="1">
      <alignment horizontal="center" wrapText="1"/>
    </xf>
    <xf numFmtId="2" fontId="7" fillId="0" borderId="2" xfId="0" applyNumberFormat="1" applyFont="1" applyBorder="1" applyAlignment="1">
      <alignment horizontal="center" wrapText="1"/>
    </xf>
    <xf numFmtId="2" fontId="10" fillId="0" borderId="2" xfId="0" applyNumberFormat="1" applyFont="1" applyFill="1" applyBorder="1" applyAlignment="1">
      <alignment horizontal="center" wrapText="1"/>
    </xf>
    <xf numFmtId="2" fontId="10" fillId="0" borderId="2" xfId="5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 wrapText="1"/>
    </xf>
    <xf numFmtId="2" fontId="23" fillId="0" borderId="2" xfId="1" applyNumberFormat="1" applyFont="1" applyFill="1" applyBorder="1" applyAlignment="1">
      <alignment horizontal="center"/>
    </xf>
    <xf numFmtId="2" fontId="7" fillId="0" borderId="2" xfId="1" applyNumberFormat="1" applyFont="1" applyBorder="1" applyAlignment="1">
      <alignment horizontal="center" wrapText="1"/>
    </xf>
    <xf numFmtId="2" fontId="21" fillId="0" borderId="2" xfId="5" applyNumberFormat="1" applyFont="1" applyFill="1" applyBorder="1" applyAlignment="1">
      <alignment horizontal="center" wrapText="1"/>
    </xf>
    <xf numFmtId="2" fontId="7" fillId="2" borderId="2" xfId="0" applyNumberFormat="1" applyFont="1" applyFill="1" applyBorder="1" applyAlignment="1">
      <alignment horizontal="center" wrapText="1"/>
    </xf>
    <xf numFmtId="2" fontId="10" fillId="2" borderId="2" xfId="0" applyNumberFormat="1" applyFont="1" applyFill="1" applyBorder="1" applyAlignment="1">
      <alignment horizontal="center" wrapText="1"/>
    </xf>
    <xf numFmtId="2" fontId="26" fillId="0" borderId="0" xfId="5" applyNumberFormat="1" applyFont="1" applyBorder="1" applyAlignment="1">
      <alignment horizontal="right" vertical="top"/>
    </xf>
    <xf numFmtId="2" fontId="10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0" fontId="25" fillId="0" borderId="7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2" fontId="33" fillId="0" borderId="44" xfId="0" applyNumberFormat="1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5" fillId="0" borderId="52" xfId="0" applyFont="1" applyBorder="1" applyAlignment="1">
      <alignment horizontal="left" vertical="center"/>
    </xf>
    <xf numFmtId="0" fontId="15" fillId="0" borderId="72" xfId="0" applyFont="1" applyBorder="1" applyAlignment="1">
      <alignment horizontal="left" vertical="center"/>
    </xf>
    <xf numFmtId="2" fontId="15" fillId="0" borderId="44" xfId="0" applyNumberFormat="1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15" fillId="0" borderId="73" xfId="0" applyFont="1" applyBorder="1" applyAlignment="1">
      <alignment horizontal="left" vertical="center"/>
    </xf>
    <xf numFmtId="2" fontId="15" fillId="2" borderId="44" xfId="0" applyNumberFormat="1" applyFont="1" applyFill="1" applyBorder="1" applyAlignment="1">
      <alignment horizontal="left" vertical="center" wrapText="1"/>
    </xf>
    <xf numFmtId="0" fontId="15" fillId="0" borderId="73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/>
    </xf>
    <xf numFmtId="0" fontId="5" fillId="0" borderId="11" xfId="0" applyFont="1" applyBorder="1" applyAlignment="1">
      <alignment horizontal="left" wrapText="1"/>
    </xf>
    <xf numFmtId="1" fontId="5" fillId="0" borderId="49" xfId="0" applyNumberFormat="1" applyFont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1" fontId="5" fillId="0" borderId="47" xfId="0" applyNumberFormat="1" applyFont="1" applyBorder="1" applyAlignment="1">
      <alignment horizontal="right"/>
    </xf>
    <xf numFmtId="0" fontId="5" fillId="0" borderId="11" xfId="0" applyFont="1" applyBorder="1" applyAlignment="1">
      <alignment wrapText="1"/>
    </xf>
    <xf numFmtId="0" fontId="15" fillId="0" borderId="30" xfId="0" applyFont="1" applyFill="1" applyBorder="1" applyAlignment="1">
      <alignment horizontal="left" vertical="center"/>
    </xf>
    <xf numFmtId="0" fontId="15" fillId="0" borderId="52" xfId="0" applyFont="1" applyBorder="1" applyAlignment="1">
      <alignment horizontal="left" vertical="center" wrapText="1"/>
    </xf>
    <xf numFmtId="0" fontId="15" fillId="0" borderId="72" xfId="0" applyFont="1" applyBorder="1" applyAlignment="1">
      <alignment horizontal="left" vertical="center" wrapText="1"/>
    </xf>
    <xf numFmtId="2" fontId="15" fillId="0" borderId="44" xfId="0" applyNumberFormat="1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1" fontId="15" fillId="0" borderId="73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horizontal="left" wrapText="1"/>
    </xf>
    <xf numFmtId="1" fontId="5" fillId="0" borderId="22" xfId="0" applyNumberFormat="1" applyFont="1" applyBorder="1" applyAlignment="1">
      <alignment horizontal="right"/>
    </xf>
    <xf numFmtId="0" fontId="5" fillId="0" borderId="14" xfId="0" applyFont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23" fillId="0" borderId="11" xfId="1" applyFont="1" applyBorder="1" applyAlignment="1">
      <alignment horizontal="left"/>
    </xf>
    <xf numFmtId="0" fontId="5" fillId="0" borderId="11" xfId="13" applyFont="1" applyBorder="1" applyAlignment="1">
      <alignment horizontal="left"/>
    </xf>
    <xf numFmtId="1" fontId="5" fillId="0" borderId="50" xfId="0" applyNumberFormat="1" applyFont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34" fillId="0" borderId="52" xfId="1" applyFont="1" applyBorder="1" applyAlignment="1">
      <alignment horizontal="left" vertical="center"/>
    </xf>
    <xf numFmtId="0" fontId="34" fillId="0" borderId="72" xfId="1" applyFont="1" applyBorder="1" applyAlignment="1">
      <alignment horizontal="left" vertical="center"/>
    </xf>
    <xf numFmtId="2" fontId="34" fillId="0" borderId="44" xfId="1" applyNumberFormat="1" applyFont="1" applyBorder="1" applyAlignment="1">
      <alignment horizontal="left" vertical="center"/>
    </xf>
    <xf numFmtId="0" fontId="34" fillId="0" borderId="42" xfId="1" applyFont="1" applyBorder="1" applyAlignment="1">
      <alignment horizontal="left" vertical="center"/>
    </xf>
    <xf numFmtId="0" fontId="34" fillId="0" borderId="73" xfId="1" applyFont="1" applyBorder="1" applyAlignment="1">
      <alignment horizontal="left" vertical="center"/>
    </xf>
    <xf numFmtId="0" fontId="5" fillId="0" borderId="6" xfId="0" applyFont="1" applyFill="1" applyBorder="1" applyAlignment="1">
      <alignment horizontal="right" vertical="center"/>
    </xf>
    <xf numFmtId="0" fontId="21" fillId="0" borderId="11" xfId="13" applyFont="1" applyBorder="1" applyAlignment="1">
      <alignment horizontal="left"/>
    </xf>
    <xf numFmtId="1" fontId="5" fillId="0" borderId="49" xfId="0" applyNumberFormat="1" applyFont="1" applyBorder="1" applyAlignment="1">
      <alignment horizontal="right" vertical="center"/>
    </xf>
    <xf numFmtId="0" fontId="15" fillId="0" borderId="52" xfId="13" applyFont="1" applyBorder="1" applyAlignment="1">
      <alignment horizontal="left" vertical="center"/>
    </xf>
    <xf numFmtId="0" fontId="15" fillId="0" borderId="72" xfId="13" applyFont="1" applyBorder="1" applyAlignment="1">
      <alignment horizontal="left" vertical="center"/>
    </xf>
    <xf numFmtId="2" fontId="15" fillId="0" borderId="44" xfId="13" applyNumberFormat="1" applyFont="1" applyBorder="1" applyAlignment="1">
      <alignment horizontal="left" vertical="center"/>
    </xf>
    <xf numFmtId="0" fontId="15" fillId="0" borderId="42" xfId="13" applyFont="1" applyBorder="1" applyAlignment="1">
      <alignment horizontal="left" vertical="center"/>
    </xf>
    <xf numFmtId="0" fontId="15" fillId="0" borderId="73" xfId="13" applyFont="1" applyBorder="1" applyAlignment="1">
      <alignment horizontal="left" vertical="center"/>
    </xf>
    <xf numFmtId="0" fontId="5" fillId="0" borderId="6" xfId="0" applyFont="1" applyFill="1" applyBorder="1" applyAlignment="1">
      <alignment horizontal="right"/>
    </xf>
    <xf numFmtId="0" fontId="5" fillId="0" borderId="12" xfId="0" applyFont="1" applyBorder="1" applyAlignment="1">
      <alignment horizontal="left" wrapText="1"/>
    </xf>
    <xf numFmtId="0" fontId="23" fillId="0" borderId="11" xfId="1" applyFont="1" applyFill="1" applyBorder="1" applyAlignment="1">
      <alignment horizontal="left"/>
    </xf>
    <xf numFmtId="0" fontId="5" fillId="0" borderId="11" xfId="1" applyFont="1" applyBorder="1" applyAlignment="1">
      <alignment horizontal="left" wrapText="1"/>
    </xf>
    <xf numFmtId="0" fontId="5" fillId="4" borderId="12" xfId="1" applyFont="1" applyFill="1" applyBorder="1" applyAlignment="1">
      <alignment horizontal="left" wrapText="1"/>
    </xf>
    <xf numFmtId="1" fontId="5" fillId="0" borderId="74" xfId="0" applyNumberFormat="1" applyFont="1" applyBorder="1" applyAlignment="1">
      <alignment horizontal="right"/>
    </xf>
    <xf numFmtId="0" fontId="15" fillId="0" borderId="52" xfId="0" applyFont="1" applyFill="1" applyBorder="1" applyAlignment="1">
      <alignment horizontal="left" vertical="center" wrapText="1"/>
    </xf>
    <xf numFmtId="0" fontId="15" fillId="0" borderId="72" xfId="0" applyFont="1" applyFill="1" applyBorder="1" applyAlignment="1">
      <alignment horizontal="left" vertical="center" wrapText="1"/>
    </xf>
    <xf numFmtId="2" fontId="15" fillId="0" borderId="44" xfId="0" applyNumberFormat="1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left" vertical="center" wrapText="1"/>
    </xf>
    <xf numFmtId="0" fontId="15" fillId="0" borderId="73" xfId="0" applyFont="1" applyFill="1" applyBorder="1" applyAlignment="1">
      <alignment horizontal="left" vertical="center" wrapText="1"/>
    </xf>
    <xf numFmtId="0" fontId="21" fillId="0" borderId="11" xfId="13" applyFont="1" applyFill="1" applyBorder="1" applyAlignment="1">
      <alignment wrapText="1"/>
    </xf>
    <xf numFmtId="0" fontId="21" fillId="0" borderId="11" xfId="13" applyFont="1" applyFill="1" applyBorder="1" applyAlignment="1">
      <alignment horizontal="left" vertical="center" wrapText="1"/>
    </xf>
    <xf numFmtId="0" fontId="22" fillId="0" borderId="11" xfId="13" applyFont="1" applyFill="1" applyBorder="1" applyAlignment="1">
      <alignment wrapText="1"/>
    </xf>
    <xf numFmtId="0" fontId="27" fillId="0" borderId="52" xfId="13" applyFont="1" applyFill="1" applyBorder="1" applyAlignment="1">
      <alignment horizontal="left" vertical="center" wrapText="1"/>
    </xf>
    <xf numFmtId="0" fontId="27" fillId="0" borderId="72" xfId="13" applyFont="1" applyFill="1" applyBorder="1" applyAlignment="1">
      <alignment horizontal="left" vertical="center" wrapText="1"/>
    </xf>
    <xf numFmtId="2" fontId="27" fillId="0" borderId="44" xfId="13" applyNumberFormat="1" applyFont="1" applyFill="1" applyBorder="1" applyAlignment="1">
      <alignment horizontal="left" vertical="center" wrapText="1"/>
    </xf>
    <xf numFmtId="0" fontId="27" fillId="0" borderId="42" xfId="13" applyFont="1" applyFill="1" applyBorder="1" applyAlignment="1">
      <alignment horizontal="left" vertical="center" wrapText="1"/>
    </xf>
    <xf numFmtId="0" fontId="27" fillId="0" borderId="73" xfId="13" applyFont="1" applyFill="1" applyBorder="1" applyAlignment="1">
      <alignment horizontal="left" vertical="center" wrapText="1"/>
    </xf>
    <xf numFmtId="0" fontId="21" fillId="8" borderId="11" xfId="0" applyFont="1" applyFill="1" applyBorder="1" applyAlignment="1">
      <alignment horizontal="left" wrapText="1"/>
    </xf>
    <xf numFmtId="0" fontId="5" fillId="0" borderId="30" xfId="0" applyFont="1" applyFill="1" applyBorder="1" applyAlignment="1">
      <alignment horizontal="right"/>
    </xf>
    <xf numFmtId="0" fontId="15" fillId="2" borderId="52" xfId="0" applyFont="1" applyFill="1" applyBorder="1" applyAlignment="1">
      <alignment horizontal="left" vertical="center" wrapText="1"/>
    </xf>
    <xf numFmtId="0" fontId="15" fillId="2" borderId="72" xfId="0" applyFont="1" applyFill="1" applyBorder="1" applyAlignment="1">
      <alignment horizontal="left" vertical="center" wrapText="1"/>
    </xf>
    <xf numFmtId="0" fontId="15" fillId="2" borderId="42" xfId="0" applyFont="1" applyFill="1" applyBorder="1" applyAlignment="1">
      <alignment horizontal="left" vertical="center" wrapText="1"/>
    </xf>
    <xf numFmtId="0" fontId="15" fillId="2" borderId="73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right"/>
    </xf>
    <xf numFmtId="0" fontId="5" fillId="0" borderId="75" xfId="0" applyFont="1" applyBorder="1"/>
    <xf numFmtId="0" fontId="5" fillId="0" borderId="61" xfId="0" applyFont="1" applyFill="1" applyBorder="1" applyAlignment="1">
      <alignment horizontal="right"/>
    </xf>
    <xf numFmtId="0" fontId="5" fillId="0" borderId="71" xfId="0" applyFont="1" applyFill="1" applyBorder="1" applyAlignment="1">
      <alignment horizontal="right"/>
    </xf>
    <xf numFmtId="1" fontId="5" fillId="0" borderId="48" xfId="0" applyNumberFormat="1" applyFont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/>
    </xf>
    <xf numFmtId="0" fontId="33" fillId="0" borderId="0" xfId="0" applyFont="1"/>
    <xf numFmtId="0" fontId="33" fillId="0" borderId="0" xfId="0" applyFont="1" applyFill="1" applyBorder="1" applyAlignment="1">
      <alignment horizontal="left" vertical="center"/>
    </xf>
    <xf numFmtId="0" fontId="15" fillId="0" borderId="0" xfId="0" applyFont="1"/>
    <xf numFmtId="1" fontId="15" fillId="0" borderId="74" xfId="0" applyNumberFormat="1" applyFont="1" applyBorder="1" applyAlignment="1">
      <alignment horizontal="left" vertical="center"/>
    </xf>
    <xf numFmtId="0" fontId="5" fillId="0" borderId="0" xfId="13" applyAlignment="1">
      <alignment horizontal="left"/>
    </xf>
    <xf numFmtId="0" fontId="5" fillId="0" borderId="0" xfId="13"/>
    <xf numFmtId="0" fontId="31" fillId="10" borderId="0" xfId="0" applyFont="1" applyFill="1"/>
    <xf numFmtId="0" fontId="27" fillId="0" borderId="7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/>
    </xf>
    <xf numFmtId="0" fontId="35" fillId="0" borderId="0" xfId="13" applyFont="1" applyAlignment="1">
      <alignment horizontal="left" vertical="top"/>
    </xf>
    <xf numFmtId="0" fontId="19" fillId="0" borderId="0" xfId="13" applyFont="1" applyAlignment="1">
      <alignment horizontal="left" vertical="top"/>
    </xf>
    <xf numFmtId="0" fontId="21" fillId="0" borderId="47" xfId="0" applyFont="1" applyBorder="1" applyAlignment="1">
      <alignment horizontal="center"/>
    </xf>
    <xf numFmtId="0" fontId="21" fillId="0" borderId="78" xfId="0" applyFont="1" applyBorder="1" applyAlignment="1">
      <alignment horizontal="center"/>
    </xf>
    <xf numFmtId="0" fontId="21" fillId="0" borderId="74" xfId="0" applyFont="1" applyBorder="1" applyAlignment="1">
      <alignment horizontal="center"/>
    </xf>
    <xf numFmtId="0" fontId="21" fillId="0" borderId="79" xfId="0" applyFont="1" applyBorder="1" applyAlignment="1">
      <alignment horizontal="right"/>
    </xf>
    <xf numFmtId="0" fontId="35" fillId="0" borderId="0" xfId="13" applyFont="1" applyBorder="1" applyAlignment="1">
      <alignment horizontal="right" vertical="top"/>
    </xf>
    <xf numFmtId="2" fontId="30" fillId="0" borderId="0" xfId="13" applyNumberFormat="1" applyFont="1" applyBorder="1" applyAlignment="1">
      <alignment horizontal="right" vertical="top"/>
    </xf>
    <xf numFmtId="0" fontId="21" fillId="0" borderId="2" xfId="0" applyFont="1" applyBorder="1" applyAlignment="1">
      <alignment horizontal="left"/>
    </xf>
    <xf numFmtId="0" fontId="21" fillId="0" borderId="66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21" fillId="0" borderId="75" xfId="0" applyFont="1" applyBorder="1" applyAlignment="1">
      <alignment horizontal="right"/>
    </xf>
    <xf numFmtId="0" fontId="21" fillId="0" borderId="26" xfId="0" applyFont="1" applyBorder="1" applyAlignment="1">
      <alignment horizontal="right"/>
    </xf>
    <xf numFmtId="0" fontId="21" fillId="0" borderId="77" xfId="0" applyFont="1" applyBorder="1" applyAlignment="1">
      <alignment horizontal="right"/>
    </xf>
    <xf numFmtId="2" fontId="10" fillId="0" borderId="2" xfId="0" applyNumberFormat="1" applyFont="1" applyBorder="1" applyAlignment="1">
      <alignment horizontal="right" wrapText="1"/>
    </xf>
    <xf numFmtId="2" fontId="7" fillId="0" borderId="2" xfId="0" applyNumberFormat="1" applyFont="1" applyBorder="1" applyAlignment="1">
      <alignment horizontal="right" wrapText="1"/>
    </xf>
    <xf numFmtId="2" fontId="10" fillId="0" borderId="2" xfId="0" applyNumberFormat="1" applyFont="1" applyBorder="1" applyAlignment="1">
      <alignment horizontal="right" vertical="center" wrapText="1"/>
    </xf>
    <xf numFmtId="2" fontId="10" fillId="0" borderId="2" xfId="0" applyNumberFormat="1" applyFont="1" applyFill="1" applyBorder="1" applyAlignment="1">
      <alignment horizontal="right" wrapText="1"/>
    </xf>
    <xf numFmtId="2" fontId="10" fillId="0" borderId="2" xfId="0" applyNumberFormat="1" applyFont="1" applyFill="1" applyBorder="1" applyAlignment="1">
      <alignment horizontal="right" vertical="center" wrapText="1"/>
    </xf>
    <xf numFmtId="2" fontId="23" fillId="0" borderId="2" xfId="1" applyNumberFormat="1" applyFont="1" applyBorder="1" applyAlignment="1">
      <alignment horizontal="right"/>
    </xf>
    <xf numFmtId="2" fontId="23" fillId="0" borderId="2" xfId="1" applyNumberFormat="1" applyFont="1" applyFill="1" applyBorder="1" applyAlignment="1">
      <alignment horizontal="right"/>
    </xf>
    <xf numFmtId="2" fontId="21" fillId="0" borderId="2" xfId="5" applyNumberFormat="1" applyFont="1" applyFill="1" applyBorder="1" applyAlignment="1">
      <alignment horizontal="right" vertical="center" wrapText="1"/>
    </xf>
    <xf numFmtId="2" fontId="7" fillId="2" borderId="2" xfId="0" applyNumberFormat="1" applyFont="1" applyFill="1" applyBorder="1" applyAlignment="1">
      <alignment horizontal="right" wrapText="1"/>
    </xf>
    <xf numFmtId="2" fontId="10" fillId="2" borderId="2" xfId="0" applyNumberFormat="1" applyFont="1" applyFill="1" applyBorder="1" applyAlignment="1">
      <alignment horizontal="right" wrapText="1"/>
    </xf>
    <xf numFmtId="2" fontId="21" fillId="8" borderId="2" xfId="0" applyNumberFormat="1" applyFont="1" applyFill="1" applyBorder="1" applyAlignment="1">
      <alignment horizontal="right" wrapText="1"/>
    </xf>
    <xf numFmtId="0" fontId="7" fillId="2" borderId="1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10" fillId="4" borderId="2" xfId="1" applyFont="1" applyFill="1" applyBorder="1" applyAlignment="1">
      <alignment horizontal="left" wrapText="1"/>
    </xf>
    <xf numFmtId="0" fontId="27" fillId="0" borderId="44" xfId="0" applyFont="1" applyBorder="1" applyAlignment="1">
      <alignment horizontal="center" vertical="center"/>
    </xf>
    <xf numFmtId="0" fontId="30" fillId="0" borderId="0" xfId="13" applyFont="1" applyBorder="1" applyAlignment="1">
      <alignment horizontal="right" vertical="top"/>
    </xf>
    <xf numFmtId="0" fontId="10" fillId="0" borderId="61" xfId="0" applyFont="1" applyFill="1" applyBorder="1" applyAlignment="1">
      <alignment horizontal="center" wrapText="1"/>
    </xf>
    <xf numFmtId="0" fontId="10" fillId="0" borderId="2" xfId="5" applyFont="1" applyFill="1" applyBorder="1" applyAlignment="1" applyProtection="1">
      <protection locked="0"/>
    </xf>
    <xf numFmtId="0" fontId="11" fillId="0" borderId="0" xfId="5" applyFont="1" applyBorder="1"/>
    <xf numFmtId="0" fontId="15" fillId="0" borderId="0" xfId="0" applyFont="1" applyBorder="1" applyAlignment="1">
      <alignment horizontal="right"/>
    </xf>
    <xf numFmtId="0" fontId="10" fillId="2" borderId="25" xfId="0" applyFont="1" applyFill="1" applyBorder="1" applyAlignment="1">
      <alignment horizontal="left" wrapText="1"/>
    </xf>
    <xf numFmtId="2" fontId="10" fillId="2" borderId="1" xfId="0" applyNumberFormat="1" applyFont="1" applyFill="1" applyBorder="1" applyAlignment="1">
      <alignment horizontal="center" wrapText="1"/>
    </xf>
    <xf numFmtId="0" fontId="10" fillId="2" borderId="69" xfId="0" applyFont="1" applyFill="1" applyBorder="1" applyAlignment="1">
      <alignment horizontal="center" wrapText="1"/>
    </xf>
    <xf numFmtId="0" fontId="21" fillId="0" borderId="49" xfId="0" applyFont="1" applyBorder="1" applyAlignment="1">
      <alignment horizontal="center"/>
    </xf>
    <xf numFmtId="0" fontId="10" fillId="0" borderId="61" xfId="0" applyFont="1" applyBorder="1" applyAlignment="1">
      <alignment horizontal="right" wrapText="1"/>
    </xf>
    <xf numFmtId="0" fontId="10" fillId="0" borderId="49" xfId="0" applyFont="1" applyBorder="1" applyAlignment="1">
      <alignment horizontal="right" wrapText="1"/>
    </xf>
    <xf numFmtId="0" fontId="7" fillId="0" borderId="61" xfId="0" applyFont="1" applyBorder="1" applyAlignment="1">
      <alignment horizontal="right" wrapText="1"/>
    </xf>
    <xf numFmtId="0" fontId="7" fillId="0" borderId="49" xfId="0" applyFont="1" applyBorder="1" applyAlignment="1">
      <alignment horizontal="right" wrapText="1"/>
    </xf>
    <xf numFmtId="0" fontId="5" fillId="0" borderId="61" xfId="0" applyFont="1" applyBorder="1" applyAlignment="1">
      <alignment horizontal="right" wrapText="1"/>
    </xf>
    <xf numFmtId="0" fontId="5" fillId="0" borderId="49" xfId="0" applyFont="1" applyBorder="1" applyAlignment="1">
      <alignment horizontal="right" wrapText="1"/>
    </xf>
    <xf numFmtId="2" fontId="5" fillId="0" borderId="2" xfId="0" applyNumberFormat="1" applyFont="1" applyBorder="1" applyAlignment="1">
      <alignment horizontal="right" wrapText="1"/>
    </xf>
    <xf numFmtId="0" fontId="10" fillId="0" borderId="61" xfId="0" applyFont="1" applyFill="1" applyBorder="1" applyAlignment="1">
      <alignment horizontal="right" wrapText="1"/>
    </xf>
    <xf numFmtId="0" fontId="10" fillId="0" borderId="49" xfId="0" applyFont="1" applyFill="1" applyBorder="1" applyAlignment="1">
      <alignment horizontal="right" wrapText="1"/>
    </xf>
    <xf numFmtId="0" fontId="10" fillId="0" borderId="61" xfId="0" applyFont="1" applyFill="1" applyBorder="1" applyAlignment="1">
      <alignment horizontal="right" vertical="center" wrapText="1"/>
    </xf>
    <xf numFmtId="0" fontId="10" fillId="0" borderId="49" xfId="0" applyFont="1" applyFill="1" applyBorder="1" applyAlignment="1">
      <alignment horizontal="right" vertical="center" wrapText="1"/>
    </xf>
    <xf numFmtId="0" fontId="23" fillId="0" borderId="61" xfId="1" applyFont="1" applyBorder="1" applyAlignment="1">
      <alignment horizontal="right"/>
    </xf>
    <xf numFmtId="0" fontId="23" fillId="0" borderId="49" xfId="1" applyFont="1" applyBorder="1" applyAlignment="1">
      <alignment horizontal="right"/>
    </xf>
    <xf numFmtId="0" fontId="5" fillId="0" borderId="79" xfId="0" applyFont="1" applyBorder="1" applyAlignment="1">
      <alignment horizontal="right" wrapText="1"/>
    </xf>
    <xf numFmtId="0" fontId="5" fillId="0" borderId="47" xfId="0" applyFont="1" applyBorder="1" applyAlignment="1">
      <alignment horizontal="right" wrapText="1"/>
    </xf>
    <xf numFmtId="0" fontId="5" fillId="0" borderId="61" xfId="0" applyFont="1" applyFill="1" applyBorder="1" applyAlignment="1">
      <alignment horizontal="right" wrapText="1"/>
    </xf>
    <xf numFmtId="0" fontId="5" fillId="0" borderId="49" xfId="0" applyFont="1" applyFill="1" applyBorder="1" applyAlignment="1">
      <alignment horizontal="right" wrapText="1"/>
    </xf>
    <xf numFmtId="0" fontId="5" fillId="0" borderId="61" xfId="13" applyFont="1" applyBorder="1" applyAlignment="1">
      <alignment horizontal="right"/>
    </xf>
    <xf numFmtId="0" fontId="5" fillId="0" borderId="49" xfId="13" applyFont="1" applyBorder="1" applyAlignment="1">
      <alignment horizontal="right"/>
    </xf>
    <xf numFmtId="2" fontId="5" fillId="0" borderId="5" xfId="0" applyNumberFormat="1" applyFont="1" applyBorder="1" applyAlignment="1">
      <alignment horizontal="right" wrapText="1"/>
    </xf>
    <xf numFmtId="2" fontId="5" fillId="0" borderId="2" xfId="0" applyNumberFormat="1" applyFont="1" applyFill="1" applyBorder="1" applyAlignment="1">
      <alignment horizontal="right" wrapText="1"/>
    </xf>
    <xf numFmtId="2" fontId="5" fillId="0" borderId="2" xfId="13" applyNumberFormat="1" applyFont="1" applyBorder="1" applyAlignment="1">
      <alignment horizontal="right"/>
    </xf>
    <xf numFmtId="0" fontId="21" fillId="0" borderId="61" xfId="13" applyFont="1" applyBorder="1" applyAlignment="1">
      <alignment horizontal="right"/>
    </xf>
    <xf numFmtId="0" fontId="21" fillId="0" borderId="49" xfId="13" applyFont="1" applyBorder="1" applyAlignment="1">
      <alignment horizontal="right"/>
    </xf>
    <xf numFmtId="2" fontId="21" fillId="0" borderId="2" xfId="13" applyNumberFormat="1" applyFont="1" applyBorder="1" applyAlignment="1">
      <alignment horizontal="right"/>
    </xf>
    <xf numFmtId="0" fontId="23" fillId="0" borderId="61" xfId="1" applyFont="1" applyFill="1" applyBorder="1" applyAlignment="1">
      <alignment horizontal="right"/>
    </xf>
    <xf numFmtId="0" fontId="23" fillId="0" borderId="49" xfId="1" applyFont="1" applyFill="1" applyBorder="1" applyAlignment="1">
      <alignment horizontal="right"/>
    </xf>
    <xf numFmtId="0" fontId="5" fillId="0" borderId="60" xfId="0" applyFont="1" applyBorder="1" applyAlignment="1">
      <alignment horizontal="right" wrapText="1"/>
    </xf>
    <xf numFmtId="0" fontId="5" fillId="0" borderId="50" xfId="0" applyFont="1" applyBorder="1" applyAlignment="1">
      <alignment horizontal="right" wrapText="1"/>
    </xf>
    <xf numFmtId="0" fontId="5" fillId="0" borderId="61" xfId="1" applyFont="1" applyBorder="1" applyAlignment="1">
      <alignment horizontal="right" wrapText="1"/>
    </xf>
    <xf numFmtId="0" fontId="5" fillId="0" borderId="49" xfId="1" applyFont="1" applyBorder="1" applyAlignment="1">
      <alignment horizontal="right" wrapText="1"/>
    </xf>
    <xf numFmtId="0" fontId="5" fillId="4" borderId="60" xfId="1" applyFont="1" applyFill="1" applyBorder="1" applyAlignment="1">
      <alignment horizontal="right" wrapText="1"/>
    </xf>
    <xf numFmtId="0" fontId="5" fillId="4" borderId="50" xfId="1" applyFont="1" applyFill="1" applyBorder="1" applyAlignment="1">
      <alignment horizontal="right" wrapText="1"/>
    </xf>
    <xf numFmtId="2" fontId="5" fillId="0" borderId="4" xfId="0" applyNumberFormat="1" applyFont="1" applyBorder="1" applyAlignment="1">
      <alignment horizontal="right" wrapText="1"/>
    </xf>
    <xf numFmtId="2" fontId="5" fillId="0" borderId="2" xfId="1" applyNumberFormat="1" applyFont="1" applyBorder="1" applyAlignment="1">
      <alignment horizontal="right" wrapText="1"/>
    </xf>
    <xf numFmtId="2" fontId="5" fillId="4" borderId="4" xfId="1" applyNumberFormat="1" applyFont="1" applyFill="1" applyBorder="1" applyAlignment="1">
      <alignment horizontal="right" wrapText="1"/>
    </xf>
    <xf numFmtId="0" fontId="21" fillId="0" borderId="61" xfId="5" applyFont="1" applyFill="1" applyBorder="1" applyAlignment="1">
      <alignment horizontal="right" vertical="center" wrapText="1"/>
    </xf>
    <xf numFmtId="0" fontId="21" fillId="0" borderId="49" xfId="5" applyFont="1" applyFill="1" applyBorder="1" applyAlignment="1">
      <alignment horizontal="right" vertical="center" wrapText="1"/>
    </xf>
    <xf numFmtId="0" fontId="21" fillId="0" borderId="61" xfId="13" applyFont="1" applyFill="1" applyBorder="1" applyAlignment="1">
      <alignment horizontal="right" wrapText="1"/>
    </xf>
    <xf numFmtId="0" fontId="21" fillId="0" borderId="49" xfId="13" applyFont="1" applyFill="1" applyBorder="1" applyAlignment="1">
      <alignment horizontal="right" wrapText="1"/>
    </xf>
    <xf numFmtId="0" fontId="21" fillId="0" borderId="61" xfId="13" applyFont="1" applyFill="1" applyBorder="1" applyAlignment="1">
      <alignment horizontal="right" vertical="center" wrapText="1"/>
    </xf>
    <xf numFmtId="0" fontId="21" fillId="0" borderId="49" xfId="13" applyFont="1" applyFill="1" applyBorder="1" applyAlignment="1">
      <alignment horizontal="right" vertical="center" wrapText="1"/>
    </xf>
    <xf numFmtId="0" fontId="22" fillId="0" borderId="61" xfId="13" applyFont="1" applyFill="1" applyBorder="1" applyAlignment="1">
      <alignment horizontal="right" wrapText="1"/>
    </xf>
    <xf numFmtId="0" fontId="22" fillId="0" borderId="49" xfId="13" applyFont="1" applyFill="1" applyBorder="1" applyAlignment="1">
      <alignment horizontal="right" wrapText="1"/>
    </xf>
    <xf numFmtId="2" fontId="21" fillId="0" borderId="2" xfId="13" applyNumberFormat="1" applyFont="1" applyFill="1" applyBorder="1" applyAlignment="1">
      <alignment horizontal="right" wrapText="1"/>
    </xf>
    <xf numFmtId="2" fontId="21" fillId="0" borderId="2" xfId="13" applyNumberFormat="1" applyFont="1" applyFill="1" applyBorder="1" applyAlignment="1">
      <alignment horizontal="right" vertical="center" wrapText="1"/>
    </xf>
    <xf numFmtId="2" fontId="22" fillId="0" borderId="2" xfId="13" applyNumberFormat="1" applyFont="1" applyFill="1" applyBorder="1" applyAlignment="1">
      <alignment horizontal="right" wrapText="1"/>
    </xf>
    <xf numFmtId="0" fontId="10" fillId="2" borderId="61" xfId="0" applyFont="1" applyFill="1" applyBorder="1" applyAlignment="1">
      <alignment horizontal="right" wrapText="1"/>
    </xf>
    <xf numFmtId="0" fontId="10" fillId="2" borderId="49" xfId="0" applyFont="1" applyFill="1" applyBorder="1" applyAlignment="1">
      <alignment horizontal="right" wrapText="1"/>
    </xf>
    <xf numFmtId="0" fontId="7" fillId="2" borderId="61" xfId="0" applyFont="1" applyFill="1" applyBorder="1" applyAlignment="1">
      <alignment horizontal="right" wrapText="1"/>
    </xf>
    <xf numFmtId="0" fontId="7" fillId="2" borderId="49" xfId="0" applyFont="1" applyFill="1" applyBorder="1" applyAlignment="1">
      <alignment horizontal="right" wrapText="1"/>
    </xf>
    <xf numFmtId="0" fontId="21" fillId="8" borderId="61" xfId="0" applyFont="1" applyFill="1" applyBorder="1" applyAlignment="1">
      <alignment horizontal="right" wrapText="1"/>
    </xf>
    <xf numFmtId="0" fontId="21" fillId="8" borderId="49" xfId="0" applyFont="1" applyFill="1" applyBorder="1" applyAlignment="1">
      <alignment horizontal="right" wrapText="1"/>
    </xf>
    <xf numFmtId="0" fontId="10" fillId="0" borderId="26" xfId="0" applyFont="1" applyBorder="1" applyAlignment="1">
      <alignment horizontal="right" wrapText="1"/>
    </xf>
    <xf numFmtId="0" fontId="10" fillId="0" borderId="22" xfId="0" applyFont="1" applyBorder="1" applyAlignment="1">
      <alignment horizontal="right" wrapText="1"/>
    </xf>
    <xf numFmtId="2" fontId="10" fillId="0" borderId="3" xfId="0" applyNumberFormat="1" applyFont="1" applyBorder="1" applyAlignment="1">
      <alignment horizontal="right" wrapText="1"/>
    </xf>
    <xf numFmtId="0" fontId="28" fillId="0" borderId="0" xfId="5" applyFont="1" applyBorder="1" applyAlignment="1">
      <alignment horizontal="center"/>
    </xf>
    <xf numFmtId="0" fontId="0" fillId="0" borderId="0" xfId="0"/>
    <xf numFmtId="0" fontId="27" fillId="0" borderId="76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 wrapText="1"/>
    </xf>
    <xf numFmtId="0" fontId="10" fillId="2" borderId="2" xfId="5" applyFont="1" applyFill="1" applyBorder="1" applyAlignment="1">
      <alignment horizontal="right" vertical="center" wrapText="1"/>
    </xf>
    <xf numFmtId="0" fontId="3" fillId="0" borderId="0" xfId="18" applyFont="1" applyFill="1" applyBorder="1"/>
    <xf numFmtId="0" fontId="3" fillId="0" borderId="0" xfId="18" applyFont="1" applyFill="1" applyBorder="1" applyAlignment="1">
      <alignment horizontal="left"/>
    </xf>
    <xf numFmtId="0" fontId="3" fillId="0" borderId="0" xfId="18" applyFont="1" applyBorder="1" applyAlignment="1"/>
    <xf numFmtId="0" fontId="17" fillId="0" borderId="0" xfId="18" applyFont="1" applyBorder="1" applyAlignment="1"/>
    <xf numFmtId="0" fontId="17" fillId="0" borderId="0" xfId="18" applyFont="1" applyFill="1" applyBorder="1" applyAlignment="1"/>
    <xf numFmtId="0" fontId="3" fillId="0" borderId="0" xfId="18" applyBorder="1"/>
    <xf numFmtId="0" fontId="15" fillId="0" borderId="0" xfId="18" applyFont="1" applyFill="1" applyBorder="1" applyAlignment="1">
      <alignment horizontal="left"/>
    </xf>
    <xf numFmtId="0" fontId="28" fillId="0" borderId="0" xfId="18" applyFont="1" applyBorder="1" applyAlignment="1"/>
    <xf numFmtId="0" fontId="15" fillId="0" borderId="0" xfId="18" applyFont="1" applyBorder="1" applyAlignment="1">
      <alignment horizontal="center"/>
    </xf>
    <xf numFmtId="0" fontId="15" fillId="0" borderId="0" xfId="18" applyFont="1" applyBorder="1" applyAlignment="1"/>
    <xf numFmtId="0" fontId="32" fillId="0" borderId="53" xfId="0" applyFont="1" applyBorder="1" applyAlignment="1">
      <alignment horizontal="center" vertical="center"/>
    </xf>
    <xf numFmtId="0" fontId="3" fillId="0" borderId="44" xfId="18" applyFont="1" applyFill="1" applyBorder="1" applyAlignment="1" applyProtection="1">
      <alignment horizontal="center"/>
      <protection locked="0"/>
    </xf>
    <xf numFmtId="0" fontId="27" fillId="0" borderId="42" xfId="0" applyFont="1" applyBorder="1" applyAlignment="1">
      <alignment horizontal="left" vertical="center"/>
    </xf>
    <xf numFmtId="0" fontId="3" fillId="0" borderId="2" xfId="18" applyFont="1" applyFill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left" wrapText="1"/>
    </xf>
    <xf numFmtId="0" fontId="3" fillId="2" borderId="2" xfId="18" applyFont="1" applyFill="1" applyBorder="1" applyAlignment="1">
      <alignment horizontal="right" wrapText="1"/>
    </xf>
    <xf numFmtId="0" fontId="3" fillId="0" borderId="2" xfId="18" applyFont="1" applyFill="1" applyBorder="1" applyAlignment="1">
      <alignment horizontal="right"/>
    </xf>
    <xf numFmtId="0" fontId="3" fillId="0" borderId="0" xfId="18" applyFont="1" applyBorder="1" applyAlignment="1">
      <alignment horizontal="center" vertical="center"/>
    </xf>
    <xf numFmtId="0" fontId="19" fillId="0" borderId="0" xfId="18" applyFont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3" fillId="0" borderId="4" xfId="18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left" wrapText="1"/>
    </xf>
    <xf numFmtId="0" fontId="3" fillId="2" borderId="4" xfId="18" applyFont="1" applyFill="1" applyBorder="1" applyAlignment="1">
      <alignment horizontal="right" wrapText="1"/>
    </xf>
    <xf numFmtId="0" fontId="3" fillId="0" borderId="4" xfId="18" applyFont="1" applyFill="1" applyBorder="1" applyAlignment="1">
      <alignment horizontal="right"/>
    </xf>
    <xf numFmtId="0" fontId="3" fillId="0" borderId="2" xfId="0" applyFont="1" applyBorder="1" applyAlignment="1">
      <alignment wrapText="1"/>
    </xf>
    <xf numFmtId="0" fontId="23" fillId="0" borderId="2" xfId="18" applyFont="1" applyFill="1" applyBorder="1" applyAlignment="1">
      <alignment horizontal="right"/>
    </xf>
    <xf numFmtId="0" fontId="15" fillId="0" borderId="44" xfId="18" applyFont="1" applyFill="1" applyBorder="1" applyAlignment="1" applyProtection="1">
      <alignment horizontal="left" vertical="center"/>
      <protection locked="0"/>
    </xf>
    <xf numFmtId="0" fontId="15" fillId="2" borderId="44" xfId="18" applyFont="1" applyFill="1" applyBorder="1" applyAlignment="1">
      <alignment horizontal="left" vertical="center" wrapText="1"/>
    </xf>
    <xf numFmtId="0" fontId="15" fillId="0" borderId="44" xfId="18" applyFont="1" applyFill="1" applyBorder="1" applyAlignment="1">
      <alignment horizontal="left" vertical="center"/>
    </xf>
    <xf numFmtId="0" fontId="3" fillId="0" borderId="3" xfId="18" applyFont="1" applyFill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left" wrapText="1"/>
    </xf>
    <xf numFmtId="0" fontId="3" fillId="2" borderId="3" xfId="18" applyFont="1" applyFill="1" applyBorder="1" applyAlignment="1">
      <alignment horizontal="right" wrapText="1"/>
    </xf>
    <xf numFmtId="0" fontId="3" fillId="2" borderId="3" xfId="18" applyFont="1" applyFill="1" applyBorder="1" applyAlignment="1">
      <alignment horizontal="right"/>
    </xf>
    <xf numFmtId="2" fontId="3" fillId="2" borderId="23" xfId="18" applyNumberFormat="1" applyFont="1" applyFill="1" applyBorder="1" applyAlignment="1">
      <alignment horizontal="right" vertical="center"/>
    </xf>
    <xf numFmtId="0" fontId="3" fillId="0" borderId="2" xfId="18" applyFont="1" applyBorder="1" applyAlignment="1">
      <alignment horizontal="right"/>
    </xf>
    <xf numFmtId="2" fontId="3" fillId="2" borderId="24" xfId="18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wrapText="1"/>
    </xf>
    <xf numFmtId="0" fontId="3" fillId="2" borderId="2" xfId="18" applyFont="1" applyFill="1" applyBorder="1" applyAlignment="1">
      <alignment horizontal="right"/>
    </xf>
    <xf numFmtId="0" fontId="3" fillId="0" borderId="0" xfId="18" applyFont="1" applyFill="1" applyBorder="1" applyAlignment="1">
      <alignment horizontal="center" vertical="center"/>
    </xf>
    <xf numFmtId="0" fontId="19" fillId="0" borderId="0" xfId="18" applyFont="1" applyFill="1" applyAlignment="1">
      <alignment horizontal="center" vertical="center"/>
    </xf>
    <xf numFmtId="0" fontId="3" fillId="0" borderId="2" xfId="18" applyFont="1" applyBorder="1" applyAlignment="1">
      <alignment horizontal="left"/>
    </xf>
    <xf numFmtId="0" fontId="3" fillId="0" borderId="1" xfId="18" applyFont="1" applyFill="1" applyBorder="1" applyAlignment="1" applyProtection="1">
      <alignment horizontal="center"/>
      <protection locked="0"/>
    </xf>
    <xf numFmtId="0" fontId="3" fillId="2" borderId="1" xfId="18" applyFont="1" applyFill="1" applyBorder="1" applyAlignment="1">
      <alignment horizontal="right" vertical="center" wrapText="1"/>
    </xf>
    <xf numFmtId="0" fontId="3" fillId="0" borderId="1" xfId="18" applyFont="1" applyBorder="1" applyAlignment="1">
      <alignment horizontal="right" vertical="center"/>
    </xf>
    <xf numFmtId="2" fontId="3" fillId="2" borderId="25" xfId="18" applyNumberFormat="1" applyFont="1" applyFill="1" applyBorder="1" applyAlignment="1">
      <alignment horizontal="right" vertical="center"/>
    </xf>
    <xf numFmtId="0" fontId="15" fillId="0" borderId="44" xfId="18" applyFont="1" applyBorder="1" applyAlignment="1">
      <alignment horizontal="left" vertical="center"/>
    </xf>
    <xf numFmtId="2" fontId="15" fillId="2" borderId="45" xfId="18" applyNumberFormat="1" applyFont="1" applyFill="1" applyBorder="1" applyAlignment="1">
      <alignment horizontal="left" vertical="center"/>
    </xf>
    <xf numFmtId="0" fontId="3" fillId="0" borderId="5" xfId="18" applyFont="1" applyFill="1" applyBorder="1" applyAlignment="1" applyProtection="1">
      <alignment horizontal="center"/>
      <protection locked="0"/>
    </xf>
    <xf numFmtId="0" fontId="3" fillId="2" borderId="5" xfId="18" applyFont="1" applyFill="1" applyBorder="1" applyAlignment="1">
      <alignment horizontal="right" wrapText="1"/>
    </xf>
    <xf numFmtId="0" fontId="3" fillId="0" borderId="5" xfId="18" applyFont="1" applyFill="1" applyBorder="1" applyAlignment="1">
      <alignment horizontal="right"/>
    </xf>
    <xf numFmtId="0" fontId="3" fillId="0" borderId="11" xfId="0" applyFont="1" applyBorder="1" applyAlignment="1">
      <alignment horizontal="left" wrapText="1"/>
    </xf>
    <xf numFmtId="0" fontId="3" fillId="0" borderId="0" xfId="18" applyAlignment="1">
      <alignment horizontal="center" vertical="center"/>
    </xf>
    <xf numFmtId="0" fontId="3" fillId="0" borderId="12" xfId="18" applyFont="1" applyBorder="1" applyAlignment="1">
      <alignment horizontal="left"/>
    </xf>
    <xf numFmtId="0" fontId="15" fillId="0" borderId="52" xfId="18" applyFont="1" applyBorder="1" applyAlignment="1">
      <alignment horizontal="left" vertical="center"/>
    </xf>
    <xf numFmtId="0" fontId="3" fillId="0" borderId="18" xfId="0" applyFont="1" applyBorder="1" applyAlignment="1">
      <alignment horizontal="left" wrapText="1"/>
    </xf>
    <xf numFmtId="0" fontId="3" fillId="0" borderId="3" xfId="18" applyFont="1" applyFill="1" applyBorder="1" applyAlignment="1">
      <alignment horizontal="right"/>
    </xf>
    <xf numFmtId="0" fontId="3" fillId="0" borderId="15" xfId="18" applyBorder="1" applyAlignment="1">
      <alignment horizontal="right" vertical="center"/>
    </xf>
    <xf numFmtId="0" fontId="22" fillId="0" borderId="2" xfId="18" applyFont="1" applyFill="1" applyBorder="1" applyAlignment="1">
      <alignment horizontal="right"/>
    </xf>
    <xf numFmtId="0" fontId="3" fillId="0" borderId="20" xfId="18" applyBorder="1" applyAlignment="1">
      <alignment horizontal="right" vertical="center"/>
    </xf>
    <xf numFmtId="0" fontId="3" fillId="0" borderId="16" xfId="0" applyFont="1" applyBorder="1" applyAlignment="1">
      <alignment horizontal="left" wrapText="1"/>
    </xf>
    <xf numFmtId="0" fontId="3" fillId="0" borderId="2" xfId="1" applyFont="1" applyFill="1" applyBorder="1" applyAlignment="1" applyProtection="1">
      <alignment horizontal="center"/>
      <protection locked="0"/>
    </xf>
    <xf numFmtId="0" fontId="3" fillId="0" borderId="2" xfId="1" applyFont="1" applyBorder="1" applyAlignment="1">
      <alignment horizontal="left" wrapText="1"/>
    </xf>
    <xf numFmtId="0" fontId="3" fillId="4" borderId="11" xfId="1" applyFont="1" applyFill="1" applyBorder="1" applyAlignment="1">
      <alignment horizontal="left" wrapText="1"/>
    </xf>
    <xf numFmtId="0" fontId="3" fillId="0" borderId="5" xfId="0" applyFont="1" applyBorder="1" applyAlignment="1">
      <alignment wrapText="1"/>
    </xf>
    <xf numFmtId="0" fontId="3" fillId="2" borderId="5" xfId="19" applyFont="1" applyFill="1" applyBorder="1" applyAlignment="1">
      <alignment horizontal="right" vertical="center" wrapText="1"/>
    </xf>
    <xf numFmtId="0" fontId="3" fillId="2" borderId="5" xfId="19" applyFont="1" applyFill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2" borderId="2" xfId="19" applyFont="1" applyFill="1" applyBorder="1" applyAlignment="1">
      <alignment horizontal="right" vertical="center" wrapText="1"/>
    </xf>
    <xf numFmtId="0" fontId="3" fillId="2" borderId="2" xfId="19" applyFont="1" applyFill="1" applyBorder="1" applyAlignment="1">
      <alignment horizontal="right" vertical="center"/>
    </xf>
    <xf numFmtId="0" fontId="21" fillId="0" borderId="2" xfId="18" applyFont="1" applyFill="1" applyBorder="1" applyAlignment="1">
      <alignment wrapText="1"/>
    </xf>
    <xf numFmtId="2" fontId="22" fillId="3" borderId="37" xfId="0" applyNumberFormat="1" applyFont="1" applyFill="1" applyBorder="1" applyAlignment="1">
      <alignment horizontal="right"/>
    </xf>
    <xf numFmtId="0" fontId="21" fillId="0" borderId="17" xfId="18" applyFont="1" applyFill="1" applyBorder="1" applyAlignment="1">
      <alignment wrapText="1"/>
    </xf>
    <xf numFmtId="0" fontId="27" fillId="0" borderId="51" xfId="18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21" fillId="8" borderId="5" xfId="0" applyFont="1" applyFill="1" applyBorder="1" applyAlignment="1">
      <alignment horizontal="right" wrapText="1"/>
    </xf>
    <xf numFmtId="0" fontId="21" fillId="8" borderId="20" xfId="0" applyFont="1" applyFill="1" applyBorder="1" applyAlignment="1">
      <alignment horizontal="right"/>
    </xf>
    <xf numFmtId="0" fontId="22" fillId="2" borderId="2" xfId="18" applyFont="1" applyFill="1" applyBorder="1" applyAlignment="1">
      <alignment horizontal="right"/>
    </xf>
    <xf numFmtId="0" fontId="3" fillId="2" borderId="4" xfId="0" applyFont="1" applyFill="1" applyBorder="1" applyAlignment="1">
      <alignment horizontal="left" wrapText="1"/>
    </xf>
    <xf numFmtId="0" fontId="3" fillId="2" borderId="4" xfId="18" applyFont="1" applyFill="1" applyBorder="1" applyAlignment="1">
      <alignment horizontal="right"/>
    </xf>
    <xf numFmtId="0" fontId="3" fillId="2" borderId="1" xfId="18" applyFont="1" applyFill="1" applyBorder="1" applyAlignment="1">
      <alignment horizontal="right" wrapText="1"/>
    </xf>
    <xf numFmtId="0" fontId="21" fillId="0" borderId="3" xfId="8" applyFont="1" applyFill="1" applyBorder="1" applyAlignment="1">
      <alignment horizontal="right"/>
    </xf>
    <xf numFmtId="0" fontId="3" fillId="0" borderId="1" xfId="18" applyFont="1" applyFill="1" applyBorder="1" applyAlignment="1">
      <alignment horizontal="right"/>
    </xf>
    <xf numFmtId="2" fontId="21" fillId="6" borderId="25" xfId="0" applyNumberFormat="1" applyFont="1" applyFill="1" applyBorder="1" applyAlignment="1">
      <alignment horizontal="right"/>
    </xf>
    <xf numFmtId="0" fontId="3" fillId="0" borderId="0" xfId="18" applyFont="1" applyFill="1"/>
    <xf numFmtId="0" fontId="3" fillId="0" borderId="0" xfId="18" applyFont="1" applyFill="1" applyAlignment="1">
      <alignment horizontal="left"/>
    </xf>
    <xf numFmtId="0" fontId="3" fillId="0" borderId="0" xfId="18" applyFont="1"/>
    <xf numFmtId="2" fontId="30" fillId="0" borderId="5" xfId="18" applyNumberFormat="1" applyFont="1" applyFill="1" applyBorder="1"/>
    <xf numFmtId="0" fontId="3" fillId="0" borderId="0" xfId="18"/>
    <xf numFmtId="0" fontId="3" fillId="0" borderId="0" xfId="18" applyFill="1"/>
    <xf numFmtId="0" fontId="3" fillId="0" borderId="0" xfId="18" applyFill="1" applyAlignment="1">
      <alignment horizontal="left"/>
    </xf>
    <xf numFmtId="0" fontId="25" fillId="0" borderId="71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 wrapText="1"/>
    </xf>
    <xf numFmtId="0" fontId="24" fillId="0" borderId="48" xfId="0" applyFont="1" applyBorder="1" applyAlignment="1">
      <alignment horizontal="center" vertical="center" wrapText="1"/>
    </xf>
    <xf numFmtId="2" fontId="32" fillId="2" borderId="38" xfId="0" applyNumberFormat="1" applyFont="1" applyFill="1" applyBorder="1" applyAlignment="1">
      <alignment horizontal="center" wrapText="1"/>
    </xf>
    <xf numFmtId="2" fontId="21" fillId="6" borderId="36" xfId="0" applyNumberFormat="1" applyFont="1" applyFill="1" applyBorder="1" applyAlignment="1">
      <alignment horizontal="right"/>
    </xf>
    <xf numFmtId="0" fontId="3" fillId="0" borderId="27" xfId="18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10" fillId="0" borderId="5" xfId="5" applyFont="1" applyFill="1" applyBorder="1" applyAlignment="1" applyProtection="1">
      <protection locked="0"/>
    </xf>
    <xf numFmtId="0" fontId="21" fillId="0" borderId="8" xfId="0" applyFont="1" applyBorder="1" applyAlignment="1">
      <alignment horizontal="right"/>
    </xf>
    <xf numFmtId="0" fontId="3" fillId="0" borderId="2" xfId="5" applyFont="1" applyFill="1" applyBorder="1" applyAlignment="1" applyProtection="1">
      <alignment horizontal="left"/>
      <protection locked="0"/>
    </xf>
    <xf numFmtId="2" fontId="21" fillId="6" borderId="56" xfId="0" applyNumberFormat="1" applyFont="1" applyFill="1" applyBorder="1" applyAlignment="1">
      <alignment horizontal="right"/>
    </xf>
    <xf numFmtId="0" fontId="21" fillId="0" borderId="3" xfId="0" applyFont="1" applyBorder="1" applyAlignment="1">
      <alignment horizontal="left"/>
    </xf>
    <xf numFmtId="0" fontId="21" fillId="0" borderId="29" xfId="0" applyFont="1" applyBorder="1" applyAlignment="1">
      <alignment horizontal="left"/>
    </xf>
    <xf numFmtId="0" fontId="21" fillId="0" borderId="28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67" xfId="0" applyFont="1" applyBorder="1" applyAlignment="1">
      <alignment horizontal="left"/>
    </xf>
    <xf numFmtId="0" fontId="21" fillId="0" borderId="27" xfId="0" applyFont="1" applyBorder="1" applyAlignment="1">
      <alignment horizontal="left"/>
    </xf>
    <xf numFmtId="0" fontId="21" fillId="0" borderId="65" xfId="0" applyFont="1" applyBorder="1" applyAlignment="1">
      <alignment horizontal="left"/>
    </xf>
    <xf numFmtId="2" fontId="21" fillId="0" borderId="3" xfId="0" applyNumberFormat="1" applyFont="1" applyBorder="1" applyAlignment="1">
      <alignment horizontal="center"/>
    </xf>
    <xf numFmtId="2" fontId="21" fillId="0" borderId="5" xfId="0" applyNumberFormat="1" applyFont="1" applyBorder="1" applyAlignment="1">
      <alignment horizontal="center"/>
    </xf>
    <xf numFmtId="2" fontId="21" fillId="0" borderId="28" xfId="0" applyNumberFormat="1" applyFont="1" applyBorder="1" applyAlignment="1">
      <alignment horizontal="center"/>
    </xf>
    <xf numFmtId="2" fontId="21" fillId="0" borderId="2" xfId="0" applyNumberFormat="1" applyFont="1" applyBorder="1" applyAlignment="1">
      <alignment horizontal="center"/>
    </xf>
    <xf numFmtId="2" fontId="21" fillId="0" borderId="27" xfId="0" applyNumberFormat="1" applyFont="1" applyBorder="1" applyAlignment="1">
      <alignment horizontal="center"/>
    </xf>
    <xf numFmtId="0" fontId="23" fillId="0" borderId="24" xfId="1" applyFont="1" applyBorder="1" applyAlignment="1">
      <alignment horizontal="left"/>
    </xf>
    <xf numFmtId="0" fontId="7" fillId="2" borderId="23" xfId="0" applyFont="1" applyFill="1" applyBorder="1" applyAlignment="1">
      <alignment horizontal="left" wrapText="1"/>
    </xf>
    <xf numFmtId="0" fontId="7" fillId="0" borderId="37" xfId="0" applyFont="1" applyBorder="1" applyAlignment="1">
      <alignment horizontal="left" wrapText="1"/>
    </xf>
    <xf numFmtId="2" fontId="7" fillId="2" borderId="3" xfId="0" applyNumberFormat="1" applyFont="1" applyFill="1" applyBorder="1" applyAlignment="1">
      <alignment horizontal="center" wrapText="1"/>
    </xf>
    <xf numFmtId="2" fontId="7" fillId="0" borderId="5" xfId="0" applyNumberFormat="1" applyFont="1" applyBorder="1" applyAlignment="1">
      <alignment horizontal="center" wrapText="1"/>
    </xf>
    <xf numFmtId="0" fontId="7" fillId="0" borderId="66" xfId="0" applyFont="1" applyBorder="1" applyAlignment="1">
      <alignment horizontal="center" wrapText="1"/>
    </xf>
    <xf numFmtId="0" fontId="23" fillId="0" borderId="67" xfId="1" applyFont="1" applyBorder="1" applyAlignment="1">
      <alignment horizontal="center"/>
    </xf>
    <xf numFmtId="0" fontId="7" fillId="2" borderId="29" xfId="0" applyFont="1" applyFill="1" applyBorder="1" applyAlignment="1">
      <alignment horizontal="center" wrapText="1"/>
    </xf>
    <xf numFmtId="2" fontId="23" fillId="0" borderId="2" xfId="1" applyNumberFormat="1" applyFont="1" applyBorder="1" applyAlignment="1">
      <alignment horizontal="center"/>
    </xf>
    <xf numFmtId="0" fontId="10" fillId="0" borderId="15" xfId="0" applyFont="1" applyBorder="1" applyAlignment="1">
      <alignment horizontal="right" wrapText="1"/>
    </xf>
    <xf numFmtId="0" fontId="7" fillId="0" borderId="15" xfId="0" applyFont="1" applyBorder="1" applyAlignment="1">
      <alignment horizontal="right" wrapText="1"/>
    </xf>
    <xf numFmtId="0" fontId="10" fillId="0" borderId="15" xfId="0" applyFont="1" applyFill="1" applyBorder="1" applyAlignment="1">
      <alignment horizontal="right" wrapText="1"/>
    </xf>
    <xf numFmtId="0" fontId="10" fillId="0" borderId="15" xfId="0" applyFont="1" applyFill="1" applyBorder="1" applyAlignment="1">
      <alignment horizontal="right" vertical="center" wrapText="1"/>
    </xf>
    <xf numFmtId="0" fontId="23" fillId="0" borderId="15" xfId="1" applyFont="1" applyBorder="1" applyAlignment="1">
      <alignment horizontal="right"/>
    </xf>
    <xf numFmtId="0" fontId="23" fillId="0" borderId="15" xfId="1" applyFont="1" applyFill="1" applyBorder="1" applyAlignment="1">
      <alignment horizontal="right"/>
    </xf>
    <xf numFmtId="0" fontId="21" fillId="0" borderId="15" xfId="5" applyFont="1" applyFill="1" applyBorder="1" applyAlignment="1">
      <alignment horizontal="right" vertical="center" wrapText="1"/>
    </xf>
    <xf numFmtId="0" fontId="10" fillId="2" borderId="15" xfId="0" applyFont="1" applyFill="1" applyBorder="1" applyAlignment="1">
      <alignment horizontal="right" wrapText="1"/>
    </xf>
    <xf numFmtId="0" fontId="7" fillId="2" borderId="15" xfId="0" applyFont="1" applyFill="1" applyBorder="1" applyAlignment="1">
      <alignment horizontal="right" wrapText="1"/>
    </xf>
    <xf numFmtId="0" fontId="21" fillId="8" borderId="15" xfId="0" applyFont="1" applyFill="1" applyBorder="1" applyAlignment="1">
      <alignment horizontal="right" wrapText="1"/>
    </xf>
    <xf numFmtId="0" fontId="15" fillId="0" borderId="0" xfId="0" applyFont="1" applyAlignment="1">
      <alignment horizontal="right"/>
    </xf>
    <xf numFmtId="0" fontId="30" fillId="0" borderId="0" xfId="0" applyFont="1"/>
    <xf numFmtId="2" fontId="30" fillId="0" borderId="0" xfId="0" applyNumberFormat="1" applyFont="1" applyAlignment="1">
      <alignment horizontal="right"/>
    </xf>
    <xf numFmtId="2" fontId="30" fillId="0" borderId="0" xfId="0" applyNumberFormat="1" applyFont="1"/>
    <xf numFmtId="0" fontId="5" fillId="0" borderId="15" xfId="0" applyFont="1" applyBorder="1" applyAlignment="1">
      <alignment horizontal="right" wrapText="1"/>
    </xf>
    <xf numFmtId="0" fontId="5" fillId="0" borderId="20" xfId="0" applyFont="1" applyBorder="1" applyAlignment="1">
      <alignment horizontal="right" wrapText="1"/>
    </xf>
    <xf numFmtId="0" fontId="5" fillId="0" borderId="15" xfId="0" applyFont="1" applyFill="1" applyBorder="1" applyAlignment="1">
      <alignment horizontal="right" wrapText="1"/>
    </xf>
    <xf numFmtId="0" fontId="5" fillId="0" borderId="15" xfId="13" applyFont="1" applyBorder="1" applyAlignment="1">
      <alignment horizontal="right"/>
    </xf>
    <xf numFmtId="0" fontId="21" fillId="0" borderId="15" xfId="13" applyFont="1" applyBorder="1" applyAlignment="1">
      <alignment horizontal="right"/>
    </xf>
    <xf numFmtId="0" fontId="3" fillId="0" borderId="61" xfId="0" applyFont="1" applyBorder="1" applyAlignment="1">
      <alignment horizontal="right" wrapText="1"/>
    </xf>
    <xf numFmtId="0" fontId="3" fillId="0" borderId="15" xfId="0" applyFont="1" applyBorder="1" applyAlignment="1">
      <alignment horizontal="right" wrapText="1"/>
    </xf>
    <xf numFmtId="0" fontId="3" fillId="0" borderId="49" xfId="0" applyFont="1" applyBorder="1" applyAlignment="1">
      <alignment horizontal="right" wrapText="1"/>
    </xf>
    <xf numFmtId="0" fontId="5" fillId="0" borderId="43" xfId="0" applyFont="1" applyBorder="1" applyAlignment="1">
      <alignment horizontal="right" wrapText="1"/>
    </xf>
    <xf numFmtId="0" fontId="5" fillId="0" borderId="15" xfId="1" applyFont="1" applyBorder="1" applyAlignment="1">
      <alignment horizontal="right" wrapText="1"/>
    </xf>
    <xf numFmtId="0" fontId="5" fillId="4" borderId="43" xfId="1" applyFont="1" applyFill="1" applyBorder="1" applyAlignment="1">
      <alignment horizontal="right" wrapText="1"/>
    </xf>
    <xf numFmtId="0" fontId="21" fillId="0" borderId="15" xfId="13" applyFont="1" applyFill="1" applyBorder="1" applyAlignment="1">
      <alignment horizontal="right" wrapText="1"/>
    </xf>
    <xf numFmtId="0" fontId="21" fillId="0" borderId="15" xfId="13" applyFont="1" applyFill="1" applyBorder="1" applyAlignment="1">
      <alignment horizontal="right" vertical="center" wrapText="1"/>
    </xf>
    <xf numFmtId="0" fontId="22" fillId="0" borderId="15" xfId="13" applyFont="1" applyFill="1" applyBorder="1" applyAlignment="1">
      <alignment horizontal="right" wrapText="1"/>
    </xf>
    <xf numFmtId="0" fontId="10" fillId="0" borderId="19" xfId="0" applyFont="1" applyBorder="1" applyAlignment="1">
      <alignment horizontal="right" wrapText="1"/>
    </xf>
    <xf numFmtId="0" fontId="4" fillId="0" borderId="71" xfId="0" applyFont="1" applyFill="1" applyBorder="1" applyAlignment="1">
      <alignment horizontal="right" wrapText="1"/>
    </xf>
    <xf numFmtId="0" fontId="4" fillId="0" borderId="41" xfId="0" applyFont="1" applyFill="1" applyBorder="1" applyAlignment="1">
      <alignment horizontal="right" wrapText="1"/>
    </xf>
    <xf numFmtId="0" fontId="4" fillId="0" borderId="48" xfId="0" applyFont="1" applyFill="1" applyBorder="1" applyAlignment="1">
      <alignment horizontal="right" wrapText="1"/>
    </xf>
    <xf numFmtId="2" fontId="3" fillId="0" borderId="2" xfId="0" applyNumberFormat="1" applyFont="1" applyBorder="1" applyAlignment="1">
      <alignment horizontal="right" wrapText="1"/>
    </xf>
    <xf numFmtId="2" fontId="4" fillId="0" borderId="1" xfId="0" applyNumberFormat="1" applyFont="1" applyFill="1" applyBorder="1" applyAlignment="1">
      <alignment horizontal="right" wrapText="1"/>
    </xf>
    <xf numFmtId="0" fontId="3" fillId="0" borderId="28" xfId="18" applyFont="1" applyFill="1" applyBorder="1" applyAlignment="1" applyProtection="1">
      <alignment horizontal="center"/>
      <protection locked="0"/>
    </xf>
    <xf numFmtId="0" fontId="21" fillId="0" borderId="28" xfId="18" applyFont="1" applyFill="1" applyBorder="1" applyAlignment="1">
      <alignment wrapText="1"/>
    </xf>
    <xf numFmtId="0" fontId="3" fillId="2" borderId="28" xfId="18" applyFont="1" applyFill="1" applyBorder="1" applyAlignment="1">
      <alignment horizontal="right" wrapText="1"/>
    </xf>
    <xf numFmtId="0" fontId="3" fillId="0" borderId="28" xfId="18" applyFont="1" applyFill="1" applyBorder="1" applyAlignment="1">
      <alignment horizontal="right"/>
    </xf>
    <xf numFmtId="0" fontId="10" fillId="0" borderId="1" xfId="5" applyFont="1" applyFill="1" applyBorder="1" applyAlignment="1" applyProtection="1">
      <protection locked="0"/>
    </xf>
    <xf numFmtId="0" fontId="3" fillId="0" borderId="1" xfId="5" applyFont="1" applyFill="1" applyBorder="1" applyAlignment="1" applyProtection="1">
      <alignment horizontal="left"/>
      <protection locked="0"/>
    </xf>
    <xf numFmtId="0" fontId="21" fillId="0" borderId="25" xfId="5" applyFont="1" applyFill="1" applyBorder="1" applyAlignment="1">
      <alignment wrapText="1"/>
    </xf>
    <xf numFmtId="0" fontId="21" fillId="0" borderId="69" xfId="5" applyFont="1" applyFill="1" applyBorder="1" applyAlignment="1">
      <alignment horizontal="center" wrapText="1"/>
    </xf>
    <xf numFmtId="2" fontId="21" fillId="0" borderId="1" xfId="5" applyNumberFormat="1" applyFont="1" applyFill="1" applyBorder="1" applyAlignment="1">
      <alignment horizont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61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0" fontId="10" fillId="0" borderId="49" xfId="0" applyFont="1" applyBorder="1" applyAlignment="1">
      <alignment horizontal="right" vertical="center" wrapText="1"/>
    </xf>
    <xf numFmtId="1" fontId="5" fillId="0" borderId="47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right" vertical="center" wrapText="1"/>
    </xf>
    <xf numFmtId="2" fontId="7" fillId="0" borderId="2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49" xfId="0" applyFont="1" applyBorder="1" applyAlignment="1">
      <alignment horizontal="right" vertical="center" wrapText="1"/>
    </xf>
    <xf numFmtId="1" fontId="5" fillId="0" borderId="22" xfId="0" applyNumberFormat="1" applyFont="1" applyBorder="1" applyAlignment="1">
      <alignment horizontal="right" vertical="center"/>
    </xf>
    <xf numFmtId="0" fontId="10" fillId="0" borderId="11" xfId="5" applyFont="1" applyBorder="1" applyAlignment="1">
      <alignment horizontal="left" vertical="center"/>
    </xf>
    <xf numFmtId="0" fontId="10" fillId="0" borderId="61" xfId="5" applyFont="1" applyBorder="1" applyAlignment="1">
      <alignment horizontal="right" vertical="center"/>
    </xf>
    <xf numFmtId="2" fontId="10" fillId="0" borderId="2" xfId="5" applyNumberFormat="1" applyFont="1" applyBorder="1" applyAlignment="1">
      <alignment horizontal="right" vertical="center"/>
    </xf>
    <xf numFmtId="0" fontId="10" fillId="0" borderId="15" xfId="5" applyFont="1" applyBorder="1" applyAlignment="1">
      <alignment horizontal="right" vertical="center"/>
    </xf>
    <xf numFmtId="0" fontId="10" fillId="0" borderId="49" xfId="5" applyFont="1" applyBorder="1" applyAlignment="1">
      <alignment horizontal="right" vertical="center"/>
    </xf>
    <xf numFmtId="0" fontId="23" fillId="0" borderId="11" xfId="1" applyFont="1" applyBorder="1" applyAlignment="1">
      <alignment horizontal="left" vertical="center"/>
    </xf>
    <xf numFmtId="0" fontId="23" fillId="0" borderId="61" xfId="1" applyFont="1" applyBorder="1" applyAlignment="1">
      <alignment horizontal="right" vertical="center"/>
    </xf>
    <xf numFmtId="2" fontId="23" fillId="0" borderId="2" xfId="1" applyNumberFormat="1" applyFont="1" applyBorder="1" applyAlignment="1">
      <alignment horizontal="right" vertical="center"/>
    </xf>
    <xf numFmtId="0" fontId="23" fillId="0" borderId="15" xfId="1" applyFont="1" applyBorder="1" applyAlignment="1">
      <alignment horizontal="right" vertical="center"/>
    </xf>
    <xf numFmtId="0" fontId="23" fillId="0" borderId="49" xfId="1" applyFont="1" applyBorder="1" applyAlignment="1">
      <alignment horizontal="right" vertical="center"/>
    </xf>
    <xf numFmtId="0" fontId="21" fillId="0" borderId="11" xfId="5" applyFont="1" applyBorder="1" applyAlignment="1">
      <alignment horizontal="left" vertical="center"/>
    </xf>
    <xf numFmtId="0" fontId="21" fillId="0" borderId="61" xfId="5" applyFont="1" applyBorder="1" applyAlignment="1">
      <alignment horizontal="right" vertical="center"/>
    </xf>
    <xf numFmtId="2" fontId="21" fillId="0" borderId="2" xfId="5" applyNumberFormat="1" applyFont="1" applyBorder="1" applyAlignment="1">
      <alignment horizontal="right" vertical="center"/>
    </xf>
    <xf numFmtId="0" fontId="21" fillId="0" borderId="15" xfId="5" applyFont="1" applyBorder="1" applyAlignment="1">
      <alignment horizontal="right" vertical="center"/>
    </xf>
    <xf numFmtId="0" fontId="21" fillId="0" borderId="49" xfId="5" applyFont="1" applyBorder="1" applyAlignment="1">
      <alignment horizontal="right" vertical="center"/>
    </xf>
    <xf numFmtId="0" fontId="23" fillId="0" borderId="11" xfId="1" applyFont="1" applyFill="1" applyBorder="1" applyAlignment="1">
      <alignment horizontal="left" vertical="center"/>
    </xf>
    <xf numFmtId="0" fontId="23" fillId="0" borderId="61" xfId="1" applyFont="1" applyFill="1" applyBorder="1" applyAlignment="1">
      <alignment horizontal="right" vertical="center"/>
    </xf>
    <xf numFmtId="2" fontId="23" fillId="0" borderId="2" xfId="1" applyNumberFormat="1" applyFont="1" applyFill="1" applyBorder="1" applyAlignment="1">
      <alignment horizontal="right" vertical="center"/>
    </xf>
    <xf numFmtId="0" fontId="23" fillId="0" borderId="15" xfId="1" applyFont="1" applyFill="1" applyBorder="1" applyAlignment="1">
      <alignment horizontal="right" vertical="center"/>
    </xf>
    <xf numFmtId="0" fontId="23" fillId="0" borderId="49" xfId="1" applyFont="1" applyFill="1" applyBorder="1" applyAlignment="1">
      <alignment horizontal="right" vertical="center"/>
    </xf>
    <xf numFmtId="0" fontId="7" fillId="0" borderId="11" xfId="1" applyFont="1" applyBorder="1" applyAlignment="1">
      <alignment horizontal="left" vertical="center" wrapText="1"/>
    </xf>
    <xf numFmtId="0" fontId="7" fillId="0" borderId="61" xfId="1" applyFont="1" applyBorder="1" applyAlignment="1">
      <alignment horizontal="right" vertical="center" wrapText="1"/>
    </xf>
    <xf numFmtId="2" fontId="7" fillId="0" borderId="2" xfId="1" applyNumberFormat="1" applyFont="1" applyBorder="1" applyAlignment="1">
      <alignment horizontal="right" vertical="center" wrapText="1"/>
    </xf>
    <xf numFmtId="0" fontId="7" fillId="0" borderId="15" xfId="1" applyFont="1" applyBorder="1" applyAlignment="1">
      <alignment horizontal="right" vertical="center" wrapText="1"/>
    </xf>
    <xf numFmtId="0" fontId="7" fillId="0" borderId="49" xfId="1" applyFont="1" applyBorder="1" applyAlignment="1">
      <alignment horizontal="right" vertical="center" wrapText="1"/>
    </xf>
    <xf numFmtId="0" fontId="10" fillId="4" borderId="11" xfId="1" applyFont="1" applyFill="1" applyBorder="1" applyAlignment="1">
      <alignment horizontal="left" vertical="center" wrapText="1"/>
    </xf>
    <xf numFmtId="0" fontId="10" fillId="4" borderId="61" xfId="1" applyFont="1" applyFill="1" applyBorder="1" applyAlignment="1">
      <alignment horizontal="right" vertical="center" wrapText="1"/>
    </xf>
    <xf numFmtId="2" fontId="10" fillId="4" borderId="2" xfId="1" applyNumberFormat="1" applyFont="1" applyFill="1" applyBorder="1" applyAlignment="1">
      <alignment horizontal="right" vertical="center" wrapText="1"/>
    </xf>
    <xf numFmtId="0" fontId="10" fillId="4" borderId="15" xfId="1" applyFont="1" applyFill="1" applyBorder="1" applyAlignment="1">
      <alignment horizontal="right" vertical="center" wrapText="1"/>
    </xf>
    <xf numFmtId="0" fontId="10" fillId="4" borderId="49" xfId="1" applyFont="1" applyFill="1" applyBorder="1" applyAlignment="1">
      <alignment horizontal="right" vertical="center" wrapText="1"/>
    </xf>
    <xf numFmtId="0" fontId="21" fillId="0" borderId="11" xfId="5" applyFont="1" applyFill="1" applyBorder="1" applyAlignment="1">
      <alignment vertical="center" wrapText="1"/>
    </xf>
    <xf numFmtId="0" fontId="22" fillId="0" borderId="11" xfId="5" applyFont="1" applyFill="1" applyBorder="1" applyAlignment="1">
      <alignment vertical="center" wrapText="1"/>
    </xf>
    <xf numFmtId="0" fontId="22" fillId="0" borderId="61" xfId="5" applyFont="1" applyFill="1" applyBorder="1" applyAlignment="1">
      <alignment horizontal="right" vertical="center" wrapText="1"/>
    </xf>
    <xf numFmtId="2" fontId="22" fillId="0" borderId="2" xfId="5" applyNumberFormat="1" applyFont="1" applyFill="1" applyBorder="1" applyAlignment="1">
      <alignment horizontal="right" vertical="center" wrapText="1"/>
    </xf>
    <xf numFmtId="0" fontId="22" fillId="0" borderId="15" xfId="5" applyFont="1" applyFill="1" applyBorder="1" applyAlignment="1">
      <alignment horizontal="right" vertical="center" wrapText="1"/>
    </xf>
    <xf numFmtId="0" fontId="22" fillId="0" borderId="49" xfId="5" applyFont="1" applyFill="1" applyBorder="1" applyAlignment="1">
      <alignment horizontal="righ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61" xfId="0" applyFont="1" applyFill="1" applyBorder="1" applyAlignment="1">
      <alignment horizontal="right" vertical="center" wrapText="1"/>
    </xf>
    <xf numFmtId="2" fontId="10" fillId="2" borderId="2" xfId="0" applyNumberFormat="1" applyFont="1" applyFill="1" applyBorder="1" applyAlignment="1">
      <alignment horizontal="right" vertical="center" wrapText="1"/>
    </xf>
    <xf numFmtId="0" fontId="10" fillId="2" borderId="15" xfId="0" applyFont="1" applyFill="1" applyBorder="1" applyAlignment="1">
      <alignment horizontal="right" vertical="center" wrapText="1"/>
    </xf>
    <xf numFmtId="0" fontId="10" fillId="2" borderId="49" xfId="0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61" xfId="0" applyFont="1" applyFill="1" applyBorder="1" applyAlignment="1">
      <alignment horizontal="right" vertical="center" wrapText="1"/>
    </xf>
    <xf numFmtId="2" fontId="7" fillId="2" borderId="2" xfId="0" applyNumberFormat="1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horizontal="right" vertical="center" wrapText="1"/>
    </xf>
    <xf numFmtId="0" fontId="7" fillId="2" borderId="49" xfId="0" applyFont="1" applyFill="1" applyBorder="1" applyAlignment="1">
      <alignment horizontal="right" vertical="center" wrapText="1"/>
    </xf>
    <xf numFmtId="0" fontId="21" fillId="8" borderId="11" xfId="0" applyFont="1" applyFill="1" applyBorder="1" applyAlignment="1">
      <alignment horizontal="left" vertical="center" wrapText="1"/>
    </xf>
    <xf numFmtId="0" fontId="21" fillId="8" borderId="61" xfId="0" applyFont="1" applyFill="1" applyBorder="1" applyAlignment="1">
      <alignment horizontal="right" vertical="center" wrapText="1"/>
    </xf>
    <xf numFmtId="2" fontId="21" fillId="8" borderId="2" xfId="0" applyNumberFormat="1" applyFont="1" applyFill="1" applyBorder="1" applyAlignment="1">
      <alignment horizontal="right" vertical="center" wrapText="1"/>
    </xf>
    <xf numFmtId="0" fontId="21" fillId="8" borderId="15" xfId="0" applyFont="1" applyFill="1" applyBorder="1" applyAlignment="1">
      <alignment horizontal="right" vertical="center" wrapText="1"/>
    </xf>
    <xf numFmtId="0" fontId="21" fillId="8" borderId="49" xfId="0" applyFont="1" applyFill="1" applyBorder="1" applyAlignment="1">
      <alignment horizontal="righ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right" vertical="center" wrapText="1"/>
    </xf>
    <xf numFmtId="2" fontId="10" fillId="0" borderId="3" xfId="0" applyNumberFormat="1" applyFont="1" applyBorder="1" applyAlignment="1">
      <alignment horizontal="right" vertical="center" wrapText="1"/>
    </xf>
    <xf numFmtId="0" fontId="10" fillId="0" borderId="19" xfId="0" applyFont="1" applyBorder="1" applyAlignment="1">
      <alignment horizontal="right" vertical="center" wrapText="1"/>
    </xf>
    <xf numFmtId="0" fontId="10" fillId="0" borderId="22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71" xfId="0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right" vertical="center" wrapText="1"/>
    </xf>
    <xf numFmtId="0" fontId="7" fillId="0" borderId="41" xfId="0" applyFont="1" applyBorder="1" applyAlignment="1">
      <alignment horizontal="right" vertical="center" wrapText="1"/>
    </xf>
    <xf numFmtId="0" fontId="7" fillId="0" borderId="48" xfId="0" applyFont="1" applyBorder="1" applyAlignment="1">
      <alignment horizontal="right" vertical="center" wrapText="1"/>
    </xf>
    <xf numFmtId="0" fontId="27" fillId="0" borderId="76" xfId="0" applyFont="1" applyBorder="1" applyAlignment="1">
      <alignment horizontal="center" vertical="center"/>
    </xf>
    <xf numFmtId="0" fontId="28" fillId="0" borderId="0" xfId="5" applyFont="1" applyBorder="1" applyAlignment="1">
      <alignment horizontal="center"/>
    </xf>
    <xf numFmtId="0" fontId="10" fillId="0" borderId="4" xfId="5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>
      <alignment wrapText="1"/>
    </xf>
    <xf numFmtId="0" fontId="28" fillId="0" borderId="0" xfId="13" applyFont="1" applyBorder="1" applyAlignment="1">
      <alignment horizontal="center"/>
    </xf>
    <xf numFmtId="0" fontId="10" fillId="0" borderId="2" xfId="1" applyFont="1" applyFill="1" applyBorder="1" applyAlignment="1" applyProtection="1">
      <alignment horizontal="left"/>
      <protection locked="0"/>
    </xf>
    <xf numFmtId="0" fontId="10" fillId="0" borderId="5" xfId="5" applyFont="1" applyFill="1" applyBorder="1" applyAlignment="1" applyProtection="1">
      <alignment horizontal="center"/>
      <protection locked="0"/>
    </xf>
    <xf numFmtId="0" fontId="7" fillId="0" borderId="2" xfId="1" applyFont="1" applyBorder="1" applyAlignment="1">
      <alignment horizontal="left" wrapText="1"/>
    </xf>
    <xf numFmtId="0" fontId="10" fillId="0" borderId="80" xfId="0" applyFont="1" applyBorder="1" applyAlignment="1">
      <alignment horizontal="left" wrapText="1"/>
    </xf>
    <xf numFmtId="0" fontId="21" fillId="0" borderId="2" xfId="5" applyFont="1" applyBorder="1" applyAlignment="1">
      <alignment horizontal="left"/>
    </xf>
    <xf numFmtId="2" fontId="10" fillId="2" borderId="23" xfId="5" applyNumberFormat="1" applyFont="1" applyFill="1" applyBorder="1" applyAlignment="1">
      <alignment horizontal="right" vertical="center"/>
    </xf>
    <xf numFmtId="2" fontId="10" fillId="2" borderId="39" xfId="5" applyNumberFormat="1" applyFont="1" applyFill="1" applyBorder="1" applyAlignment="1">
      <alignment horizontal="right" vertical="center"/>
    </xf>
    <xf numFmtId="2" fontId="21" fillId="6" borderId="81" xfId="0" applyNumberFormat="1" applyFont="1" applyFill="1" applyBorder="1" applyAlignment="1">
      <alignment horizontal="center"/>
    </xf>
    <xf numFmtId="2" fontId="21" fillId="6" borderId="5" xfId="0" applyNumberFormat="1" applyFont="1" applyFill="1" applyBorder="1" applyAlignment="1">
      <alignment horizontal="center"/>
    </xf>
    <xf numFmtId="2" fontId="21" fillId="6" borderId="28" xfId="0" applyNumberFormat="1" applyFont="1" applyFill="1" applyBorder="1" applyAlignment="1">
      <alignment horizontal="center"/>
    </xf>
    <xf numFmtId="2" fontId="21" fillId="6" borderId="2" xfId="0" applyNumberFormat="1" applyFont="1" applyFill="1" applyBorder="1" applyAlignment="1">
      <alignment horizontal="center"/>
    </xf>
    <xf numFmtId="2" fontId="21" fillId="6" borderId="1" xfId="0" applyNumberFormat="1" applyFont="1" applyFill="1" applyBorder="1" applyAlignment="1">
      <alignment horizontal="center"/>
    </xf>
    <xf numFmtId="2" fontId="10" fillId="2" borderId="2" xfId="5" applyNumberFormat="1" applyFont="1" applyFill="1" applyBorder="1" applyAlignment="1">
      <alignment horizontal="center" vertical="center"/>
    </xf>
    <xf numFmtId="2" fontId="21" fillId="6" borderId="4" xfId="0" applyNumberFormat="1" applyFont="1" applyFill="1" applyBorder="1" applyAlignment="1">
      <alignment horizontal="center"/>
    </xf>
    <xf numFmtId="2" fontId="10" fillId="2" borderId="3" xfId="5" applyNumberFormat="1" applyFont="1" applyFill="1" applyBorder="1" applyAlignment="1">
      <alignment horizontal="center" vertical="center"/>
    </xf>
    <xf numFmtId="2" fontId="21" fillId="7" borderId="5" xfId="0" applyNumberFormat="1" applyFont="1" applyFill="1" applyBorder="1" applyAlignment="1">
      <alignment horizontal="center"/>
    </xf>
    <xf numFmtId="2" fontId="21" fillId="6" borderId="5" xfId="0" applyNumberFormat="1" applyFont="1" applyFill="1" applyBorder="1" applyAlignment="1">
      <alignment horizontal="center" vertical="center"/>
    </xf>
    <xf numFmtId="2" fontId="10" fillId="2" borderId="27" xfId="5" applyNumberFormat="1" applyFont="1" applyFill="1" applyBorder="1" applyAlignment="1">
      <alignment horizontal="center" vertical="center"/>
    </xf>
    <xf numFmtId="2" fontId="10" fillId="2" borderId="5" xfId="5" applyNumberFormat="1" applyFont="1" applyFill="1" applyBorder="1" applyAlignment="1">
      <alignment horizontal="center" vertical="center"/>
    </xf>
    <xf numFmtId="2" fontId="21" fillId="6" borderId="2" xfId="0" applyNumberFormat="1" applyFont="1" applyFill="1" applyBorder="1" applyAlignment="1">
      <alignment horizontal="center" vertical="center"/>
    </xf>
    <xf numFmtId="2" fontId="21" fillId="6" borderId="3" xfId="0" applyNumberFormat="1" applyFont="1" applyFill="1" applyBorder="1" applyAlignment="1">
      <alignment horizontal="center"/>
    </xf>
    <xf numFmtId="2" fontId="10" fillId="2" borderId="1" xfId="5" applyNumberFormat="1" applyFont="1" applyFill="1" applyBorder="1" applyAlignment="1">
      <alignment horizontal="center" vertical="center"/>
    </xf>
    <xf numFmtId="0" fontId="24" fillId="0" borderId="69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1" fontId="10" fillId="2" borderId="15" xfId="5" applyNumberFormat="1" applyFont="1" applyFill="1" applyBorder="1" applyAlignment="1">
      <alignment horizontal="right"/>
    </xf>
    <xf numFmtId="0" fontId="24" fillId="0" borderId="71" xfId="0" applyFont="1" applyBorder="1" applyAlignment="1">
      <alignment horizontal="center" vertical="center" wrapText="1"/>
    </xf>
    <xf numFmtId="1" fontId="10" fillId="2" borderId="26" xfId="5" applyNumberFormat="1" applyFont="1" applyFill="1" applyBorder="1" applyAlignment="1">
      <alignment horizontal="right"/>
    </xf>
    <xf numFmtId="1" fontId="10" fillId="2" borderId="61" xfId="5" applyNumberFormat="1" applyFont="1" applyFill="1" applyBorder="1" applyAlignment="1">
      <alignment horizontal="right"/>
    </xf>
    <xf numFmtId="1" fontId="10" fillId="2" borderId="71" xfId="5" applyNumberFormat="1" applyFont="1" applyFill="1" applyBorder="1" applyAlignment="1">
      <alignment horizontal="right"/>
    </xf>
    <xf numFmtId="1" fontId="10" fillId="2" borderId="79" xfId="5" applyNumberFormat="1" applyFont="1" applyFill="1" applyBorder="1" applyAlignment="1">
      <alignment horizontal="right"/>
    </xf>
    <xf numFmtId="1" fontId="10" fillId="2" borderId="60" xfId="5" applyNumberFormat="1" applyFont="1" applyFill="1" applyBorder="1" applyAlignment="1">
      <alignment horizontal="right"/>
    </xf>
    <xf numFmtId="1" fontId="9" fillId="2" borderId="61" xfId="9" applyNumberFormat="1" applyFont="1" applyFill="1" applyBorder="1" applyAlignment="1">
      <alignment horizontal="right"/>
    </xf>
    <xf numFmtId="0" fontId="25" fillId="0" borderId="69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79" xfId="0" applyFont="1" applyBorder="1" applyAlignment="1">
      <alignment horizontal="center" wrapText="1"/>
    </xf>
    <xf numFmtId="0" fontId="10" fillId="0" borderId="47" xfId="0" applyFont="1" applyBorder="1" applyAlignment="1">
      <alignment horizontal="center" wrapText="1"/>
    </xf>
    <xf numFmtId="0" fontId="10" fillId="0" borderId="61" xfId="0" applyFont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7" fillId="0" borderId="61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2" borderId="61" xfId="0" applyFont="1" applyFill="1" applyBorder="1" applyAlignment="1">
      <alignment horizontal="center" wrapText="1"/>
    </xf>
    <xf numFmtId="0" fontId="7" fillId="2" borderId="49" xfId="0" applyFont="1" applyFill="1" applyBorder="1" applyAlignment="1">
      <alignment horizontal="center" wrapText="1"/>
    </xf>
    <xf numFmtId="0" fontId="10" fillId="2" borderId="61" xfId="0" applyFont="1" applyFill="1" applyBorder="1" applyAlignment="1">
      <alignment horizontal="center" wrapText="1"/>
    </xf>
    <xf numFmtId="0" fontId="10" fillId="2" borderId="49" xfId="0" applyFont="1" applyFill="1" applyBorder="1" applyAlignment="1">
      <alignment horizontal="center" wrapText="1"/>
    </xf>
    <xf numFmtId="0" fontId="10" fillId="0" borderId="49" xfId="0" applyFont="1" applyFill="1" applyBorder="1" applyAlignment="1">
      <alignment horizont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wrapText="1"/>
    </xf>
    <xf numFmtId="0" fontId="10" fillId="0" borderId="50" xfId="0" applyFont="1" applyBorder="1" applyAlignment="1">
      <alignment horizontal="center" wrapText="1"/>
    </xf>
    <xf numFmtId="0" fontId="7" fillId="2" borderId="26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10" fillId="0" borderId="71" xfId="0" applyFont="1" applyBorder="1" applyAlignment="1">
      <alignment horizontal="center" wrapText="1"/>
    </xf>
    <xf numFmtId="0" fontId="10" fillId="0" borderId="48" xfId="0" applyFont="1" applyBorder="1" applyAlignment="1">
      <alignment horizontal="center" wrapText="1"/>
    </xf>
    <xf numFmtId="0" fontId="10" fillId="0" borderId="61" xfId="5" applyFont="1" applyBorder="1" applyAlignment="1">
      <alignment horizontal="center"/>
    </xf>
    <xf numFmtId="0" fontId="10" fillId="0" borderId="49" xfId="5" applyFont="1" applyBorder="1" applyAlignment="1">
      <alignment horizontal="center"/>
    </xf>
    <xf numFmtId="0" fontId="21" fillId="0" borderId="61" xfId="5" applyFont="1" applyFill="1" applyBorder="1" applyAlignment="1">
      <alignment horizontal="center" wrapText="1"/>
    </xf>
    <xf numFmtId="0" fontId="21" fillId="0" borderId="49" xfId="5" applyFont="1" applyFill="1" applyBorder="1" applyAlignment="1">
      <alignment horizontal="center" wrapText="1"/>
    </xf>
    <xf numFmtId="0" fontId="7" fillId="0" borderId="61" xfId="1" applyFont="1" applyBorder="1" applyAlignment="1">
      <alignment horizontal="center" wrapText="1"/>
    </xf>
    <xf numFmtId="0" fontId="7" fillId="0" borderId="49" xfId="1" applyFont="1" applyBorder="1" applyAlignment="1">
      <alignment horizontal="center" wrapText="1"/>
    </xf>
    <xf numFmtId="0" fontId="10" fillId="2" borderId="71" xfId="0" applyFont="1" applyFill="1" applyBorder="1" applyAlignment="1">
      <alignment horizontal="center" wrapText="1"/>
    </xf>
    <xf numFmtId="0" fontId="10" fillId="2" borderId="48" xfId="0" applyFont="1" applyFill="1" applyBorder="1" applyAlignment="1">
      <alignment horizontal="center" wrapText="1"/>
    </xf>
    <xf numFmtId="0" fontId="7" fillId="0" borderId="79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23" fillId="0" borderId="61" xfId="1" applyFont="1" applyFill="1" applyBorder="1" applyAlignment="1">
      <alignment horizontal="center"/>
    </xf>
    <xf numFmtId="0" fontId="23" fillId="0" borderId="49" xfId="1" applyFont="1" applyFill="1" applyBorder="1" applyAlignment="1">
      <alignment horizontal="center"/>
    </xf>
    <xf numFmtId="0" fontId="23" fillId="0" borderId="61" xfId="1" applyFont="1" applyBorder="1" applyAlignment="1">
      <alignment horizontal="center"/>
    </xf>
    <xf numFmtId="0" fontId="23" fillId="0" borderId="49" xfId="1" applyFont="1" applyBorder="1" applyAlignment="1">
      <alignment horizontal="center"/>
    </xf>
    <xf numFmtId="0" fontId="21" fillId="0" borderId="71" xfId="5" applyFont="1" applyFill="1" applyBorder="1" applyAlignment="1">
      <alignment horizontal="center" wrapText="1"/>
    </xf>
    <xf numFmtId="0" fontId="21" fillId="0" borderId="48" xfId="5" applyFont="1" applyFill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5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8" fillId="0" borderId="0" xfId="13" applyFont="1" applyBorder="1" applyAlignment="1"/>
    <xf numFmtId="0" fontId="3" fillId="0" borderId="24" xfId="0" applyFont="1" applyBorder="1" applyAlignment="1">
      <alignment horizontal="left" wrapText="1"/>
    </xf>
    <xf numFmtId="0" fontId="10" fillId="4" borderId="24" xfId="1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10" fillId="4" borderId="67" xfId="1" applyFont="1" applyFill="1" applyBorder="1" applyAlignment="1">
      <alignment horizontal="center" wrapText="1"/>
    </xf>
    <xf numFmtId="2" fontId="10" fillId="0" borderId="28" xfId="0" applyNumberFormat="1" applyFont="1" applyFill="1" applyBorder="1" applyAlignment="1">
      <alignment horizontal="center" wrapText="1"/>
    </xf>
    <xf numFmtId="2" fontId="10" fillId="4" borderId="2" xfId="1" applyNumberFormat="1" applyFont="1" applyFill="1" applyBorder="1" applyAlignment="1">
      <alignment horizontal="center" wrapText="1"/>
    </xf>
    <xf numFmtId="0" fontId="10" fillId="0" borderId="75" xfId="0" applyFont="1" applyFill="1" applyBorder="1" applyAlignment="1">
      <alignment horizontal="center" wrapText="1"/>
    </xf>
    <xf numFmtId="0" fontId="10" fillId="4" borderId="61" xfId="1" applyFont="1" applyFill="1" applyBorder="1" applyAlignment="1">
      <alignment horizontal="center" wrapText="1"/>
    </xf>
    <xf numFmtId="0" fontId="10" fillId="0" borderId="74" xfId="0" applyFont="1" applyFill="1" applyBorder="1" applyAlignment="1">
      <alignment horizontal="center" wrapText="1"/>
    </xf>
    <xf numFmtId="0" fontId="10" fillId="4" borderId="49" xfId="1" applyFont="1" applyFill="1" applyBorder="1" applyAlignment="1">
      <alignment horizontal="center" wrapText="1"/>
    </xf>
    <xf numFmtId="0" fontId="10" fillId="2" borderId="66" xfId="0" applyFont="1" applyFill="1" applyBorder="1" applyAlignment="1">
      <alignment horizontal="center" wrapText="1"/>
    </xf>
    <xf numFmtId="2" fontId="10" fillId="2" borderId="5" xfId="0" applyNumberFormat="1" applyFont="1" applyFill="1" applyBorder="1" applyAlignment="1">
      <alignment horizontal="center" wrapText="1"/>
    </xf>
    <xf numFmtId="0" fontId="10" fillId="2" borderId="79" xfId="0" applyFont="1" applyFill="1" applyBorder="1" applyAlignment="1">
      <alignment horizontal="center" wrapText="1"/>
    </xf>
    <xf numFmtId="0" fontId="10" fillId="2" borderId="47" xfId="0" applyFont="1" applyFill="1" applyBorder="1" applyAlignment="1">
      <alignment horizontal="center" wrapText="1"/>
    </xf>
    <xf numFmtId="0" fontId="31" fillId="11" borderId="0" xfId="0" applyFont="1" applyFill="1"/>
    <xf numFmtId="0" fontId="21" fillId="0" borderId="6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21" fillId="0" borderId="35" xfId="0" applyFont="1" applyBorder="1" applyAlignment="1">
      <alignment horizontal="left"/>
    </xf>
    <xf numFmtId="0" fontId="21" fillId="0" borderId="53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34" xfId="0" applyFont="1" applyBorder="1" applyAlignment="1">
      <alignment horizontal="left"/>
    </xf>
    <xf numFmtId="0" fontId="21" fillId="0" borderId="21" xfId="0" applyFont="1" applyBorder="1" applyAlignment="1">
      <alignment horizontal="left"/>
    </xf>
    <xf numFmtId="0" fontId="2" fillId="0" borderId="24" xfId="0" applyFont="1" applyFill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2" borderId="24" xfId="0" applyFont="1" applyFill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0" fontId="2" fillId="0" borderId="24" xfId="1" applyFont="1" applyBorder="1" applyAlignment="1">
      <alignment horizontal="left" wrapText="1"/>
    </xf>
    <xf numFmtId="0" fontId="2" fillId="0" borderId="24" xfId="0" applyFont="1" applyBorder="1" applyAlignment="1">
      <alignment wrapText="1"/>
    </xf>
    <xf numFmtId="0" fontId="2" fillId="2" borderId="37" xfId="0" applyFont="1" applyFill="1" applyBorder="1" applyAlignment="1">
      <alignment horizontal="left" wrapText="1"/>
    </xf>
    <xf numFmtId="0" fontId="21" fillId="0" borderId="23" xfId="5" applyFont="1" applyFill="1" applyBorder="1" applyAlignment="1">
      <alignment wrapText="1"/>
    </xf>
    <xf numFmtId="0" fontId="21" fillId="0" borderId="29" xfId="5" applyFont="1" applyFill="1" applyBorder="1" applyAlignment="1">
      <alignment horizontal="center" wrapText="1"/>
    </xf>
    <xf numFmtId="2" fontId="21" fillId="0" borderId="3" xfId="5" applyNumberFormat="1" applyFont="1" applyFill="1" applyBorder="1" applyAlignment="1">
      <alignment horizontal="center" wrapText="1"/>
    </xf>
    <xf numFmtId="0" fontId="21" fillId="0" borderId="26" xfId="5" applyFont="1" applyFill="1" applyBorder="1" applyAlignment="1">
      <alignment horizontal="center" wrapText="1"/>
    </xf>
    <xf numFmtId="0" fontId="21" fillId="0" borderId="22" xfId="5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10" fillId="0" borderId="39" xfId="0" applyFont="1" applyFill="1" applyBorder="1" applyAlignment="1">
      <alignment horizontal="left" wrapText="1"/>
    </xf>
    <xf numFmtId="0" fontId="10" fillId="0" borderId="77" xfId="0" applyFont="1" applyFill="1" applyBorder="1" applyAlignment="1">
      <alignment horizontal="center" wrapText="1"/>
    </xf>
    <xf numFmtId="2" fontId="10" fillId="0" borderId="27" xfId="0" applyNumberFormat="1" applyFont="1" applyFill="1" applyBorder="1" applyAlignment="1">
      <alignment horizontal="center" wrapText="1"/>
    </xf>
    <xf numFmtId="0" fontId="10" fillId="0" borderId="65" xfId="0" applyFont="1" applyFill="1" applyBorder="1" applyAlignment="1">
      <alignment horizontal="center" wrapText="1"/>
    </xf>
    <xf numFmtId="0" fontId="10" fillId="0" borderId="78" xfId="0" applyFont="1" applyFill="1" applyBorder="1" applyAlignment="1">
      <alignment horizontal="center" wrapText="1"/>
    </xf>
    <xf numFmtId="0" fontId="31" fillId="12" borderId="0" xfId="0" applyFont="1" applyFill="1"/>
    <xf numFmtId="0" fontId="1" fillId="0" borderId="5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2" xfId="18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2" borderId="1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3" fillId="0" borderId="3" xfId="5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horizontal="left" wrapText="1"/>
    </xf>
    <xf numFmtId="0" fontId="10" fillId="0" borderId="3" xfId="5" applyFont="1" applyFill="1" applyBorder="1" applyAlignment="1" applyProtection="1">
      <alignment horizontal="center"/>
      <protection locked="0"/>
    </xf>
    <xf numFmtId="0" fontId="10" fillId="0" borderId="5" xfId="5" applyFont="1" applyBorder="1" applyAlignment="1">
      <alignment horizontal="left"/>
    </xf>
    <xf numFmtId="0" fontId="2" fillId="0" borderId="1" xfId="5" applyFont="1" applyBorder="1" applyAlignment="1">
      <alignment horizontal="left"/>
    </xf>
    <xf numFmtId="0" fontId="10" fillId="0" borderId="4" xfId="5" applyFont="1" applyBorder="1" applyAlignment="1">
      <alignment horizontal="left"/>
    </xf>
    <xf numFmtId="0" fontId="2" fillId="0" borderId="25" xfId="0" applyFont="1" applyBorder="1" applyAlignment="1">
      <alignment horizontal="left" wrapText="1"/>
    </xf>
    <xf numFmtId="0" fontId="21" fillId="8" borderId="36" xfId="0" applyFont="1" applyFill="1" applyBorder="1" applyAlignment="1">
      <alignment horizontal="left" wrapText="1"/>
    </xf>
    <xf numFmtId="0" fontId="10" fillId="0" borderId="36" xfId="5" applyFont="1" applyBorder="1" applyAlignment="1">
      <alignment horizontal="left"/>
    </xf>
    <xf numFmtId="0" fontId="21" fillId="0" borderId="24" xfId="5" applyFont="1" applyBorder="1" applyAlignment="1">
      <alignment horizontal="left"/>
    </xf>
    <xf numFmtId="0" fontId="2" fillId="0" borderId="36" xfId="0" applyFont="1" applyFill="1" applyBorder="1" applyAlignment="1">
      <alignment horizontal="left" wrapText="1"/>
    </xf>
    <xf numFmtId="0" fontId="23" fillId="0" borderId="24" xfId="1" applyFont="1" applyFill="1" applyBorder="1" applyAlignment="1">
      <alignment horizontal="left"/>
    </xf>
    <xf numFmtId="0" fontId="10" fillId="0" borderId="23" xfId="0" applyFont="1" applyFill="1" applyBorder="1" applyAlignment="1">
      <alignment horizontal="left" wrapText="1"/>
    </xf>
    <xf numFmtId="0" fontId="21" fillId="0" borderId="37" xfId="5" applyFont="1" applyFill="1" applyBorder="1" applyAlignment="1">
      <alignment wrapText="1"/>
    </xf>
    <xf numFmtId="0" fontId="10" fillId="0" borderId="26" xfId="0" applyFont="1" applyFill="1" applyBorder="1" applyAlignment="1">
      <alignment horizontal="center" wrapText="1"/>
    </xf>
    <xf numFmtId="0" fontId="21" fillId="8" borderId="60" xfId="0" applyFont="1" applyFill="1" applyBorder="1" applyAlignment="1">
      <alignment horizontal="center" wrapText="1"/>
    </xf>
    <xf numFmtId="0" fontId="10" fillId="0" borderId="60" xfId="5" applyFont="1" applyBorder="1" applyAlignment="1">
      <alignment horizontal="center"/>
    </xf>
    <xf numFmtId="0" fontId="21" fillId="0" borderId="61" xfId="5" applyFont="1" applyBorder="1" applyAlignment="1">
      <alignment horizontal="center"/>
    </xf>
    <xf numFmtId="0" fontId="10" fillId="0" borderId="60" xfId="0" applyFont="1" applyFill="1" applyBorder="1" applyAlignment="1">
      <alignment horizontal="center" wrapText="1"/>
    </xf>
    <xf numFmtId="0" fontId="21" fillId="0" borderId="79" xfId="5" applyFont="1" applyFill="1" applyBorder="1" applyAlignment="1">
      <alignment horizontal="center" wrapText="1"/>
    </xf>
    <xf numFmtId="2" fontId="10" fillId="0" borderId="3" xfId="0" applyNumberFormat="1" applyFont="1" applyFill="1" applyBorder="1" applyAlignment="1">
      <alignment horizontal="center" wrapText="1"/>
    </xf>
    <xf numFmtId="2" fontId="21" fillId="8" borderId="4" xfId="0" applyNumberFormat="1" applyFont="1" applyFill="1" applyBorder="1" applyAlignment="1">
      <alignment horizontal="center" wrapText="1"/>
    </xf>
    <xf numFmtId="2" fontId="10" fillId="0" borderId="4" xfId="5" applyNumberFormat="1" applyFont="1" applyBorder="1" applyAlignment="1">
      <alignment horizontal="center"/>
    </xf>
    <xf numFmtId="2" fontId="21" fillId="0" borderId="2" xfId="5" applyNumberFormat="1" applyFont="1" applyBorder="1" applyAlignment="1">
      <alignment horizontal="center"/>
    </xf>
    <xf numFmtId="2" fontId="10" fillId="0" borderId="4" xfId="0" applyNumberFormat="1" applyFont="1" applyFill="1" applyBorder="1" applyAlignment="1">
      <alignment horizontal="center" wrapText="1"/>
    </xf>
    <xf numFmtId="2" fontId="21" fillId="0" borderId="5" xfId="5" applyNumberFormat="1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 wrapText="1"/>
    </xf>
    <xf numFmtId="0" fontId="21" fillId="8" borderId="68" xfId="0" applyFont="1" applyFill="1" applyBorder="1" applyAlignment="1">
      <alignment horizontal="center" wrapText="1"/>
    </xf>
    <xf numFmtId="0" fontId="10" fillId="0" borderId="68" xfId="5" applyFont="1" applyBorder="1" applyAlignment="1">
      <alignment horizontal="center"/>
    </xf>
    <xf numFmtId="0" fontId="21" fillId="0" borderId="67" xfId="5" applyFont="1" applyBorder="1" applyAlignment="1">
      <alignment horizontal="center"/>
    </xf>
    <xf numFmtId="0" fontId="10" fillId="0" borderId="68" xfId="0" applyFont="1" applyFill="1" applyBorder="1" applyAlignment="1">
      <alignment horizontal="center" wrapText="1"/>
    </xf>
    <xf numFmtId="0" fontId="21" fillId="0" borderId="66" xfId="5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21" fillId="8" borderId="50" xfId="0" applyFont="1" applyFill="1" applyBorder="1" applyAlignment="1">
      <alignment horizontal="center" wrapText="1"/>
    </xf>
    <xf numFmtId="0" fontId="10" fillId="0" borderId="50" xfId="5" applyFont="1" applyBorder="1" applyAlignment="1">
      <alignment horizontal="center"/>
    </xf>
    <xf numFmtId="0" fontId="21" fillId="0" borderId="49" xfId="5" applyFont="1" applyBorder="1" applyAlignment="1">
      <alignment horizontal="center"/>
    </xf>
    <xf numFmtId="0" fontId="10" fillId="0" borderId="50" xfId="0" applyFont="1" applyFill="1" applyBorder="1" applyAlignment="1">
      <alignment horizontal="center" wrapText="1"/>
    </xf>
    <xf numFmtId="0" fontId="21" fillId="0" borderId="47" xfId="5" applyFont="1" applyFill="1" applyBorder="1" applyAlignment="1">
      <alignment horizontal="center" wrapText="1"/>
    </xf>
    <xf numFmtId="1" fontId="10" fillId="0" borderId="54" xfId="0" applyNumberFormat="1" applyFont="1" applyBorder="1" applyAlignment="1">
      <alignment horizontal="right"/>
    </xf>
    <xf numFmtId="0" fontId="2" fillId="0" borderId="62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  <xf numFmtId="0" fontId="7" fillId="0" borderId="60" xfId="0" applyFont="1" applyBorder="1" applyAlignment="1">
      <alignment horizontal="center" wrapText="1"/>
    </xf>
    <xf numFmtId="2" fontId="7" fillId="0" borderId="4" xfId="0" applyNumberFormat="1" applyFont="1" applyBorder="1" applyAlignment="1">
      <alignment horizontal="center" wrapText="1"/>
    </xf>
    <xf numFmtId="0" fontId="7" fillId="0" borderId="68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10" fillId="0" borderId="64" xfId="0" applyFont="1" applyFill="1" applyBorder="1" applyAlignment="1">
      <alignment horizontal="left" wrapText="1"/>
    </xf>
    <xf numFmtId="0" fontId="10" fillId="0" borderId="37" xfId="5" applyFont="1" applyBorder="1" applyAlignment="1">
      <alignment horizontal="left"/>
    </xf>
    <xf numFmtId="0" fontId="2" fillId="0" borderId="25" xfId="0" applyFont="1" applyFill="1" applyBorder="1" applyAlignment="1">
      <alignment horizontal="left" vertical="center" wrapText="1"/>
    </xf>
    <xf numFmtId="0" fontId="22" fillId="0" borderId="24" xfId="5" applyFont="1" applyFill="1" applyBorder="1" applyAlignment="1">
      <alignment wrapText="1"/>
    </xf>
    <xf numFmtId="0" fontId="10" fillId="0" borderId="79" xfId="5" applyFont="1" applyBorder="1" applyAlignment="1">
      <alignment horizontal="center"/>
    </xf>
    <xf numFmtId="0" fontId="10" fillId="0" borderId="71" xfId="0" applyFont="1" applyFill="1" applyBorder="1" applyAlignment="1">
      <alignment horizontal="center" vertical="center" wrapText="1"/>
    </xf>
    <xf numFmtId="0" fontId="7" fillId="0" borderId="71" xfId="0" applyFont="1" applyBorder="1" applyAlignment="1">
      <alignment horizontal="center" wrapText="1"/>
    </xf>
    <xf numFmtId="0" fontId="22" fillId="0" borderId="61" xfId="5" applyFont="1" applyFill="1" applyBorder="1" applyAlignment="1">
      <alignment horizontal="center" wrapText="1"/>
    </xf>
    <xf numFmtId="0" fontId="10" fillId="2" borderId="75" xfId="0" applyFont="1" applyFill="1" applyBorder="1" applyAlignment="1">
      <alignment horizontal="center" wrapText="1"/>
    </xf>
    <xf numFmtId="2" fontId="10" fillId="0" borderId="5" xfId="5" applyNumberFormat="1" applyFont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wrapText="1"/>
    </xf>
    <xf numFmtId="2" fontId="22" fillId="0" borderId="2" xfId="5" applyNumberFormat="1" applyFont="1" applyFill="1" applyBorder="1" applyAlignment="1">
      <alignment horizontal="center" wrapText="1"/>
    </xf>
    <xf numFmtId="2" fontId="10" fillId="2" borderId="28" xfId="0" applyNumberFormat="1" applyFont="1" applyFill="1" applyBorder="1" applyAlignment="1">
      <alignment horizontal="center" wrapText="1"/>
    </xf>
    <xf numFmtId="0" fontId="10" fillId="0" borderId="66" xfId="5" applyFont="1" applyBorder="1" applyAlignment="1">
      <alignment horizontal="center"/>
    </xf>
    <xf numFmtId="0" fontId="10" fillId="0" borderId="69" xfId="0" applyFont="1" applyFill="1" applyBorder="1" applyAlignment="1">
      <alignment horizontal="center" vertical="center" wrapText="1"/>
    </xf>
    <xf numFmtId="0" fontId="7" fillId="0" borderId="69" xfId="0" applyFont="1" applyBorder="1" applyAlignment="1">
      <alignment horizontal="center" wrapText="1"/>
    </xf>
    <xf numFmtId="0" fontId="22" fillId="0" borderId="67" xfId="5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0" fillId="0" borderId="47" xfId="5" applyFont="1" applyBorder="1" applyAlignment="1">
      <alignment horizontal="center"/>
    </xf>
    <xf numFmtId="0" fontId="10" fillId="0" borderId="48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wrapText="1"/>
    </xf>
    <xf numFmtId="0" fontId="22" fillId="0" borderId="49" xfId="5" applyFont="1" applyFill="1" applyBorder="1" applyAlignment="1">
      <alignment horizontal="center" wrapText="1"/>
    </xf>
    <xf numFmtId="0" fontId="10" fillId="2" borderId="74" xfId="0" applyFont="1" applyFill="1" applyBorder="1" applyAlignment="1">
      <alignment horizontal="center" wrapText="1"/>
    </xf>
    <xf numFmtId="0" fontId="2" fillId="2" borderId="64" xfId="0" applyFont="1" applyFill="1" applyBorder="1" applyAlignment="1">
      <alignment horizontal="left" wrapText="1"/>
    </xf>
    <xf numFmtId="0" fontId="10" fillId="0" borderId="38" xfId="0" applyFont="1" applyFill="1" applyBorder="1" applyAlignment="1">
      <alignment horizontal="left" wrapText="1"/>
    </xf>
    <xf numFmtId="1" fontId="22" fillId="2" borderId="3" xfId="5" applyNumberFormat="1" applyFont="1" applyFill="1" applyBorder="1" applyAlignment="1">
      <alignment horizontal="right"/>
    </xf>
    <xf numFmtId="1" fontId="22" fillId="2" borderId="2" xfId="5" applyNumberFormat="1" applyFont="1" applyFill="1" applyBorder="1" applyAlignment="1">
      <alignment horizontal="right"/>
    </xf>
    <xf numFmtId="1" fontId="22" fillId="2" borderId="1" xfId="5" applyNumberFormat="1" applyFont="1" applyFill="1" applyBorder="1" applyAlignment="1">
      <alignment horizontal="right"/>
    </xf>
    <xf numFmtId="1" fontId="22" fillId="2" borderId="5" xfId="5" applyNumberFormat="1" applyFont="1" applyFill="1" applyBorder="1" applyAlignment="1">
      <alignment horizontal="right"/>
    </xf>
    <xf numFmtId="1" fontId="22" fillId="2" borderId="4" xfId="5" applyNumberFormat="1" applyFont="1" applyFill="1" applyBorder="1" applyAlignment="1">
      <alignment horizontal="right"/>
    </xf>
    <xf numFmtId="1" fontId="22" fillId="2" borderId="2" xfId="9" applyNumberFormat="1" applyFont="1" applyFill="1" applyBorder="1" applyAlignment="1">
      <alignment horizontal="right"/>
    </xf>
    <xf numFmtId="0" fontId="2" fillId="0" borderId="37" xfId="5" applyFont="1" applyBorder="1" applyAlignment="1">
      <alignment horizontal="left"/>
    </xf>
    <xf numFmtId="0" fontId="10" fillId="0" borderId="23" xfId="5" applyFont="1" applyBorder="1" applyAlignment="1">
      <alignment horizontal="left"/>
    </xf>
    <xf numFmtId="0" fontId="10" fillId="0" borderId="26" xfId="5" applyFont="1" applyBorder="1" applyAlignment="1">
      <alignment horizontal="center"/>
    </xf>
    <xf numFmtId="2" fontId="10" fillId="0" borderId="3" xfId="5" applyNumberFormat="1" applyFont="1" applyBorder="1" applyAlignment="1">
      <alignment horizontal="center"/>
    </xf>
    <xf numFmtId="0" fontId="10" fillId="0" borderId="29" xfId="5" applyFont="1" applyBorder="1" applyAlignment="1">
      <alignment horizontal="center"/>
    </xf>
    <xf numFmtId="0" fontId="10" fillId="0" borderId="22" xfId="5" applyFont="1" applyBorder="1" applyAlignment="1">
      <alignment horizontal="center"/>
    </xf>
    <xf numFmtId="1" fontId="22" fillId="2" borderId="15" xfId="5" applyNumberFormat="1" applyFont="1" applyFill="1" applyBorder="1" applyAlignment="1">
      <alignment horizontal="right"/>
    </xf>
    <xf numFmtId="1" fontId="22" fillId="2" borderId="41" xfId="5" applyNumberFormat="1" applyFont="1" applyFill="1" applyBorder="1" applyAlignment="1">
      <alignment horizontal="right"/>
    </xf>
    <xf numFmtId="1" fontId="22" fillId="2" borderId="20" xfId="5" applyNumberFormat="1" applyFont="1" applyFill="1" applyBorder="1" applyAlignment="1">
      <alignment horizontal="right"/>
    </xf>
    <xf numFmtId="1" fontId="22" fillId="2" borderId="43" xfId="5" applyNumberFormat="1" applyFont="1" applyFill="1" applyBorder="1" applyAlignment="1">
      <alignment horizontal="right"/>
    </xf>
    <xf numFmtId="1" fontId="22" fillId="2" borderId="19" xfId="5" applyNumberFormat="1" applyFont="1" applyFill="1" applyBorder="1" applyAlignment="1">
      <alignment horizontal="right"/>
    </xf>
    <xf numFmtId="1" fontId="22" fillId="2" borderId="15" xfId="9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left"/>
    </xf>
    <xf numFmtId="0" fontId="2" fillId="0" borderId="36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5" fillId="0" borderId="22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0" fillId="0" borderId="8" xfId="0" applyBorder="1" applyAlignment="1"/>
    <xf numFmtId="0" fontId="15" fillId="0" borderId="18" xfId="0" applyFont="1" applyBorder="1" applyAlignment="1">
      <alignment horizontal="center" vertical="center"/>
    </xf>
    <xf numFmtId="0" fontId="0" fillId="0" borderId="13" xfId="0" applyBorder="1" applyAlignment="1"/>
    <xf numFmtId="0" fontId="15" fillId="0" borderId="26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31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27" fillId="0" borderId="70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76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8" fillId="0" borderId="0" xfId="13" applyFont="1" applyBorder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28" fillId="0" borderId="0" xfId="5" applyFont="1" applyBorder="1" applyAlignment="1">
      <alignment horizontal="center"/>
    </xf>
    <xf numFmtId="0" fontId="0" fillId="0" borderId="0" xfId="0"/>
    <xf numFmtId="0" fontId="27" fillId="0" borderId="33" xfId="0" applyFont="1" applyBorder="1" applyAlignment="1">
      <alignment horizontal="center" wrapText="1"/>
    </xf>
    <xf numFmtId="0" fontId="27" fillId="0" borderId="39" xfId="0" applyFont="1" applyBorder="1" applyAlignment="1">
      <alignment horizontal="center" wrapText="1"/>
    </xf>
    <xf numFmtId="0" fontId="29" fillId="0" borderId="0" xfId="0" applyFont="1" applyBorder="1" applyAlignment="1">
      <alignment horizontal="right" vertical="top" wrapText="1"/>
    </xf>
    <xf numFmtId="0" fontId="28" fillId="0" borderId="0" xfId="18" applyFont="1" applyBorder="1" applyAlignment="1">
      <alignment horizontal="center"/>
    </xf>
    <xf numFmtId="0" fontId="27" fillId="0" borderId="31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</cellXfs>
  <cellStyles count="20">
    <cellStyle name="Excel Built-in Normal" xfId="1"/>
    <cellStyle name="Excel Built-in Normal 1" xfId="7"/>
    <cellStyle name="Excel Built-in Normal 2" xfId="6"/>
    <cellStyle name="TableStyleLight1" xfId="8"/>
    <cellStyle name="Денежный 2" xfId="2"/>
    <cellStyle name="Обычный" xfId="0" builtinId="0"/>
    <cellStyle name="Обычный 2" xfId="5"/>
    <cellStyle name="Обычный 2 2" xfId="10"/>
    <cellStyle name="Обычный 2 3" xfId="12"/>
    <cellStyle name="Обычный 2 4" xfId="13"/>
    <cellStyle name="Обычный 2 5" xfId="18"/>
    <cellStyle name="Обычный 3" xfId="3"/>
    <cellStyle name="Обычный 4" xfId="4"/>
    <cellStyle name="Обычный 5" xfId="9"/>
    <cellStyle name="Обычный 5 2" xfId="14"/>
    <cellStyle name="Обычный 6" xfId="11"/>
    <cellStyle name="Обычный 6 2" xfId="15"/>
    <cellStyle name="Обычный 6 3" xfId="19"/>
    <cellStyle name="Обычный 7" xfId="16"/>
    <cellStyle name="Обычный 8" xfId="17"/>
  </cellStyles>
  <dxfs count="118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FF99"/>
      <color rgb="FFFFFF66"/>
      <color rgb="FFFF0066"/>
      <color rgb="FF993300"/>
      <color rgb="FFE19682"/>
      <color rgb="FFFFB90D"/>
      <color rgb="FFFFCCCC"/>
      <color rgb="FF990000"/>
      <color rgb="FFA0A0A0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Русский язык</a:t>
            </a:r>
            <a:r>
              <a:rPr lang="ru-RU" baseline="0"/>
              <a:t> ОГЭ 9 кл. </a:t>
            </a:r>
            <a:r>
              <a:rPr lang="en-US" baseline="0"/>
              <a:t> 20</a:t>
            </a:r>
            <a:r>
              <a:rPr lang="ru-RU" baseline="0"/>
              <a:t>2</a:t>
            </a:r>
            <a:r>
              <a:rPr lang="en-US" baseline="0"/>
              <a:t>1-</a:t>
            </a:r>
            <a:r>
              <a:rPr lang="ru-RU" baseline="0"/>
              <a:t>2</a:t>
            </a:r>
            <a:r>
              <a:rPr lang="en-US" baseline="0"/>
              <a:t>023</a:t>
            </a:r>
            <a:r>
              <a:rPr lang="ru-RU" baseline="0"/>
              <a:t> </a:t>
            </a:r>
            <a:endParaRPr lang="ru-RU"/>
          </a:p>
        </c:rich>
      </c:tx>
      <c:layout>
        <c:manualLayout>
          <c:xMode val="edge"/>
          <c:yMode val="edge"/>
          <c:x val="2.5608456854881997E-2"/>
          <c:y val="6.779011796438126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73523576396237E-2"/>
          <c:y val="8.1844203436834531E-2"/>
          <c:w val="0.97891608394637653"/>
          <c:h val="0.56343445748526721"/>
        </c:manualLayout>
      </c:layout>
      <c:lineChart>
        <c:grouping val="standard"/>
        <c:varyColors val="0"/>
        <c:ser>
          <c:idx val="1"/>
          <c:order val="0"/>
          <c:tx>
            <c:v>2023 ср. балл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'Рус. 9 - диаграмма по районам'!$B$5:$B$120</c:f>
              <c:strCache>
                <c:ptCount val="116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 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 </c:v>
                </c:pt>
                <c:pt idx="54">
                  <c:v>МБОУ СШ № 73</c:v>
                </c:pt>
                <c:pt idx="55">
                  <c:v>МАОУ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 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МАОУ СШ № 6</c:v>
                </c:pt>
                <c:pt idx="64">
                  <c:v>МАОУ СШ № 17</c:v>
                </c:pt>
                <c:pt idx="65">
                  <c:v>МАОУ СШ № 23</c:v>
                </c:pt>
                <c:pt idx="66">
                  <c:v>МАОУ СШ № 34</c:v>
                </c:pt>
                <c:pt idx="67">
                  <c:v>МАОУ СШ № 42</c:v>
                </c:pt>
                <c:pt idx="68">
                  <c:v>МАОУ СШ № 45</c:v>
                </c:pt>
                <c:pt idx="69">
                  <c:v>МБОУ СШ № 62</c:v>
                </c:pt>
                <c:pt idx="70">
                  <c:v>МАОУ СШ № 76</c:v>
                </c:pt>
                <c:pt idx="71">
                  <c:v>МАОУ СШ № 78</c:v>
                </c:pt>
                <c:pt idx="72">
                  <c:v>МАОУ СШ № 93</c:v>
                </c:pt>
                <c:pt idx="73">
                  <c:v>МАОУ СШ № 137</c:v>
                </c:pt>
                <c:pt idx="74">
                  <c:v>МАОУ СШ № 158 "Грани"</c:v>
                </c:pt>
                <c:pt idx="75">
                  <c:v>СОВЕТСКИЙ РАЙОН</c:v>
                </c:pt>
                <c:pt idx="76">
                  <c:v>МАОУ СШ № 1</c:v>
                </c:pt>
                <c:pt idx="77">
                  <c:v>МБОУ СШ № 2</c:v>
                </c:pt>
                <c:pt idx="78">
                  <c:v>МАОУ СШ № 5</c:v>
                </c:pt>
                <c:pt idx="79">
                  <c:v>МАОУ СШ № 7</c:v>
                </c:pt>
                <c:pt idx="80">
                  <c:v>МАОУ СШ № 18</c:v>
                </c:pt>
                <c:pt idx="81">
                  <c:v>МАОУ СШ № 24</c:v>
                </c:pt>
                <c:pt idx="82">
                  <c:v>МБОУ СШ № 56</c:v>
                </c:pt>
                <c:pt idx="83">
                  <c:v>МАОУ СШ № 66</c:v>
                </c:pt>
                <c:pt idx="84">
                  <c:v>МАОУ СШ № 69</c:v>
                </c:pt>
                <c:pt idx="85">
                  <c:v>МАОУ СШ № 85</c:v>
                </c:pt>
                <c:pt idx="86">
                  <c:v>МБОУ СШ № 91</c:v>
                </c:pt>
                <c:pt idx="87">
                  <c:v>МБОУ СШ № 98</c:v>
                </c:pt>
                <c:pt idx="88">
                  <c:v>МАОУ СШ № 108</c:v>
                </c:pt>
                <c:pt idx="89">
                  <c:v>МАОУ СШ № 115</c:v>
                </c:pt>
                <c:pt idx="90">
                  <c:v>МАОУ СШ № 121</c:v>
                </c:pt>
                <c:pt idx="91">
                  <c:v>МБОУ СШ № 129</c:v>
                </c:pt>
                <c:pt idx="92">
                  <c:v>МАОУ СШ № 134</c:v>
                </c:pt>
                <c:pt idx="93">
                  <c:v>МАОУ СШ № 139</c:v>
                </c:pt>
                <c:pt idx="94">
                  <c:v>МАОУ СШ № 141</c:v>
                </c:pt>
                <c:pt idx="95">
                  <c:v>МАОУ СШ № 143</c:v>
                </c:pt>
                <c:pt idx="96">
                  <c:v>МАОУ СШ № 144</c:v>
                </c:pt>
                <c:pt idx="97">
                  <c:v>МАОУ СШ № 145</c:v>
                </c:pt>
                <c:pt idx="98">
                  <c:v>МБОУ СШ № 147</c:v>
                </c:pt>
                <c:pt idx="99">
                  <c:v>МАОУ СШ № 149</c:v>
                </c:pt>
                <c:pt idx="100">
                  <c:v>МАОУ СШ № 150</c:v>
                </c:pt>
                <c:pt idx="101">
                  <c:v>МАОУ СШ № 151</c:v>
                </c:pt>
                <c:pt idx="102">
                  <c:v>МАОУ СШ № 152</c:v>
                </c:pt>
                <c:pt idx="103">
                  <c:v>МАОУ СШ № 154</c:v>
                </c:pt>
                <c:pt idx="104">
                  <c:v>МАОУ СШ № 156</c:v>
                </c:pt>
                <c:pt idx="105">
                  <c:v>МАОУ СШ № 157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Гимназия  № 16</c:v>
                </c:pt>
                <c:pt idx="109">
                  <c:v>МБОУ Лицей № 2</c:v>
                </c:pt>
                <c:pt idx="110">
                  <c:v>МБОУ СШ № 4</c:v>
                </c:pt>
                <c:pt idx="111">
                  <c:v>МБОУ СШ № 10 </c:v>
                </c:pt>
                <c:pt idx="112">
                  <c:v>МБОУ СШ № 27</c:v>
                </c:pt>
                <c:pt idx="113">
                  <c:v>МБОУ СШ № 51</c:v>
                </c:pt>
                <c:pt idx="114">
                  <c:v>МАОУ СШ "Комплекс Покровский"</c:v>
                </c:pt>
                <c:pt idx="115">
                  <c:v>МАОУ СШ № 155</c:v>
                </c:pt>
              </c:strCache>
            </c:strRef>
          </c:cat>
          <c:val>
            <c:numRef>
              <c:f>'Рус. 9 - диаграмма по районам'!$E$5:$E$120</c:f>
              <c:numCache>
                <c:formatCode>Основной</c:formatCode>
                <c:ptCount val="116"/>
                <c:pt idx="0">
                  <c:v>3.88</c:v>
                </c:pt>
                <c:pt idx="1">
                  <c:v>3.88</c:v>
                </c:pt>
                <c:pt idx="2">
                  <c:v>3.88</c:v>
                </c:pt>
                <c:pt idx="3">
                  <c:v>3.88</c:v>
                </c:pt>
                <c:pt idx="4">
                  <c:v>3.88</c:v>
                </c:pt>
                <c:pt idx="5">
                  <c:v>3.88</c:v>
                </c:pt>
                <c:pt idx="6">
                  <c:v>3.88</c:v>
                </c:pt>
                <c:pt idx="7">
                  <c:v>3.88</c:v>
                </c:pt>
                <c:pt idx="8">
                  <c:v>3.88</c:v>
                </c:pt>
                <c:pt idx="9">
                  <c:v>3.88</c:v>
                </c:pt>
                <c:pt idx="10">
                  <c:v>3.88</c:v>
                </c:pt>
                <c:pt idx="11">
                  <c:v>3.88</c:v>
                </c:pt>
                <c:pt idx="12">
                  <c:v>3.88</c:v>
                </c:pt>
                <c:pt idx="13">
                  <c:v>3.88</c:v>
                </c:pt>
                <c:pt idx="14">
                  <c:v>3.88</c:v>
                </c:pt>
                <c:pt idx="15">
                  <c:v>3.88</c:v>
                </c:pt>
                <c:pt idx="16">
                  <c:v>3.88</c:v>
                </c:pt>
                <c:pt idx="17">
                  <c:v>3.88</c:v>
                </c:pt>
                <c:pt idx="18">
                  <c:v>3.88</c:v>
                </c:pt>
                <c:pt idx="19">
                  <c:v>3.88</c:v>
                </c:pt>
                <c:pt idx="20">
                  <c:v>3.88</c:v>
                </c:pt>
                <c:pt idx="21">
                  <c:v>3.88</c:v>
                </c:pt>
                <c:pt idx="22">
                  <c:v>3.88</c:v>
                </c:pt>
                <c:pt idx="23">
                  <c:v>3.88</c:v>
                </c:pt>
                <c:pt idx="24">
                  <c:v>3.88</c:v>
                </c:pt>
                <c:pt idx="25">
                  <c:v>3.88</c:v>
                </c:pt>
                <c:pt idx="26">
                  <c:v>3.88</c:v>
                </c:pt>
                <c:pt idx="27">
                  <c:v>3.88</c:v>
                </c:pt>
                <c:pt idx="28">
                  <c:v>3.88</c:v>
                </c:pt>
                <c:pt idx="29">
                  <c:v>3.88</c:v>
                </c:pt>
                <c:pt idx="30">
                  <c:v>3.88</c:v>
                </c:pt>
                <c:pt idx="31">
                  <c:v>3.88</c:v>
                </c:pt>
                <c:pt idx="32">
                  <c:v>3.88</c:v>
                </c:pt>
                <c:pt idx="33">
                  <c:v>3.88</c:v>
                </c:pt>
                <c:pt idx="34">
                  <c:v>3.88</c:v>
                </c:pt>
                <c:pt idx="35">
                  <c:v>3.88</c:v>
                </c:pt>
                <c:pt idx="36">
                  <c:v>3.88</c:v>
                </c:pt>
                <c:pt idx="37">
                  <c:v>3.88</c:v>
                </c:pt>
                <c:pt idx="38">
                  <c:v>3.88</c:v>
                </c:pt>
                <c:pt idx="39">
                  <c:v>3.88</c:v>
                </c:pt>
                <c:pt idx="40">
                  <c:v>3.88</c:v>
                </c:pt>
                <c:pt idx="41">
                  <c:v>3.88</c:v>
                </c:pt>
                <c:pt idx="42">
                  <c:v>3.88</c:v>
                </c:pt>
                <c:pt idx="43">
                  <c:v>3.88</c:v>
                </c:pt>
                <c:pt idx="44">
                  <c:v>3.88</c:v>
                </c:pt>
                <c:pt idx="45">
                  <c:v>3.88</c:v>
                </c:pt>
                <c:pt idx="46">
                  <c:v>3.88</c:v>
                </c:pt>
                <c:pt idx="47">
                  <c:v>3.88</c:v>
                </c:pt>
                <c:pt idx="48">
                  <c:v>3.88</c:v>
                </c:pt>
                <c:pt idx="49">
                  <c:v>3.88</c:v>
                </c:pt>
                <c:pt idx="50">
                  <c:v>3.88</c:v>
                </c:pt>
                <c:pt idx="51">
                  <c:v>3.88</c:v>
                </c:pt>
                <c:pt idx="52">
                  <c:v>3.88</c:v>
                </c:pt>
                <c:pt idx="53">
                  <c:v>3.88</c:v>
                </c:pt>
                <c:pt idx="54">
                  <c:v>3.88</c:v>
                </c:pt>
                <c:pt idx="55">
                  <c:v>3.88</c:v>
                </c:pt>
                <c:pt idx="56">
                  <c:v>3.88</c:v>
                </c:pt>
                <c:pt idx="57">
                  <c:v>3.88</c:v>
                </c:pt>
                <c:pt idx="58">
                  <c:v>3.88</c:v>
                </c:pt>
                <c:pt idx="59">
                  <c:v>3.88</c:v>
                </c:pt>
                <c:pt idx="60">
                  <c:v>3.88</c:v>
                </c:pt>
                <c:pt idx="61">
                  <c:v>3.88</c:v>
                </c:pt>
                <c:pt idx="62">
                  <c:v>3.88</c:v>
                </c:pt>
                <c:pt idx="63">
                  <c:v>3.88</c:v>
                </c:pt>
                <c:pt idx="64">
                  <c:v>3.88</c:v>
                </c:pt>
                <c:pt idx="65">
                  <c:v>3.88</c:v>
                </c:pt>
                <c:pt idx="66">
                  <c:v>3.88</c:v>
                </c:pt>
                <c:pt idx="67">
                  <c:v>3.88</c:v>
                </c:pt>
                <c:pt idx="68">
                  <c:v>3.88</c:v>
                </c:pt>
                <c:pt idx="69">
                  <c:v>3.88</c:v>
                </c:pt>
                <c:pt idx="70">
                  <c:v>3.88</c:v>
                </c:pt>
                <c:pt idx="71">
                  <c:v>3.88</c:v>
                </c:pt>
                <c:pt idx="72">
                  <c:v>3.88</c:v>
                </c:pt>
                <c:pt idx="73">
                  <c:v>3.88</c:v>
                </c:pt>
                <c:pt idx="74">
                  <c:v>3.88</c:v>
                </c:pt>
                <c:pt idx="75">
                  <c:v>3.88</c:v>
                </c:pt>
                <c:pt idx="76">
                  <c:v>3.88</c:v>
                </c:pt>
                <c:pt idx="77">
                  <c:v>3.88</c:v>
                </c:pt>
                <c:pt idx="78">
                  <c:v>3.88</c:v>
                </c:pt>
                <c:pt idx="79">
                  <c:v>3.88</c:v>
                </c:pt>
                <c:pt idx="80">
                  <c:v>3.88</c:v>
                </c:pt>
                <c:pt idx="81">
                  <c:v>3.88</c:v>
                </c:pt>
                <c:pt idx="82">
                  <c:v>3.88</c:v>
                </c:pt>
                <c:pt idx="83">
                  <c:v>3.88</c:v>
                </c:pt>
                <c:pt idx="84">
                  <c:v>3.88</c:v>
                </c:pt>
                <c:pt idx="85">
                  <c:v>3.88</c:v>
                </c:pt>
                <c:pt idx="86">
                  <c:v>3.88</c:v>
                </c:pt>
                <c:pt idx="87">
                  <c:v>3.88</c:v>
                </c:pt>
                <c:pt idx="88">
                  <c:v>3.88</c:v>
                </c:pt>
                <c:pt idx="89">
                  <c:v>3.88</c:v>
                </c:pt>
                <c:pt idx="90">
                  <c:v>3.88</c:v>
                </c:pt>
                <c:pt idx="91">
                  <c:v>3.88</c:v>
                </c:pt>
                <c:pt idx="92">
                  <c:v>3.88</c:v>
                </c:pt>
                <c:pt idx="93">
                  <c:v>3.88</c:v>
                </c:pt>
                <c:pt idx="94">
                  <c:v>3.88</c:v>
                </c:pt>
                <c:pt idx="95">
                  <c:v>3.88</c:v>
                </c:pt>
                <c:pt idx="96">
                  <c:v>3.88</c:v>
                </c:pt>
                <c:pt idx="97">
                  <c:v>3.88</c:v>
                </c:pt>
                <c:pt idx="98">
                  <c:v>3.88</c:v>
                </c:pt>
                <c:pt idx="99">
                  <c:v>3.88</c:v>
                </c:pt>
                <c:pt idx="100">
                  <c:v>3.88</c:v>
                </c:pt>
                <c:pt idx="101">
                  <c:v>3.88</c:v>
                </c:pt>
                <c:pt idx="102">
                  <c:v>3.88</c:v>
                </c:pt>
                <c:pt idx="103">
                  <c:v>3.88</c:v>
                </c:pt>
                <c:pt idx="104">
                  <c:v>3.88</c:v>
                </c:pt>
                <c:pt idx="105">
                  <c:v>3.88</c:v>
                </c:pt>
                <c:pt idx="106">
                  <c:v>3.88</c:v>
                </c:pt>
                <c:pt idx="107">
                  <c:v>3.88</c:v>
                </c:pt>
                <c:pt idx="108">
                  <c:v>3.88</c:v>
                </c:pt>
                <c:pt idx="109">
                  <c:v>3.88</c:v>
                </c:pt>
                <c:pt idx="110">
                  <c:v>3.88</c:v>
                </c:pt>
                <c:pt idx="111">
                  <c:v>3.88</c:v>
                </c:pt>
                <c:pt idx="112">
                  <c:v>3.88</c:v>
                </c:pt>
                <c:pt idx="113">
                  <c:v>3.88</c:v>
                </c:pt>
                <c:pt idx="114">
                  <c:v>3.88</c:v>
                </c:pt>
                <c:pt idx="115">
                  <c:v>3.88</c:v>
                </c:pt>
              </c:numCache>
            </c:numRef>
          </c:val>
          <c:smooth val="0"/>
        </c:ser>
        <c:ser>
          <c:idx val="3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'Рус. 9 - диаграмма по районам'!$B$5:$B$120</c:f>
              <c:strCache>
                <c:ptCount val="116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 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 </c:v>
                </c:pt>
                <c:pt idx="54">
                  <c:v>МБОУ СШ № 73</c:v>
                </c:pt>
                <c:pt idx="55">
                  <c:v>МАОУ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 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МАОУ СШ № 6</c:v>
                </c:pt>
                <c:pt idx="64">
                  <c:v>МАОУ СШ № 17</c:v>
                </c:pt>
                <c:pt idx="65">
                  <c:v>МАОУ СШ № 23</c:v>
                </c:pt>
                <c:pt idx="66">
                  <c:v>МАОУ СШ № 34</c:v>
                </c:pt>
                <c:pt idx="67">
                  <c:v>МАОУ СШ № 42</c:v>
                </c:pt>
                <c:pt idx="68">
                  <c:v>МАОУ СШ № 45</c:v>
                </c:pt>
                <c:pt idx="69">
                  <c:v>МБОУ СШ № 62</c:v>
                </c:pt>
                <c:pt idx="70">
                  <c:v>МАОУ СШ № 76</c:v>
                </c:pt>
                <c:pt idx="71">
                  <c:v>МАОУ СШ № 78</c:v>
                </c:pt>
                <c:pt idx="72">
                  <c:v>МАОУ СШ № 93</c:v>
                </c:pt>
                <c:pt idx="73">
                  <c:v>МАОУ СШ № 137</c:v>
                </c:pt>
                <c:pt idx="74">
                  <c:v>МАОУ СШ № 158 "Грани"</c:v>
                </c:pt>
                <c:pt idx="75">
                  <c:v>СОВЕТСКИЙ РАЙОН</c:v>
                </c:pt>
                <c:pt idx="76">
                  <c:v>МАОУ СШ № 1</c:v>
                </c:pt>
                <c:pt idx="77">
                  <c:v>МБОУ СШ № 2</c:v>
                </c:pt>
                <c:pt idx="78">
                  <c:v>МАОУ СШ № 5</c:v>
                </c:pt>
                <c:pt idx="79">
                  <c:v>МАОУ СШ № 7</c:v>
                </c:pt>
                <c:pt idx="80">
                  <c:v>МАОУ СШ № 18</c:v>
                </c:pt>
                <c:pt idx="81">
                  <c:v>МАОУ СШ № 24</c:v>
                </c:pt>
                <c:pt idx="82">
                  <c:v>МБОУ СШ № 56</c:v>
                </c:pt>
                <c:pt idx="83">
                  <c:v>МАОУ СШ № 66</c:v>
                </c:pt>
                <c:pt idx="84">
                  <c:v>МАОУ СШ № 69</c:v>
                </c:pt>
                <c:pt idx="85">
                  <c:v>МАОУ СШ № 85</c:v>
                </c:pt>
                <c:pt idx="86">
                  <c:v>МБОУ СШ № 91</c:v>
                </c:pt>
                <c:pt idx="87">
                  <c:v>МБОУ СШ № 98</c:v>
                </c:pt>
                <c:pt idx="88">
                  <c:v>МАОУ СШ № 108</c:v>
                </c:pt>
                <c:pt idx="89">
                  <c:v>МАОУ СШ № 115</c:v>
                </c:pt>
                <c:pt idx="90">
                  <c:v>МАОУ СШ № 121</c:v>
                </c:pt>
                <c:pt idx="91">
                  <c:v>МБОУ СШ № 129</c:v>
                </c:pt>
                <c:pt idx="92">
                  <c:v>МАОУ СШ № 134</c:v>
                </c:pt>
                <c:pt idx="93">
                  <c:v>МАОУ СШ № 139</c:v>
                </c:pt>
                <c:pt idx="94">
                  <c:v>МАОУ СШ № 141</c:v>
                </c:pt>
                <c:pt idx="95">
                  <c:v>МАОУ СШ № 143</c:v>
                </c:pt>
                <c:pt idx="96">
                  <c:v>МАОУ СШ № 144</c:v>
                </c:pt>
                <c:pt idx="97">
                  <c:v>МАОУ СШ № 145</c:v>
                </c:pt>
                <c:pt idx="98">
                  <c:v>МБОУ СШ № 147</c:v>
                </c:pt>
                <c:pt idx="99">
                  <c:v>МАОУ СШ № 149</c:v>
                </c:pt>
                <c:pt idx="100">
                  <c:v>МАОУ СШ № 150</c:v>
                </c:pt>
                <c:pt idx="101">
                  <c:v>МАОУ СШ № 151</c:v>
                </c:pt>
                <c:pt idx="102">
                  <c:v>МАОУ СШ № 152</c:v>
                </c:pt>
                <c:pt idx="103">
                  <c:v>МАОУ СШ № 154</c:v>
                </c:pt>
                <c:pt idx="104">
                  <c:v>МАОУ СШ № 156</c:v>
                </c:pt>
                <c:pt idx="105">
                  <c:v>МАОУ СШ № 157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Гимназия  № 16</c:v>
                </c:pt>
                <c:pt idx="109">
                  <c:v>МБОУ Лицей № 2</c:v>
                </c:pt>
                <c:pt idx="110">
                  <c:v>МБОУ СШ № 4</c:v>
                </c:pt>
                <c:pt idx="111">
                  <c:v>МБОУ СШ № 10 </c:v>
                </c:pt>
                <c:pt idx="112">
                  <c:v>МБОУ СШ № 27</c:v>
                </c:pt>
                <c:pt idx="113">
                  <c:v>МБОУ СШ № 51</c:v>
                </c:pt>
                <c:pt idx="114">
                  <c:v>МАОУ СШ "Комплекс Покровский"</c:v>
                </c:pt>
                <c:pt idx="115">
                  <c:v>МАОУ СШ № 155</c:v>
                </c:pt>
              </c:strCache>
            </c:strRef>
          </c:cat>
          <c:val>
            <c:numRef>
              <c:f>'Рус. 9 - диаграмма по районам'!$D$5:$D$120</c:f>
              <c:numCache>
                <c:formatCode>0,00</c:formatCode>
                <c:ptCount val="116"/>
                <c:pt idx="0">
                  <c:v>3.8859671086554957</c:v>
                </c:pt>
                <c:pt idx="1">
                  <c:v>3.8425925925925926</c:v>
                </c:pt>
                <c:pt idx="2">
                  <c:v>3.9383561643835616</c:v>
                </c:pt>
                <c:pt idx="3">
                  <c:v>4.3675213675213671</c:v>
                </c:pt>
                <c:pt idx="4">
                  <c:v>4.1090909090909093</c:v>
                </c:pt>
                <c:pt idx="5">
                  <c:v>3.507042253521127</c:v>
                </c:pt>
                <c:pt idx="6">
                  <c:v>3.8532110091743119</c:v>
                </c:pt>
                <c:pt idx="7">
                  <c:v>3.8260869565217392</c:v>
                </c:pt>
                <c:pt idx="8">
                  <c:v>3.6438356164383561</c:v>
                </c:pt>
                <c:pt idx="9">
                  <c:v>3.8708140464731531</c:v>
                </c:pt>
                <c:pt idx="10">
                  <c:v>3.83</c:v>
                </c:pt>
                <c:pt idx="11">
                  <c:v>4.22</c:v>
                </c:pt>
                <c:pt idx="12">
                  <c:v>4.1382978723404253</c:v>
                </c:pt>
                <c:pt idx="13">
                  <c:v>4.1879194630872485</c:v>
                </c:pt>
                <c:pt idx="14">
                  <c:v>3.8539325842696628</c:v>
                </c:pt>
                <c:pt idx="15">
                  <c:v>3.7808219178082192</c:v>
                </c:pt>
                <c:pt idx="16">
                  <c:v>3.7922077922077921</c:v>
                </c:pt>
                <c:pt idx="17">
                  <c:v>3.6551724137931036</c:v>
                </c:pt>
                <c:pt idx="18">
                  <c:v>3.6949152542372881</c:v>
                </c:pt>
                <c:pt idx="19">
                  <c:v>3.3857142857142857</c:v>
                </c:pt>
                <c:pt idx="20">
                  <c:v>3.8880597014925371</c:v>
                </c:pt>
                <c:pt idx="21">
                  <c:v>4.0227272727272725</c:v>
                </c:pt>
                <c:pt idx="22">
                  <c:v>3.709588922806847</c:v>
                </c:pt>
                <c:pt idx="23">
                  <c:v>3.9747899159663866</c:v>
                </c:pt>
                <c:pt idx="24">
                  <c:v>3.6883116883116882</c:v>
                </c:pt>
                <c:pt idx="25">
                  <c:v>3.9901960784313726</c:v>
                </c:pt>
                <c:pt idx="26">
                  <c:v>4</c:v>
                </c:pt>
                <c:pt idx="27">
                  <c:v>3.9702970297029703</c:v>
                </c:pt>
                <c:pt idx="28">
                  <c:v>3.347826086956522</c:v>
                </c:pt>
                <c:pt idx="29">
                  <c:v>3.6702127659574466</c:v>
                </c:pt>
                <c:pt idx="30">
                  <c:v>3.5</c:v>
                </c:pt>
                <c:pt idx="31">
                  <c:v>3.6956521739130435</c:v>
                </c:pt>
                <c:pt idx="32">
                  <c:v>3.4482758620689653</c:v>
                </c:pt>
                <c:pt idx="33">
                  <c:v>3.6888888888888891</c:v>
                </c:pt>
                <c:pt idx="34">
                  <c:v>3.8469387755102042</c:v>
                </c:pt>
                <c:pt idx="35">
                  <c:v>3.5714285714285716</c:v>
                </c:pt>
                <c:pt idx="36">
                  <c:v>3.6792452830188678</c:v>
                </c:pt>
                <c:pt idx="37">
                  <c:v>3.5128205128205128</c:v>
                </c:pt>
                <c:pt idx="38">
                  <c:v>3.6931818181818183</c:v>
                </c:pt>
                <c:pt idx="39">
                  <c:v>3.78494623655914</c:v>
                </c:pt>
                <c:pt idx="40">
                  <c:v>3.8342484702901696</c:v>
                </c:pt>
                <c:pt idx="41">
                  <c:v>4</c:v>
                </c:pt>
                <c:pt idx="42">
                  <c:v>4.2962962962962967</c:v>
                </c:pt>
                <c:pt idx="43">
                  <c:v>4.2469135802469138</c:v>
                </c:pt>
                <c:pt idx="44">
                  <c:v>3.7759562841530054</c:v>
                </c:pt>
                <c:pt idx="45">
                  <c:v>3.9396551724137931</c:v>
                </c:pt>
                <c:pt idx="46">
                  <c:v>3.8863636363636362</c:v>
                </c:pt>
                <c:pt idx="47">
                  <c:v>4.2222222222222223</c:v>
                </c:pt>
                <c:pt idx="48">
                  <c:v>3.8888888888888888</c:v>
                </c:pt>
                <c:pt idx="49">
                  <c:v>3.7058823529411766</c:v>
                </c:pt>
                <c:pt idx="50">
                  <c:v>3.8260869565217392</c:v>
                </c:pt>
                <c:pt idx="51">
                  <c:v>3.4444444444444446</c:v>
                </c:pt>
                <c:pt idx="52">
                  <c:v>3.3103448275862069</c:v>
                </c:pt>
                <c:pt idx="53">
                  <c:v>3.696629213483146</c:v>
                </c:pt>
                <c:pt idx="54">
                  <c:v>3.7894736842105261</c:v>
                </c:pt>
                <c:pt idx="55">
                  <c:v>3.9189189189189189</c:v>
                </c:pt>
                <c:pt idx="56">
                  <c:v>3.5686274509803924</c:v>
                </c:pt>
                <c:pt idx="57">
                  <c:v>3.7108433734939759</c:v>
                </c:pt>
                <c:pt idx="58">
                  <c:v>3.6972477064220182</c:v>
                </c:pt>
                <c:pt idx="59">
                  <c:v>3.925925925925926</c:v>
                </c:pt>
                <c:pt idx="60">
                  <c:v>3.9036892538530887</c:v>
                </c:pt>
                <c:pt idx="61">
                  <c:v>4.3684210526315788</c:v>
                </c:pt>
                <c:pt idx="62">
                  <c:v>4.1111111111111107</c:v>
                </c:pt>
                <c:pt idx="63">
                  <c:v>4.1132075471698117</c:v>
                </c:pt>
                <c:pt idx="64">
                  <c:v>3.8571428571428572</c:v>
                </c:pt>
                <c:pt idx="65">
                  <c:v>3.8571428571428572</c:v>
                </c:pt>
                <c:pt idx="66">
                  <c:v>3.7228915662650603</c:v>
                </c:pt>
                <c:pt idx="67">
                  <c:v>4.1752577319587632</c:v>
                </c:pt>
                <c:pt idx="68">
                  <c:v>3.641025641025641</c:v>
                </c:pt>
                <c:pt idx="69">
                  <c:v>3.6216216216216215</c:v>
                </c:pt>
                <c:pt idx="70">
                  <c:v>4.1829268292682924</c:v>
                </c:pt>
                <c:pt idx="71">
                  <c:v>3.3076923076923075</c:v>
                </c:pt>
                <c:pt idx="72">
                  <c:v>3.8360655737704916</c:v>
                </c:pt>
                <c:pt idx="73">
                  <c:v>4</c:v>
                </c:pt>
                <c:pt idx="74">
                  <c:v>3.8571428571428572</c:v>
                </c:pt>
                <c:pt idx="75">
                  <c:v>3.8127221661089949</c:v>
                </c:pt>
                <c:pt idx="76">
                  <c:v>3.5714285714285716</c:v>
                </c:pt>
                <c:pt idx="77">
                  <c:v>3.6590909090909092</c:v>
                </c:pt>
                <c:pt idx="78">
                  <c:v>3.9</c:v>
                </c:pt>
                <c:pt idx="79">
                  <c:v>3.9823008849557522</c:v>
                </c:pt>
                <c:pt idx="80">
                  <c:v>3.8181818181818183</c:v>
                </c:pt>
                <c:pt idx="81">
                  <c:v>3.6792452830188678</c:v>
                </c:pt>
                <c:pt idx="82">
                  <c:v>3.56</c:v>
                </c:pt>
                <c:pt idx="83">
                  <c:v>3.6862745098039214</c:v>
                </c:pt>
                <c:pt idx="84">
                  <c:v>3.9487179487179489</c:v>
                </c:pt>
                <c:pt idx="85">
                  <c:v>3.784313725490196</c:v>
                </c:pt>
                <c:pt idx="86">
                  <c:v>3.6753246753246751</c:v>
                </c:pt>
                <c:pt idx="87">
                  <c:v>3.5964912280701755</c:v>
                </c:pt>
                <c:pt idx="88">
                  <c:v>3.883116883116883</c:v>
                </c:pt>
                <c:pt idx="89">
                  <c:v>3.7875000000000001</c:v>
                </c:pt>
                <c:pt idx="90">
                  <c:v>3.6578947368421053</c:v>
                </c:pt>
                <c:pt idx="91">
                  <c:v>3.6944444444444446</c:v>
                </c:pt>
                <c:pt idx="92">
                  <c:v>3.6666666666666665</c:v>
                </c:pt>
                <c:pt idx="93">
                  <c:v>3.5454545454545454</c:v>
                </c:pt>
                <c:pt idx="94">
                  <c:v>3.8780487804878048</c:v>
                </c:pt>
                <c:pt idx="95">
                  <c:v>3.9005235602094239</c:v>
                </c:pt>
                <c:pt idx="96">
                  <c:v>3.9449999999999998</c:v>
                </c:pt>
                <c:pt idx="97">
                  <c:v>3.8613138686131387</c:v>
                </c:pt>
                <c:pt idx="98">
                  <c:v>3.7216494845360826</c:v>
                </c:pt>
                <c:pt idx="99">
                  <c:v>4.07981220657277</c:v>
                </c:pt>
                <c:pt idx="100">
                  <c:v>3.9577464788732395</c:v>
                </c:pt>
                <c:pt idx="101">
                  <c:v>4.035211267605634</c:v>
                </c:pt>
                <c:pt idx="102">
                  <c:v>4.1546961325966851</c:v>
                </c:pt>
                <c:pt idx="103">
                  <c:v>4.0630630630630629</c:v>
                </c:pt>
                <c:pt idx="104">
                  <c:v>3.7857142857142856</c:v>
                </c:pt>
                <c:pt idx="105">
                  <c:v>3.9024390243902438</c:v>
                </c:pt>
                <c:pt idx="106">
                  <c:v>3.9829174722585541</c:v>
                </c:pt>
                <c:pt idx="107">
                  <c:v>4.6029411764705879</c:v>
                </c:pt>
                <c:pt idx="108">
                  <c:v>4.3292682926829267</c:v>
                </c:pt>
                <c:pt idx="109">
                  <c:v>4.295774647887324</c:v>
                </c:pt>
                <c:pt idx="110">
                  <c:v>3.6153846153846154</c:v>
                </c:pt>
                <c:pt idx="111">
                  <c:v>4.4711538461538458</c:v>
                </c:pt>
                <c:pt idx="112">
                  <c:v>3.5471698113207548</c:v>
                </c:pt>
                <c:pt idx="113">
                  <c:v>3.2333333333333334</c:v>
                </c:pt>
                <c:pt idx="114">
                  <c:v>3.8029556650246303</c:v>
                </c:pt>
                <c:pt idx="115">
                  <c:v>3.9482758620689653</c:v>
                </c:pt>
              </c:numCache>
            </c:numRef>
          </c:val>
          <c:smooth val="0"/>
        </c:ser>
        <c:ser>
          <c:idx val="13"/>
          <c:order val="2"/>
          <c:tx>
            <c:v>2022 ср. балл городу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'Рус. 9 - диаграмма по районам'!$B$5:$B$120</c:f>
              <c:strCache>
                <c:ptCount val="116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 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 </c:v>
                </c:pt>
                <c:pt idx="54">
                  <c:v>МБОУ СШ № 73</c:v>
                </c:pt>
                <c:pt idx="55">
                  <c:v>МАОУ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 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МАОУ СШ № 6</c:v>
                </c:pt>
                <c:pt idx="64">
                  <c:v>МАОУ СШ № 17</c:v>
                </c:pt>
                <c:pt idx="65">
                  <c:v>МАОУ СШ № 23</c:v>
                </c:pt>
                <c:pt idx="66">
                  <c:v>МАОУ СШ № 34</c:v>
                </c:pt>
                <c:pt idx="67">
                  <c:v>МАОУ СШ № 42</c:v>
                </c:pt>
                <c:pt idx="68">
                  <c:v>МАОУ СШ № 45</c:v>
                </c:pt>
                <c:pt idx="69">
                  <c:v>МБОУ СШ № 62</c:v>
                </c:pt>
                <c:pt idx="70">
                  <c:v>МАОУ СШ № 76</c:v>
                </c:pt>
                <c:pt idx="71">
                  <c:v>МАОУ СШ № 78</c:v>
                </c:pt>
                <c:pt idx="72">
                  <c:v>МАОУ СШ № 93</c:v>
                </c:pt>
                <c:pt idx="73">
                  <c:v>МАОУ СШ № 137</c:v>
                </c:pt>
                <c:pt idx="74">
                  <c:v>МАОУ СШ № 158 "Грани"</c:v>
                </c:pt>
                <c:pt idx="75">
                  <c:v>СОВЕТСКИЙ РАЙОН</c:v>
                </c:pt>
                <c:pt idx="76">
                  <c:v>МАОУ СШ № 1</c:v>
                </c:pt>
                <c:pt idx="77">
                  <c:v>МБОУ СШ № 2</c:v>
                </c:pt>
                <c:pt idx="78">
                  <c:v>МАОУ СШ № 5</c:v>
                </c:pt>
                <c:pt idx="79">
                  <c:v>МАОУ СШ № 7</c:v>
                </c:pt>
                <c:pt idx="80">
                  <c:v>МАОУ СШ № 18</c:v>
                </c:pt>
                <c:pt idx="81">
                  <c:v>МАОУ СШ № 24</c:v>
                </c:pt>
                <c:pt idx="82">
                  <c:v>МБОУ СШ № 56</c:v>
                </c:pt>
                <c:pt idx="83">
                  <c:v>МАОУ СШ № 66</c:v>
                </c:pt>
                <c:pt idx="84">
                  <c:v>МАОУ СШ № 69</c:v>
                </c:pt>
                <c:pt idx="85">
                  <c:v>МАОУ СШ № 85</c:v>
                </c:pt>
                <c:pt idx="86">
                  <c:v>МБОУ СШ № 91</c:v>
                </c:pt>
                <c:pt idx="87">
                  <c:v>МБОУ СШ № 98</c:v>
                </c:pt>
                <c:pt idx="88">
                  <c:v>МАОУ СШ № 108</c:v>
                </c:pt>
                <c:pt idx="89">
                  <c:v>МАОУ СШ № 115</c:v>
                </c:pt>
                <c:pt idx="90">
                  <c:v>МАОУ СШ № 121</c:v>
                </c:pt>
                <c:pt idx="91">
                  <c:v>МБОУ СШ № 129</c:v>
                </c:pt>
                <c:pt idx="92">
                  <c:v>МАОУ СШ № 134</c:v>
                </c:pt>
                <c:pt idx="93">
                  <c:v>МАОУ СШ № 139</c:v>
                </c:pt>
                <c:pt idx="94">
                  <c:v>МАОУ СШ № 141</c:v>
                </c:pt>
                <c:pt idx="95">
                  <c:v>МАОУ СШ № 143</c:v>
                </c:pt>
                <c:pt idx="96">
                  <c:v>МАОУ СШ № 144</c:v>
                </c:pt>
                <c:pt idx="97">
                  <c:v>МАОУ СШ № 145</c:v>
                </c:pt>
                <c:pt idx="98">
                  <c:v>МБОУ СШ № 147</c:v>
                </c:pt>
                <c:pt idx="99">
                  <c:v>МАОУ СШ № 149</c:v>
                </c:pt>
                <c:pt idx="100">
                  <c:v>МАОУ СШ № 150</c:v>
                </c:pt>
                <c:pt idx="101">
                  <c:v>МАОУ СШ № 151</c:v>
                </c:pt>
                <c:pt idx="102">
                  <c:v>МАОУ СШ № 152</c:v>
                </c:pt>
                <c:pt idx="103">
                  <c:v>МАОУ СШ № 154</c:v>
                </c:pt>
                <c:pt idx="104">
                  <c:v>МАОУ СШ № 156</c:v>
                </c:pt>
                <c:pt idx="105">
                  <c:v>МАОУ СШ № 157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Гимназия  № 16</c:v>
                </c:pt>
                <c:pt idx="109">
                  <c:v>МБОУ Лицей № 2</c:v>
                </c:pt>
                <c:pt idx="110">
                  <c:v>МБОУ СШ № 4</c:v>
                </c:pt>
                <c:pt idx="111">
                  <c:v>МБОУ СШ № 10 </c:v>
                </c:pt>
                <c:pt idx="112">
                  <c:v>МБОУ СШ № 27</c:v>
                </c:pt>
                <c:pt idx="113">
                  <c:v>МБОУ СШ № 51</c:v>
                </c:pt>
                <c:pt idx="114">
                  <c:v>МАОУ СШ "Комплекс Покровский"</c:v>
                </c:pt>
                <c:pt idx="115">
                  <c:v>МАОУ СШ № 155</c:v>
                </c:pt>
              </c:strCache>
            </c:strRef>
          </c:cat>
          <c:val>
            <c:numRef>
              <c:f>'Рус. 9 - диаграмма по районам'!$I$5:$I$120</c:f>
              <c:numCache>
                <c:formatCode>Основной</c:formatCode>
                <c:ptCount val="116"/>
                <c:pt idx="0">
                  <c:v>3.94</c:v>
                </c:pt>
                <c:pt idx="1">
                  <c:v>3.94</c:v>
                </c:pt>
                <c:pt idx="2">
                  <c:v>3.94</c:v>
                </c:pt>
                <c:pt idx="3">
                  <c:v>3.94</c:v>
                </c:pt>
                <c:pt idx="4">
                  <c:v>3.94</c:v>
                </c:pt>
                <c:pt idx="5">
                  <c:v>3.94</c:v>
                </c:pt>
                <c:pt idx="6">
                  <c:v>3.94</c:v>
                </c:pt>
                <c:pt idx="7">
                  <c:v>3.94</c:v>
                </c:pt>
                <c:pt idx="8">
                  <c:v>3.94</c:v>
                </c:pt>
                <c:pt idx="9">
                  <c:v>3.94</c:v>
                </c:pt>
                <c:pt idx="10">
                  <c:v>3.94</c:v>
                </c:pt>
                <c:pt idx="11">
                  <c:v>3.94</c:v>
                </c:pt>
                <c:pt idx="12">
                  <c:v>3.94</c:v>
                </c:pt>
                <c:pt idx="13">
                  <c:v>3.94</c:v>
                </c:pt>
                <c:pt idx="14">
                  <c:v>3.94</c:v>
                </c:pt>
                <c:pt idx="15">
                  <c:v>3.94</c:v>
                </c:pt>
                <c:pt idx="16">
                  <c:v>3.94</c:v>
                </c:pt>
                <c:pt idx="17">
                  <c:v>3.94</c:v>
                </c:pt>
                <c:pt idx="18">
                  <c:v>3.94</c:v>
                </c:pt>
                <c:pt idx="19">
                  <c:v>3.94</c:v>
                </c:pt>
                <c:pt idx="20">
                  <c:v>3.94</c:v>
                </c:pt>
                <c:pt idx="21">
                  <c:v>3.94</c:v>
                </c:pt>
                <c:pt idx="22">
                  <c:v>3.94</c:v>
                </c:pt>
                <c:pt idx="23">
                  <c:v>3.94</c:v>
                </c:pt>
                <c:pt idx="24">
                  <c:v>3.94</c:v>
                </c:pt>
                <c:pt idx="25">
                  <c:v>3.94</c:v>
                </c:pt>
                <c:pt idx="26">
                  <c:v>3.94</c:v>
                </c:pt>
                <c:pt idx="27">
                  <c:v>3.94</c:v>
                </c:pt>
                <c:pt idx="28">
                  <c:v>3.94</c:v>
                </c:pt>
                <c:pt idx="29">
                  <c:v>3.94</c:v>
                </c:pt>
                <c:pt idx="30">
                  <c:v>3.94</c:v>
                </c:pt>
                <c:pt idx="31">
                  <c:v>3.94</c:v>
                </c:pt>
                <c:pt idx="32">
                  <c:v>3.94</c:v>
                </c:pt>
                <c:pt idx="33">
                  <c:v>3.94</c:v>
                </c:pt>
                <c:pt idx="34">
                  <c:v>3.94</c:v>
                </c:pt>
                <c:pt idx="35">
                  <c:v>3.94</c:v>
                </c:pt>
                <c:pt idx="36">
                  <c:v>3.94</c:v>
                </c:pt>
                <c:pt idx="37">
                  <c:v>3.94</c:v>
                </c:pt>
                <c:pt idx="38">
                  <c:v>3.94</c:v>
                </c:pt>
                <c:pt idx="39">
                  <c:v>3.94</c:v>
                </c:pt>
                <c:pt idx="40">
                  <c:v>3.94</c:v>
                </c:pt>
                <c:pt idx="41">
                  <c:v>3.94</c:v>
                </c:pt>
                <c:pt idx="42">
                  <c:v>3.94</c:v>
                </c:pt>
                <c:pt idx="43">
                  <c:v>3.94</c:v>
                </c:pt>
                <c:pt idx="44">
                  <c:v>3.94</c:v>
                </c:pt>
                <c:pt idx="45">
                  <c:v>3.94</c:v>
                </c:pt>
                <c:pt idx="46">
                  <c:v>3.94</c:v>
                </c:pt>
                <c:pt idx="47">
                  <c:v>3.94</c:v>
                </c:pt>
                <c:pt idx="48">
                  <c:v>3.94</c:v>
                </c:pt>
                <c:pt idx="49">
                  <c:v>3.94</c:v>
                </c:pt>
                <c:pt idx="50">
                  <c:v>3.94</c:v>
                </c:pt>
                <c:pt idx="51">
                  <c:v>3.94</c:v>
                </c:pt>
                <c:pt idx="52">
                  <c:v>3.94</c:v>
                </c:pt>
                <c:pt idx="53">
                  <c:v>3.94</c:v>
                </c:pt>
                <c:pt idx="54">
                  <c:v>3.94</c:v>
                </c:pt>
                <c:pt idx="55">
                  <c:v>3.94</c:v>
                </c:pt>
                <c:pt idx="56">
                  <c:v>3.94</c:v>
                </c:pt>
                <c:pt idx="57">
                  <c:v>3.94</c:v>
                </c:pt>
                <c:pt idx="58">
                  <c:v>3.94</c:v>
                </c:pt>
                <c:pt idx="59">
                  <c:v>3.94</c:v>
                </c:pt>
                <c:pt idx="60">
                  <c:v>3.94</c:v>
                </c:pt>
                <c:pt idx="61">
                  <c:v>3.94</c:v>
                </c:pt>
                <c:pt idx="62">
                  <c:v>3.94</c:v>
                </c:pt>
                <c:pt idx="63">
                  <c:v>3.94</c:v>
                </c:pt>
                <c:pt idx="64">
                  <c:v>3.94</c:v>
                </c:pt>
                <c:pt idx="65">
                  <c:v>3.94</c:v>
                </c:pt>
                <c:pt idx="66">
                  <c:v>3.94</c:v>
                </c:pt>
                <c:pt idx="67">
                  <c:v>3.94</c:v>
                </c:pt>
                <c:pt idx="68">
                  <c:v>3.94</c:v>
                </c:pt>
                <c:pt idx="69">
                  <c:v>3.94</c:v>
                </c:pt>
                <c:pt idx="70">
                  <c:v>3.94</c:v>
                </c:pt>
                <c:pt idx="71">
                  <c:v>3.94</c:v>
                </c:pt>
                <c:pt idx="72">
                  <c:v>3.94</c:v>
                </c:pt>
                <c:pt idx="73">
                  <c:v>3.94</c:v>
                </c:pt>
                <c:pt idx="74">
                  <c:v>3.94</c:v>
                </c:pt>
                <c:pt idx="75">
                  <c:v>3.94</c:v>
                </c:pt>
                <c:pt idx="76">
                  <c:v>3.94</c:v>
                </c:pt>
                <c:pt idx="77">
                  <c:v>3.94</c:v>
                </c:pt>
                <c:pt idx="78">
                  <c:v>3.94</c:v>
                </c:pt>
                <c:pt idx="79">
                  <c:v>3.94</c:v>
                </c:pt>
                <c:pt idx="80">
                  <c:v>3.94</c:v>
                </c:pt>
                <c:pt idx="81">
                  <c:v>3.94</c:v>
                </c:pt>
                <c:pt idx="82">
                  <c:v>3.94</c:v>
                </c:pt>
                <c:pt idx="83">
                  <c:v>3.94</c:v>
                </c:pt>
                <c:pt idx="84">
                  <c:v>3.94</c:v>
                </c:pt>
                <c:pt idx="85">
                  <c:v>3.94</c:v>
                </c:pt>
                <c:pt idx="86">
                  <c:v>3.94</c:v>
                </c:pt>
                <c:pt idx="87">
                  <c:v>3.94</c:v>
                </c:pt>
                <c:pt idx="88">
                  <c:v>3.94</c:v>
                </c:pt>
                <c:pt idx="89">
                  <c:v>3.94</c:v>
                </c:pt>
                <c:pt idx="90">
                  <c:v>3.94</c:v>
                </c:pt>
                <c:pt idx="91">
                  <c:v>3.94</c:v>
                </c:pt>
                <c:pt idx="92">
                  <c:v>3.94</c:v>
                </c:pt>
                <c:pt idx="93">
                  <c:v>3.94</c:v>
                </c:pt>
                <c:pt idx="94">
                  <c:v>3.94</c:v>
                </c:pt>
                <c:pt idx="95">
                  <c:v>3.94</c:v>
                </c:pt>
                <c:pt idx="96">
                  <c:v>3.94</c:v>
                </c:pt>
                <c:pt idx="97">
                  <c:v>3.94</c:v>
                </c:pt>
                <c:pt idx="98">
                  <c:v>3.94</c:v>
                </c:pt>
                <c:pt idx="99">
                  <c:v>3.94</c:v>
                </c:pt>
                <c:pt idx="100">
                  <c:v>3.94</c:v>
                </c:pt>
                <c:pt idx="101">
                  <c:v>3.94</c:v>
                </c:pt>
                <c:pt idx="102">
                  <c:v>3.94</c:v>
                </c:pt>
                <c:pt idx="103">
                  <c:v>3.94</c:v>
                </c:pt>
                <c:pt idx="104">
                  <c:v>3.94</c:v>
                </c:pt>
                <c:pt idx="105">
                  <c:v>3.94</c:v>
                </c:pt>
                <c:pt idx="106">
                  <c:v>3.94</c:v>
                </c:pt>
                <c:pt idx="107">
                  <c:v>3.94</c:v>
                </c:pt>
                <c:pt idx="108">
                  <c:v>3.94</c:v>
                </c:pt>
                <c:pt idx="109">
                  <c:v>3.94</c:v>
                </c:pt>
                <c:pt idx="110">
                  <c:v>3.94</c:v>
                </c:pt>
                <c:pt idx="111">
                  <c:v>3.94</c:v>
                </c:pt>
                <c:pt idx="112">
                  <c:v>3.94</c:v>
                </c:pt>
                <c:pt idx="113">
                  <c:v>3.94</c:v>
                </c:pt>
                <c:pt idx="114">
                  <c:v>3.94</c:v>
                </c:pt>
                <c:pt idx="115">
                  <c:v>3.94</c:v>
                </c:pt>
              </c:numCache>
            </c:numRef>
          </c:val>
          <c:smooth val="0"/>
        </c:ser>
        <c:ser>
          <c:idx val="12"/>
          <c:order val="3"/>
          <c:tx>
            <c:v>2022 ср. балл ОУ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'Рус. 9 - диаграмма по районам'!$B$5:$B$120</c:f>
              <c:strCache>
                <c:ptCount val="116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 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 </c:v>
                </c:pt>
                <c:pt idx="54">
                  <c:v>МБОУ СШ № 73</c:v>
                </c:pt>
                <c:pt idx="55">
                  <c:v>МАОУ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 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МАОУ СШ № 6</c:v>
                </c:pt>
                <c:pt idx="64">
                  <c:v>МАОУ СШ № 17</c:v>
                </c:pt>
                <c:pt idx="65">
                  <c:v>МАОУ СШ № 23</c:v>
                </c:pt>
                <c:pt idx="66">
                  <c:v>МАОУ СШ № 34</c:v>
                </c:pt>
                <c:pt idx="67">
                  <c:v>МАОУ СШ № 42</c:v>
                </c:pt>
                <c:pt idx="68">
                  <c:v>МАОУ СШ № 45</c:v>
                </c:pt>
                <c:pt idx="69">
                  <c:v>МБОУ СШ № 62</c:v>
                </c:pt>
                <c:pt idx="70">
                  <c:v>МАОУ СШ № 76</c:v>
                </c:pt>
                <c:pt idx="71">
                  <c:v>МАОУ СШ № 78</c:v>
                </c:pt>
                <c:pt idx="72">
                  <c:v>МАОУ СШ № 93</c:v>
                </c:pt>
                <c:pt idx="73">
                  <c:v>МАОУ СШ № 137</c:v>
                </c:pt>
                <c:pt idx="74">
                  <c:v>МАОУ СШ № 158 "Грани"</c:v>
                </c:pt>
                <c:pt idx="75">
                  <c:v>СОВЕТСКИЙ РАЙОН</c:v>
                </c:pt>
                <c:pt idx="76">
                  <c:v>МАОУ СШ № 1</c:v>
                </c:pt>
                <c:pt idx="77">
                  <c:v>МБОУ СШ № 2</c:v>
                </c:pt>
                <c:pt idx="78">
                  <c:v>МАОУ СШ № 5</c:v>
                </c:pt>
                <c:pt idx="79">
                  <c:v>МАОУ СШ № 7</c:v>
                </c:pt>
                <c:pt idx="80">
                  <c:v>МАОУ СШ № 18</c:v>
                </c:pt>
                <c:pt idx="81">
                  <c:v>МАОУ СШ № 24</c:v>
                </c:pt>
                <c:pt idx="82">
                  <c:v>МБОУ СШ № 56</c:v>
                </c:pt>
                <c:pt idx="83">
                  <c:v>МАОУ СШ № 66</c:v>
                </c:pt>
                <c:pt idx="84">
                  <c:v>МАОУ СШ № 69</c:v>
                </c:pt>
                <c:pt idx="85">
                  <c:v>МАОУ СШ № 85</c:v>
                </c:pt>
                <c:pt idx="86">
                  <c:v>МБОУ СШ № 91</c:v>
                </c:pt>
                <c:pt idx="87">
                  <c:v>МБОУ СШ № 98</c:v>
                </c:pt>
                <c:pt idx="88">
                  <c:v>МАОУ СШ № 108</c:v>
                </c:pt>
                <c:pt idx="89">
                  <c:v>МАОУ СШ № 115</c:v>
                </c:pt>
                <c:pt idx="90">
                  <c:v>МАОУ СШ № 121</c:v>
                </c:pt>
                <c:pt idx="91">
                  <c:v>МБОУ СШ № 129</c:v>
                </c:pt>
                <c:pt idx="92">
                  <c:v>МАОУ СШ № 134</c:v>
                </c:pt>
                <c:pt idx="93">
                  <c:v>МАОУ СШ № 139</c:v>
                </c:pt>
                <c:pt idx="94">
                  <c:v>МАОУ СШ № 141</c:v>
                </c:pt>
                <c:pt idx="95">
                  <c:v>МАОУ СШ № 143</c:v>
                </c:pt>
                <c:pt idx="96">
                  <c:v>МАОУ СШ № 144</c:v>
                </c:pt>
                <c:pt idx="97">
                  <c:v>МАОУ СШ № 145</c:v>
                </c:pt>
                <c:pt idx="98">
                  <c:v>МБОУ СШ № 147</c:v>
                </c:pt>
                <c:pt idx="99">
                  <c:v>МАОУ СШ № 149</c:v>
                </c:pt>
                <c:pt idx="100">
                  <c:v>МАОУ СШ № 150</c:v>
                </c:pt>
                <c:pt idx="101">
                  <c:v>МАОУ СШ № 151</c:v>
                </c:pt>
                <c:pt idx="102">
                  <c:v>МАОУ СШ № 152</c:v>
                </c:pt>
                <c:pt idx="103">
                  <c:v>МАОУ СШ № 154</c:v>
                </c:pt>
                <c:pt idx="104">
                  <c:v>МАОУ СШ № 156</c:v>
                </c:pt>
                <c:pt idx="105">
                  <c:v>МАОУ СШ № 157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Гимназия  № 16</c:v>
                </c:pt>
                <c:pt idx="109">
                  <c:v>МБОУ Лицей № 2</c:v>
                </c:pt>
                <c:pt idx="110">
                  <c:v>МБОУ СШ № 4</c:v>
                </c:pt>
                <c:pt idx="111">
                  <c:v>МБОУ СШ № 10 </c:v>
                </c:pt>
                <c:pt idx="112">
                  <c:v>МБОУ СШ № 27</c:v>
                </c:pt>
                <c:pt idx="113">
                  <c:v>МБОУ СШ № 51</c:v>
                </c:pt>
                <c:pt idx="114">
                  <c:v>МАОУ СШ "Комплекс Покровский"</c:v>
                </c:pt>
                <c:pt idx="115">
                  <c:v>МАОУ СШ № 155</c:v>
                </c:pt>
              </c:strCache>
            </c:strRef>
          </c:cat>
          <c:val>
            <c:numRef>
              <c:f>'Рус. 9 - диаграмма по районам'!$H$5:$H$120</c:f>
              <c:numCache>
                <c:formatCode>0,00</c:formatCode>
                <c:ptCount val="116"/>
                <c:pt idx="0">
                  <c:v>3.9473916059484759</c:v>
                </c:pt>
                <c:pt idx="1">
                  <c:v>4</c:v>
                </c:pt>
                <c:pt idx="2">
                  <c:v>4.0410958904109586</c:v>
                </c:pt>
                <c:pt idx="3">
                  <c:v>4.115702479338843</c:v>
                </c:pt>
                <c:pt idx="4">
                  <c:v>4.129032258064516</c:v>
                </c:pt>
                <c:pt idx="5">
                  <c:v>3.3846153846153846</c:v>
                </c:pt>
                <c:pt idx="6">
                  <c:v>3.8316831683168315</c:v>
                </c:pt>
                <c:pt idx="7">
                  <c:v>3.9565217391304346</c:v>
                </c:pt>
                <c:pt idx="8">
                  <c:v>4.1204819277108431</c:v>
                </c:pt>
                <c:pt idx="9">
                  <c:v>3.7756847947481216</c:v>
                </c:pt>
                <c:pt idx="10">
                  <c:v>3.6166666666666667</c:v>
                </c:pt>
                <c:pt idx="11">
                  <c:v>3.9574468085106385</c:v>
                </c:pt>
                <c:pt idx="12">
                  <c:v>4.34</c:v>
                </c:pt>
                <c:pt idx="13">
                  <c:v>4.0653594771241828</c:v>
                </c:pt>
                <c:pt idx="14">
                  <c:v>3.976</c:v>
                </c:pt>
                <c:pt idx="15">
                  <c:v>3.9739583333333335</c:v>
                </c:pt>
                <c:pt idx="16">
                  <c:v>3.4210526315789473</c:v>
                </c:pt>
                <c:pt idx="17">
                  <c:v>3.5526315789473686</c:v>
                </c:pt>
                <c:pt idx="18">
                  <c:v>3.7142857142857144</c:v>
                </c:pt>
                <c:pt idx="19">
                  <c:v>3.4693877551020407</c:v>
                </c:pt>
                <c:pt idx="20">
                  <c:v>3.7047619047619049</c:v>
                </c:pt>
                <c:pt idx="21">
                  <c:v>3.5166666666666666</c:v>
                </c:pt>
                <c:pt idx="22">
                  <c:v>3.8423905099305586</c:v>
                </c:pt>
                <c:pt idx="23">
                  <c:v>3.959016393442623</c:v>
                </c:pt>
                <c:pt idx="24">
                  <c:v>3.7391304347826089</c:v>
                </c:pt>
                <c:pt idx="25">
                  <c:v>4.1399999999999997</c:v>
                </c:pt>
                <c:pt idx="26">
                  <c:v>4.072289156626506</c:v>
                </c:pt>
                <c:pt idx="27">
                  <c:v>3.9090909090909092</c:v>
                </c:pt>
                <c:pt idx="28">
                  <c:v>3.4444444444444446</c:v>
                </c:pt>
                <c:pt idx="29">
                  <c:v>3.6434782608695651</c:v>
                </c:pt>
                <c:pt idx="30">
                  <c:v>3.8571428571428572</c:v>
                </c:pt>
                <c:pt idx="31">
                  <c:v>3.6842105263157894</c:v>
                </c:pt>
                <c:pt idx="32">
                  <c:v>3.34</c:v>
                </c:pt>
                <c:pt idx="33">
                  <c:v>4.2380952380952381</c:v>
                </c:pt>
                <c:pt idx="34">
                  <c:v>3.9054054054054053</c:v>
                </c:pt>
                <c:pt idx="35">
                  <c:v>4.0294117647058822</c:v>
                </c:pt>
                <c:pt idx="36">
                  <c:v>3.880281690140845</c:v>
                </c:pt>
                <c:pt idx="37">
                  <c:v>3.7446808510638299</c:v>
                </c:pt>
                <c:pt idx="38">
                  <c:v>3.6475409836065573</c:v>
                </c:pt>
                <c:pt idx="39">
                  <c:v>4.0864197530864201</c:v>
                </c:pt>
                <c:pt idx="40">
                  <c:v>3.8818902134170132</c:v>
                </c:pt>
                <c:pt idx="41">
                  <c:v>4.0370370370370372</c:v>
                </c:pt>
                <c:pt idx="42">
                  <c:v>4.2692307692307692</c:v>
                </c:pt>
                <c:pt idx="43">
                  <c:v>4.1082802547770703</c:v>
                </c:pt>
                <c:pt idx="44">
                  <c:v>3.535211267605634</c:v>
                </c:pt>
                <c:pt idx="45">
                  <c:v>3.9914529914529915</c:v>
                </c:pt>
                <c:pt idx="46">
                  <c:v>4.116883116883117</c:v>
                </c:pt>
                <c:pt idx="47">
                  <c:v>4.2121212121212119</c:v>
                </c:pt>
                <c:pt idx="48">
                  <c:v>3.8983050847457625</c:v>
                </c:pt>
                <c:pt idx="49">
                  <c:v>4</c:v>
                </c:pt>
                <c:pt idx="50">
                  <c:v>3.9101123595505616</c:v>
                </c:pt>
                <c:pt idx="51">
                  <c:v>3.5490196078431371</c:v>
                </c:pt>
                <c:pt idx="52">
                  <c:v>3.8403361344537816</c:v>
                </c:pt>
                <c:pt idx="53">
                  <c:v>3.8615384615384616</c:v>
                </c:pt>
                <c:pt idx="54">
                  <c:v>3.9710144927536231</c:v>
                </c:pt>
                <c:pt idx="55">
                  <c:v>3.75</c:v>
                </c:pt>
                <c:pt idx="56">
                  <c:v>3.4615384615384617</c:v>
                </c:pt>
                <c:pt idx="57">
                  <c:v>3.3725490196078431</c:v>
                </c:pt>
                <c:pt idx="58">
                  <c:v>4.0875000000000004</c:v>
                </c:pt>
                <c:pt idx="59">
                  <c:v>3.7837837837837838</c:v>
                </c:pt>
                <c:pt idx="60">
                  <c:v>4.0424287939974182</c:v>
                </c:pt>
                <c:pt idx="61">
                  <c:v>4.3417721518987342</c:v>
                </c:pt>
                <c:pt idx="62">
                  <c:v>4.0675675675675675</c:v>
                </c:pt>
                <c:pt idx="63">
                  <c:v>3.8897058823529411</c:v>
                </c:pt>
                <c:pt idx="64">
                  <c:v>4.2368421052631575</c:v>
                </c:pt>
                <c:pt idx="65">
                  <c:v>4.125</c:v>
                </c:pt>
                <c:pt idx="66">
                  <c:v>3.6831683168316833</c:v>
                </c:pt>
                <c:pt idx="67">
                  <c:v>4.3454545454545457</c:v>
                </c:pt>
                <c:pt idx="68">
                  <c:v>4.0517241379310347</c:v>
                </c:pt>
                <c:pt idx="69">
                  <c:v>3.9302325581395348</c:v>
                </c:pt>
                <c:pt idx="70">
                  <c:v>4.2108108108108109</c:v>
                </c:pt>
                <c:pt idx="71">
                  <c:v>3.7317073170731709</c:v>
                </c:pt>
                <c:pt idx="72">
                  <c:v>3.901639344262295</c:v>
                </c:pt>
                <c:pt idx="73">
                  <c:v>4.2</c:v>
                </c:pt>
                <c:pt idx="74">
                  <c:v>3.8783783783783785</c:v>
                </c:pt>
                <c:pt idx="75">
                  <c:v>3.8403114474854187</c:v>
                </c:pt>
                <c:pt idx="76">
                  <c:v>3.5362318840579712</c:v>
                </c:pt>
                <c:pt idx="77">
                  <c:v>3.7857142857142856</c:v>
                </c:pt>
                <c:pt idx="78">
                  <c:v>3.7058823529411766</c:v>
                </c:pt>
                <c:pt idx="79">
                  <c:v>3.9793814432989691</c:v>
                </c:pt>
                <c:pt idx="80">
                  <c:v>4.0825688073394497</c:v>
                </c:pt>
                <c:pt idx="81">
                  <c:v>3.9493670886075951</c:v>
                </c:pt>
                <c:pt idx="82">
                  <c:v>3.847826086956522</c:v>
                </c:pt>
                <c:pt idx="83">
                  <c:v>3.56</c:v>
                </c:pt>
                <c:pt idx="84">
                  <c:v>3.6202531645569622</c:v>
                </c:pt>
                <c:pt idx="85">
                  <c:v>3.887323943661972</c:v>
                </c:pt>
                <c:pt idx="86">
                  <c:v>3.6</c:v>
                </c:pt>
                <c:pt idx="87">
                  <c:v>3.5</c:v>
                </c:pt>
                <c:pt idx="88">
                  <c:v>3.8445945945945947</c:v>
                </c:pt>
                <c:pt idx="89">
                  <c:v>3.8367346938775508</c:v>
                </c:pt>
                <c:pt idx="90">
                  <c:v>3.7619047619047619</c:v>
                </c:pt>
                <c:pt idx="91">
                  <c:v>3.7380952380952381</c:v>
                </c:pt>
                <c:pt idx="92">
                  <c:v>3.7857142857142856</c:v>
                </c:pt>
                <c:pt idx="93">
                  <c:v>3.5</c:v>
                </c:pt>
                <c:pt idx="94">
                  <c:v>3.71875</c:v>
                </c:pt>
                <c:pt idx="95">
                  <c:v>3.9107981220657275</c:v>
                </c:pt>
                <c:pt idx="96">
                  <c:v>4.1722222222222225</c:v>
                </c:pt>
                <c:pt idx="97">
                  <c:v>4.1407407407407408</c:v>
                </c:pt>
                <c:pt idx="98">
                  <c:v>3.5357142857142856</c:v>
                </c:pt>
                <c:pt idx="99">
                  <c:v>4.1361702127659576</c:v>
                </c:pt>
                <c:pt idx="100">
                  <c:v>4.0901287553648071</c:v>
                </c:pt>
                <c:pt idx="101">
                  <c:v>3.7900552486187844</c:v>
                </c:pt>
                <c:pt idx="102">
                  <c:v>4.1361256544502618</c:v>
                </c:pt>
                <c:pt idx="103">
                  <c:v>4.1604938271604937</c:v>
                </c:pt>
                <c:pt idx="104">
                  <c:v>3.6896551724137931</c:v>
                </c:pt>
                <c:pt idx="105">
                  <c:v>4.2068965517241379</c:v>
                </c:pt>
                <c:pt idx="106">
                  <c:v>4.0490690489741041</c:v>
                </c:pt>
                <c:pt idx="107">
                  <c:v>4.5196078431372548</c:v>
                </c:pt>
                <c:pt idx="108">
                  <c:v>4.3150684931506849</c:v>
                </c:pt>
                <c:pt idx="109">
                  <c:v>4.3168316831683171</c:v>
                </c:pt>
                <c:pt idx="110">
                  <c:v>3.5694444444444446</c:v>
                </c:pt>
                <c:pt idx="111">
                  <c:v>4.4320987654320989</c:v>
                </c:pt>
                <c:pt idx="112">
                  <c:v>3.6075949367088609</c:v>
                </c:pt>
                <c:pt idx="113">
                  <c:v>4.072916666666667</c:v>
                </c:pt>
                <c:pt idx="114">
                  <c:v>3.6794871794871793</c:v>
                </c:pt>
                <c:pt idx="115">
                  <c:v>3.9285714285714284</c:v>
                </c:pt>
              </c:numCache>
            </c:numRef>
          </c:val>
          <c:smooth val="0"/>
        </c:ser>
        <c:ser>
          <c:idx val="0"/>
          <c:order val="4"/>
          <c:tx>
            <c:v>2021 ср. балл городу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'Рус. 9 - диаграмма по районам'!$B$5:$B$120</c:f>
              <c:strCache>
                <c:ptCount val="116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 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 </c:v>
                </c:pt>
                <c:pt idx="54">
                  <c:v>МБОУ СШ № 73</c:v>
                </c:pt>
                <c:pt idx="55">
                  <c:v>МАОУ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 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МАОУ СШ № 6</c:v>
                </c:pt>
                <c:pt idx="64">
                  <c:v>МАОУ СШ № 17</c:v>
                </c:pt>
                <c:pt idx="65">
                  <c:v>МАОУ СШ № 23</c:v>
                </c:pt>
                <c:pt idx="66">
                  <c:v>МАОУ СШ № 34</c:v>
                </c:pt>
                <c:pt idx="67">
                  <c:v>МАОУ СШ № 42</c:v>
                </c:pt>
                <c:pt idx="68">
                  <c:v>МАОУ СШ № 45</c:v>
                </c:pt>
                <c:pt idx="69">
                  <c:v>МБОУ СШ № 62</c:v>
                </c:pt>
                <c:pt idx="70">
                  <c:v>МАОУ СШ № 76</c:v>
                </c:pt>
                <c:pt idx="71">
                  <c:v>МАОУ СШ № 78</c:v>
                </c:pt>
                <c:pt idx="72">
                  <c:v>МАОУ СШ № 93</c:v>
                </c:pt>
                <c:pt idx="73">
                  <c:v>МАОУ СШ № 137</c:v>
                </c:pt>
                <c:pt idx="74">
                  <c:v>МАОУ СШ № 158 "Грани"</c:v>
                </c:pt>
                <c:pt idx="75">
                  <c:v>СОВЕТСКИЙ РАЙОН</c:v>
                </c:pt>
                <c:pt idx="76">
                  <c:v>МАОУ СШ № 1</c:v>
                </c:pt>
                <c:pt idx="77">
                  <c:v>МБОУ СШ № 2</c:v>
                </c:pt>
                <c:pt idx="78">
                  <c:v>МАОУ СШ № 5</c:v>
                </c:pt>
                <c:pt idx="79">
                  <c:v>МАОУ СШ № 7</c:v>
                </c:pt>
                <c:pt idx="80">
                  <c:v>МАОУ СШ № 18</c:v>
                </c:pt>
                <c:pt idx="81">
                  <c:v>МАОУ СШ № 24</c:v>
                </c:pt>
                <c:pt idx="82">
                  <c:v>МБОУ СШ № 56</c:v>
                </c:pt>
                <c:pt idx="83">
                  <c:v>МАОУ СШ № 66</c:v>
                </c:pt>
                <c:pt idx="84">
                  <c:v>МАОУ СШ № 69</c:v>
                </c:pt>
                <c:pt idx="85">
                  <c:v>МАОУ СШ № 85</c:v>
                </c:pt>
                <c:pt idx="86">
                  <c:v>МБОУ СШ № 91</c:v>
                </c:pt>
                <c:pt idx="87">
                  <c:v>МБОУ СШ № 98</c:v>
                </c:pt>
                <c:pt idx="88">
                  <c:v>МАОУ СШ № 108</c:v>
                </c:pt>
                <c:pt idx="89">
                  <c:v>МАОУ СШ № 115</c:v>
                </c:pt>
                <c:pt idx="90">
                  <c:v>МАОУ СШ № 121</c:v>
                </c:pt>
                <c:pt idx="91">
                  <c:v>МБОУ СШ № 129</c:v>
                </c:pt>
                <c:pt idx="92">
                  <c:v>МАОУ СШ № 134</c:v>
                </c:pt>
                <c:pt idx="93">
                  <c:v>МАОУ СШ № 139</c:v>
                </c:pt>
                <c:pt idx="94">
                  <c:v>МАОУ СШ № 141</c:v>
                </c:pt>
                <c:pt idx="95">
                  <c:v>МАОУ СШ № 143</c:v>
                </c:pt>
                <c:pt idx="96">
                  <c:v>МАОУ СШ № 144</c:v>
                </c:pt>
                <c:pt idx="97">
                  <c:v>МАОУ СШ № 145</c:v>
                </c:pt>
                <c:pt idx="98">
                  <c:v>МБОУ СШ № 147</c:v>
                </c:pt>
                <c:pt idx="99">
                  <c:v>МАОУ СШ № 149</c:v>
                </c:pt>
                <c:pt idx="100">
                  <c:v>МАОУ СШ № 150</c:v>
                </c:pt>
                <c:pt idx="101">
                  <c:v>МАОУ СШ № 151</c:v>
                </c:pt>
                <c:pt idx="102">
                  <c:v>МАОУ СШ № 152</c:v>
                </c:pt>
                <c:pt idx="103">
                  <c:v>МАОУ СШ № 154</c:v>
                </c:pt>
                <c:pt idx="104">
                  <c:v>МАОУ СШ № 156</c:v>
                </c:pt>
                <c:pt idx="105">
                  <c:v>МАОУ СШ № 157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Гимназия  № 16</c:v>
                </c:pt>
                <c:pt idx="109">
                  <c:v>МБОУ Лицей № 2</c:v>
                </c:pt>
                <c:pt idx="110">
                  <c:v>МБОУ СШ № 4</c:v>
                </c:pt>
                <c:pt idx="111">
                  <c:v>МБОУ СШ № 10 </c:v>
                </c:pt>
                <c:pt idx="112">
                  <c:v>МБОУ СШ № 27</c:v>
                </c:pt>
                <c:pt idx="113">
                  <c:v>МБОУ СШ № 51</c:v>
                </c:pt>
                <c:pt idx="114">
                  <c:v>МАОУ СШ "Комплекс Покровский"</c:v>
                </c:pt>
                <c:pt idx="115">
                  <c:v>МАОУ СШ № 155</c:v>
                </c:pt>
              </c:strCache>
            </c:strRef>
          </c:cat>
          <c:val>
            <c:numRef>
              <c:f>'Рус. 9 - диаграмма по районам'!$M$5:$M$120</c:f>
              <c:numCache>
                <c:formatCode>Основной</c:formatCode>
                <c:ptCount val="116"/>
                <c:pt idx="0">
                  <c:v>3.67</c:v>
                </c:pt>
                <c:pt idx="1">
                  <c:v>3.67</c:v>
                </c:pt>
                <c:pt idx="2">
                  <c:v>3.67</c:v>
                </c:pt>
                <c:pt idx="3">
                  <c:v>3.67</c:v>
                </c:pt>
                <c:pt idx="4">
                  <c:v>3.67</c:v>
                </c:pt>
                <c:pt idx="5">
                  <c:v>3.67</c:v>
                </c:pt>
                <c:pt idx="6">
                  <c:v>3.67</c:v>
                </c:pt>
                <c:pt idx="7">
                  <c:v>3.67</c:v>
                </c:pt>
                <c:pt idx="8">
                  <c:v>3.67</c:v>
                </c:pt>
                <c:pt idx="9">
                  <c:v>3.67</c:v>
                </c:pt>
                <c:pt idx="10">
                  <c:v>3.67</c:v>
                </c:pt>
                <c:pt idx="11">
                  <c:v>3.67</c:v>
                </c:pt>
                <c:pt idx="12">
                  <c:v>3.67</c:v>
                </c:pt>
                <c:pt idx="13">
                  <c:v>3.67</c:v>
                </c:pt>
                <c:pt idx="14">
                  <c:v>3.67</c:v>
                </c:pt>
                <c:pt idx="15">
                  <c:v>3.67</c:v>
                </c:pt>
                <c:pt idx="16">
                  <c:v>3.67</c:v>
                </c:pt>
                <c:pt idx="17">
                  <c:v>3.67</c:v>
                </c:pt>
                <c:pt idx="18">
                  <c:v>3.67</c:v>
                </c:pt>
                <c:pt idx="19">
                  <c:v>3.67</c:v>
                </c:pt>
                <c:pt idx="20">
                  <c:v>3.67</c:v>
                </c:pt>
                <c:pt idx="21">
                  <c:v>3.67</c:v>
                </c:pt>
                <c:pt idx="22">
                  <c:v>3.67</c:v>
                </c:pt>
                <c:pt idx="23">
                  <c:v>3.67</c:v>
                </c:pt>
                <c:pt idx="24">
                  <c:v>3.67</c:v>
                </c:pt>
                <c:pt idx="25">
                  <c:v>3.67</c:v>
                </c:pt>
                <c:pt idx="26">
                  <c:v>3.67</c:v>
                </c:pt>
                <c:pt idx="27">
                  <c:v>3.67</c:v>
                </c:pt>
                <c:pt idx="28">
                  <c:v>3.67</c:v>
                </c:pt>
                <c:pt idx="29">
                  <c:v>3.67</c:v>
                </c:pt>
                <c:pt idx="30">
                  <c:v>3.67</c:v>
                </c:pt>
                <c:pt idx="31">
                  <c:v>3.67</c:v>
                </c:pt>
                <c:pt idx="32">
                  <c:v>3.67</c:v>
                </c:pt>
                <c:pt idx="33">
                  <c:v>3.67</c:v>
                </c:pt>
                <c:pt idx="34">
                  <c:v>3.67</c:v>
                </c:pt>
                <c:pt idx="35">
                  <c:v>3.67</c:v>
                </c:pt>
                <c:pt idx="36">
                  <c:v>3.67</c:v>
                </c:pt>
                <c:pt idx="37">
                  <c:v>3.67</c:v>
                </c:pt>
                <c:pt idx="38">
                  <c:v>3.67</c:v>
                </c:pt>
                <c:pt idx="39">
                  <c:v>3.67</c:v>
                </c:pt>
                <c:pt idx="40">
                  <c:v>3.67</c:v>
                </c:pt>
                <c:pt idx="41">
                  <c:v>3.67</c:v>
                </c:pt>
                <c:pt idx="42">
                  <c:v>3.67</c:v>
                </c:pt>
                <c:pt idx="43">
                  <c:v>3.67</c:v>
                </c:pt>
                <c:pt idx="44">
                  <c:v>3.67</c:v>
                </c:pt>
                <c:pt idx="45">
                  <c:v>3.67</c:v>
                </c:pt>
                <c:pt idx="46">
                  <c:v>3.67</c:v>
                </c:pt>
                <c:pt idx="47">
                  <c:v>3.67</c:v>
                </c:pt>
                <c:pt idx="48">
                  <c:v>3.67</c:v>
                </c:pt>
                <c:pt idx="49">
                  <c:v>3.67</c:v>
                </c:pt>
                <c:pt idx="50">
                  <c:v>3.67</c:v>
                </c:pt>
                <c:pt idx="51">
                  <c:v>3.67</c:v>
                </c:pt>
                <c:pt idx="52">
                  <c:v>3.67</c:v>
                </c:pt>
                <c:pt idx="53">
                  <c:v>3.67</c:v>
                </c:pt>
                <c:pt idx="54">
                  <c:v>3.67</c:v>
                </c:pt>
                <c:pt idx="55">
                  <c:v>3.67</c:v>
                </c:pt>
                <c:pt idx="56">
                  <c:v>3.67</c:v>
                </c:pt>
                <c:pt idx="57">
                  <c:v>3.67</c:v>
                </c:pt>
                <c:pt idx="58">
                  <c:v>3.67</c:v>
                </c:pt>
                <c:pt idx="59">
                  <c:v>3.67</c:v>
                </c:pt>
                <c:pt idx="60">
                  <c:v>3.67</c:v>
                </c:pt>
                <c:pt idx="61">
                  <c:v>3.67</c:v>
                </c:pt>
                <c:pt idx="62">
                  <c:v>3.67</c:v>
                </c:pt>
                <c:pt idx="63">
                  <c:v>3.67</c:v>
                </c:pt>
                <c:pt idx="64">
                  <c:v>3.67</c:v>
                </c:pt>
                <c:pt idx="65">
                  <c:v>3.67</c:v>
                </c:pt>
                <c:pt idx="66">
                  <c:v>3.67</c:v>
                </c:pt>
                <c:pt idx="67">
                  <c:v>3.67</c:v>
                </c:pt>
                <c:pt idx="68">
                  <c:v>3.67</c:v>
                </c:pt>
                <c:pt idx="69">
                  <c:v>3.67</c:v>
                </c:pt>
                <c:pt idx="70">
                  <c:v>3.67</c:v>
                </c:pt>
                <c:pt idx="71">
                  <c:v>3.67</c:v>
                </c:pt>
                <c:pt idx="72">
                  <c:v>3.67</c:v>
                </c:pt>
                <c:pt idx="73">
                  <c:v>3.67</c:v>
                </c:pt>
                <c:pt idx="74">
                  <c:v>3.67</c:v>
                </c:pt>
                <c:pt idx="75">
                  <c:v>3.67</c:v>
                </c:pt>
                <c:pt idx="76">
                  <c:v>3.67</c:v>
                </c:pt>
                <c:pt idx="77">
                  <c:v>3.67</c:v>
                </c:pt>
                <c:pt idx="78">
                  <c:v>3.67</c:v>
                </c:pt>
                <c:pt idx="79">
                  <c:v>3.67</c:v>
                </c:pt>
                <c:pt idx="80">
                  <c:v>3.67</c:v>
                </c:pt>
                <c:pt idx="81">
                  <c:v>3.67</c:v>
                </c:pt>
                <c:pt idx="82">
                  <c:v>3.67</c:v>
                </c:pt>
                <c:pt idx="83">
                  <c:v>3.67</c:v>
                </c:pt>
                <c:pt idx="84">
                  <c:v>3.67</c:v>
                </c:pt>
                <c:pt idx="85">
                  <c:v>3.67</c:v>
                </c:pt>
                <c:pt idx="86">
                  <c:v>3.67</c:v>
                </c:pt>
                <c:pt idx="87">
                  <c:v>3.67</c:v>
                </c:pt>
                <c:pt idx="88">
                  <c:v>3.67</c:v>
                </c:pt>
                <c:pt idx="89">
                  <c:v>3.67</c:v>
                </c:pt>
                <c:pt idx="90">
                  <c:v>3.67</c:v>
                </c:pt>
                <c:pt idx="91">
                  <c:v>3.67</c:v>
                </c:pt>
                <c:pt idx="92">
                  <c:v>3.67</c:v>
                </c:pt>
                <c:pt idx="93">
                  <c:v>3.67</c:v>
                </c:pt>
                <c:pt idx="94">
                  <c:v>3.67</c:v>
                </c:pt>
                <c:pt idx="95">
                  <c:v>3.67</c:v>
                </c:pt>
                <c:pt idx="96">
                  <c:v>3.67</c:v>
                </c:pt>
                <c:pt idx="97">
                  <c:v>3.67</c:v>
                </c:pt>
                <c:pt idx="98">
                  <c:v>3.67</c:v>
                </c:pt>
                <c:pt idx="99">
                  <c:v>3.67</c:v>
                </c:pt>
                <c:pt idx="100">
                  <c:v>3.67</c:v>
                </c:pt>
                <c:pt idx="101">
                  <c:v>3.67</c:v>
                </c:pt>
                <c:pt idx="102">
                  <c:v>3.67</c:v>
                </c:pt>
                <c:pt idx="103">
                  <c:v>3.67</c:v>
                </c:pt>
                <c:pt idx="104">
                  <c:v>3.67</c:v>
                </c:pt>
                <c:pt idx="105">
                  <c:v>3.67</c:v>
                </c:pt>
                <c:pt idx="106">
                  <c:v>3.67</c:v>
                </c:pt>
                <c:pt idx="107">
                  <c:v>3.67</c:v>
                </c:pt>
                <c:pt idx="108">
                  <c:v>3.67</c:v>
                </c:pt>
                <c:pt idx="109">
                  <c:v>3.67</c:v>
                </c:pt>
                <c:pt idx="110">
                  <c:v>3.67</c:v>
                </c:pt>
                <c:pt idx="111">
                  <c:v>3.67</c:v>
                </c:pt>
                <c:pt idx="112">
                  <c:v>3.67</c:v>
                </c:pt>
                <c:pt idx="113">
                  <c:v>3.67</c:v>
                </c:pt>
                <c:pt idx="114">
                  <c:v>3.67</c:v>
                </c:pt>
                <c:pt idx="115">
                  <c:v>3.67</c:v>
                </c:pt>
              </c:numCache>
            </c:numRef>
          </c:val>
          <c:smooth val="0"/>
        </c:ser>
        <c:ser>
          <c:idx val="2"/>
          <c:order val="5"/>
          <c:tx>
            <c:v>2021 ср. балл ОУ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'Рус. 9 - диаграмма по районам'!$B$5:$B$120</c:f>
              <c:strCache>
                <c:ptCount val="116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 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 </c:v>
                </c:pt>
                <c:pt idx="54">
                  <c:v>МБОУ СШ № 73</c:v>
                </c:pt>
                <c:pt idx="55">
                  <c:v>МАОУ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 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МАОУ СШ № 6</c:v>
                </c:pt>
                <c:pt idx="64">
                  <c:v>МАОУ СШ № 17</c:v>
                </c:pt>
                <c:pt idx="65">
                  <c:v>МАОУ СШ № 23</c:v>
                </c:pt>
                <c:pt idx="66">
                  <c:v>МАОУ СШ № 34</c:v>
                </c:pt>
                <c:pt idx="67">
                  <c:v>МАОУ СШ № 42</c:v>
                </c:pt>
                <c:pt idx="68">
                  <c:v>МАОУ СШ № 45</c:v>
                </c:pt>
                <c:pt idx="69">
                  <c:v>МБОУ СШ № 62</c:v>
                </c:pt>
                <c:pt idx="70">
                  <c:v>МАОУ СШ № 76</c:v>
                </c:pt>
                <c:pt idx="71">
                  <c:v>МАОУ СШ № 78</c:v>
                </c:pt>
                <c:pt idx="72">
                  <c:v>МАОУ СШ № 93</c:v>
                </c:pt>
                <c:pt idx="73">
                  <c:v>МАОУ СШ № 137</c:v>
                </c:pt>
                <c:pt idx="74">
                  <c:v>МАОУ СШ № 158 "Грани"</c:v>
                </c:pt>
                <c:pt idx="75">
                  <c:v>СОВЕТСКИЙ РАЙОН</c:v>
                </c:pt>
                <c:pt idx="76">
                  <c:v>МАОУ СШ № 1</c:v>
                </c:pt>
                <c:pt idx="77">
                  <c:v>МБОУ СШ № 2</c:v>
                </c:pt>
                <c:pt idx="78">
                  <c:v>МАОУ СШ № 5</c:v>
                </c:pt>
                <c:pt idx="79">
                  <c:v>МАОУ СШ № 7</c:v>
                </c:pt>
                <c:pt idx="80">
                  <c:v>МАОУ СШ № 18</c:v>
                </c:pt>
                <c:pt idx="81">
                  <c:v>МАОУ СШ № 24</c:v>
                </c:pt>
                <c:pt idx="82">
                  <c:v>МБОУ СШ № 56</c:v>
                </c:pt>
                <c:pt idx="83">
                  <c:v>МАОУ СШ № 66</c:v>
                </c:pt>
                <c:pt idx="84">
                  <c:v>МАОУ СШ № 69</c:v>
                </c:pt>
                <c:pt idx="85">
                  <c:v>МАОУ СШ № 85</c:v>
                </c:pt>
                <c:pt idx="86">
                  <c:v>МБОУ СШ № 91</c:v>
                </c:pt>
                <c:pt idx="87">
                  <c:v>МБОУ СШ № 98</c:v>
                </c:pt>
                <c:pt idx="88">
                  <c:v>МАОУ СШ № 108</c:v>
                </c:pt>
                <c:pt idx="89">
                  <c:v>МАОУ СШ № 115</c:v>
                </c:pt>
                <c:pt idx="90">
                  <c:v>МАОУ СШ № 121</c:v>
                </c:pt>
                <c:pt idx="91">
                  <c:v>МБОУ СШ № 129</c:v>
                </c:pt>
                <c:pt idx="92">
                  <c:v>МАОУ СШ № 134</c:v>
                </c:pt>
                <c:pt idx="93">
                  <c:v>МАОУ СШ № 139</c:v>
                </c:pt>
                <c:pt idx="94">
                  <c:v>МАОУ СШ № 141</c:v>
                </c:pt>
                <c:pt idx="95">
                  <c:v>МАОУ СШ № 143</c:v>
                </c:pt>
                <c:pt idx="96">
                  <c:v>МАОУ СШ № 144</c:v>
                </c:pt>
                <c:pt idx="97">
                  <c:v>МАОУ СШ № 145</c:v>
                </c:pt>
                <c:pt idx="98">
                  <c:v>МБОУ СШ № 147</c:v>
                </c:pt>
                <c:pt idx="99">
                  <c:v>МАОУ СШ № 149</c:v>
                </c:pt>
                <c:pt idx="100">
                  <c:v>МАОУ СШ № 150</c:v>
                </c:pt>
                <c:pt idx="101">
                  <c:v>МАОУ СШ № 151</c:v>
                </c:pt>
                <c:pt idx="102">
                  <c:v>МАОУ СШ № 152</c:v>
                </c:pt>
                <c:pt idx="103">
                  <c:v>МАОУ СШ № 154</c:v>
                </c:pt>
                <c:pt idx="104">
                  <c:v>МАОУ СШ № 156</c:v>
                </c:pt>
                <c:pt idx="105">
                  <c:v>МАОУ СШ № 157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Гимназия  № 16</c:v>
                </c:pt>
                <c:pt idx="109">
                  <c:v>МБОУ Лицей № 2</c:v>
                </c:pt>
                <c:pt idx="110">
                  <c:v>МБОУ СШ № 4</c:v>
                </c:pt>
                <c:pt idx="111">
                  <c:v>МБОУ СШ № 10 </c:v>
                </c:pt>
                <c:pt idx="112">
                  <c:v>МБОУ СШ № 27</c:v>
                </c:pt>
                <c:pt idx="113">
                  <c:v>МБОУ СШ № 51</c:v>
                </c:pt>
                <c:pt idx="114">
                  <c:v>МАОУ СШ "Комплекс Покровский"</c:v>
                </c:pt>
                <c:pt idx="115">
                  <c:v>МАОУ СШ № 155</c:v>
                </c:pt>
              </c:strCache>
            </c:strRef>
          </c:cat>
          <c:val>
            <c:numRef>
              <c:f>'Рус. 9 - диаграмма по районам'!$L$5:$L$120</c:f>
              <c:numCache>
                <c:formatCode>0,00</c:formatCode>
                <c:ptCount val="116"/>
                <c:pt idx="0">
                  <c:v>3.7975628823199195</c:v>
                </c:pt>
                <c:pt idx="1">
                  <c:v>3.9189189189189189</c:v>
                </c:pt>
                <c:pt idx="2">
                  <c:v>3.8137931034482757</c:v>
                </c:pt>
                <c:pt idx="3">
                  <c:v>4.2110091743119265</c:v>
                </c:pt>
                <c:pt idx="4">
                  <c:v>4.0540540540540544</c:v>
                </c:pt>
                <c:pt idx="5">
                  <c:v>3.4637681159420288</c:v>
                </c:pt>
                <c:pt idx="6">
                  <c:v>3.641509433962264</c:v>
                </c:pt>
                <c:pt idx="7">
                  <c:v>3.4130434782608696</c:v>
                </c:pt>
                <c:pt idx="8">
                  <c:v>3.8644067796610169</c:v>
                </c:pt>
                <c:pt idx="9">
                  <c:v>3.5876578801287287</c:v>
                </c:pt>
                <c:pt idx="10">
                  <c:v>3.6607142857142856</c:v>
                </c:pt>
                <c:pt idx="11">
                  <c:v>4.1355932203389827</c:v>
                </c:pt>
                <c:pt idx="12">
                  <c:v>3.858974358974359</c:v>
                </c:pt>
                <c:pt idx="13">
                  <c:v>3.8506493506493507</c:v>
                </c:pt>
                <c:pt idx="14">
                  <c:v>3.8</c:v>
                </c:pt>
                <c:pt idx="15">
                  <c:v>3.5</c:v>
                </c:pt>
                <c:pt idx="16">
                  <c:v>3.4</c:v>
                </c:pt>
                <c:pt idx="17">
                  <c:v>3.4482758620689653</c:v>
                </c:pt>
                <c:pt idx="18">
                  <c:v>3.2075471698113209</c:v>
                </c:pt>
                <c:pt idx="19">
                  <c:v>3.2469135802469138</c:v>
                </c:pt>
                <c:pt idx="20">
                  <c:v>3.4214876033057853</c:v>
                </c:pt>
                <c:pt idx="21">
                  <c:v>3.5217391304347827</c:v>
                </c:pt>
                <c:pt idx="22">
                  <c:v>3.407135603823102</c:v>
                </c:pt>
                <c:pt idx="23">
                  <c:v>3.7142857142857144</c:v>
                </c:pt>
                <c:pt idx="24">
                  <c:v>3.7934782608695654</c:v>
                </c:pt>
                <c:pt idx="25">
                  <c:v>3.4133333333333336</c:v>
                </c:pt>
                <c:pt idx="26">
                  <c:v>3.3846153846153846</c:v>
                </c:pt>
                <c:pt idx="27">
                  <c:v>3.4757281553398056</c:v>
                </c:pt>
                <c:pt idx="28">
                  <c:v>3.3378378378378377</c:v>
                </c:pt>
                <c:pt idx="29">
                  <c:v>2.9347826086956523</c:v>
                </c:pt>
                <c:pt idx="30">
                  <c:v>3.2714285714285714</c:v>
                </c:pt>
                <c:pt idx="31">
                  <c:v>3.4257425742574257</c:v>
                </c:pt>
                <c:pt idx="32">
                  <c:v>3.0285714285714285</c:v>
                </c:pt>
                <c:pt idx="33">
                  <c:v>3.5208333333333335</c:v>
                </c:pt>
                <c:pt idx="34">
                  <c:v>3.6753246753246751</c:v>
                </c:pt>
                <c:pt idx="35">
                  <c:v>3.0370370370370372</c:v>
                </c:pt>
                <c:pt idx="36">
                  <c:v>3.5249999999999999</c:v>
                </c:pt>
                <c:pt idx="37">
                  <c:v>3.2352941176470589</c:v>
                </c:pt>
                <c:pt idx="38">
                  <c:v>3.6146788990825689</c:v>
                </c:pt>
                <c:pt idx="39">
                  <c:v>3.5333333333333332</c:v>
                </c:pt>
                <c:pt idx="40">
                  <c:v>3.6459022237724361</c:v>
                </c:pt>
                <c:pt idx="41">
                  <c:v>3.8743961352657004</c:v>
                </c:pt>
                <c:pt idx="42">
                  <c:v>4.2244897959183669</c:v>
                </c:pt>
                <c:pt idx="43">
                  <c:v>4.1192052980132452</c:v>
                </c:pt>
                <c:pt idx="44">
                  <c:v>3.7243589743589745</c:v>
                </c:pt>
                <c:pt idx="45">
                  <c:v>3.7938144329896906</c:v>
                </c:pt>
                <c:pt idx="46">
                  <c:v>3.9578947368421051</c:v>
                </c:pt>
                <c:pt idx="47">
                  <c:v>4.2307692307692308</c:v>
                </c:pt>
                <c:pt idx="48">
                  <c:v>3.7721518987341773</c:v>
                </c:pt>
                <c:pt idx="49">
                  <c:v>3.1702127659574466</c:v>
                </c:pt>
                <c:pt idx="50">
                  <c:v>3.2916666666666665</c:v>
                </c:pt>
                <c:pt idx="51">
                  <c:v>3.2083333333333335</c:v>
                </c:pt>
                <c:pt idx="52">
                  <c:v>3.3255813953488373</c:v>
                </c:pt>
                <c:pt idx="53">
                  <c:v>3.55</c:v>
                </c:pt>
                <c:pt idx="54">
                  <c:v>3.1666666666666665</c:v>
                </c:pt>
                <c:pt idx="55">
                  <c:v>3.5806451612903225</c:v>
                </c:pt>
                <c:pt idx="56">
                  <c:v>3.1698113207547172</c:v>
                </c:pt>
                <c:pt idx="57">
                  <c:v>3.4</c:v>
                </c:pt>
                <c:pt idx="58">
                  <c:v>3.8349514563106797</c:v>
                </c:pt>
                <c:pt idx="59">
                  <c:v>3.8771929824561404</c:v>
                </c:pt>
                <c:pt idx="60">
                  <c:v>3.6864478958836289</c:v>
                </c:pt>
                <c:pt idx="61">
                  <c:v>3.9054054054054053</c:v>
                </c:pt>
                <c:pt idx="62">
                  <c:v>3.875</c:v>
                </c:pt>
                <c:pt idx="63">
                  <c:v>3.8968253968253967</c:v>
                </c:pt>
                <c:pt idx="64">
                  <c:v>3.5370370370370372</c:v>
                </c:pt>
                <c:pt idx="65">
                  <c:v>3.9027777777777777</c:v>
                </c:pt>
                <c:pt idx="66">
                  <c:v>3.1</c:v>
                </c:pt>
                <c:pt idx="67">
                  <c:v>3.7536231884057969</c:v>
                </c:pt>
                <c:pt idx="68">
                  <c:v>3.9019607843137254</c:v>
                </c:pt>
                <c:pt idx="69">
                  <c:v>3.1884057971014492</c:v>
                </c:pt>
                <c:pt idx="70">
                  <c:v>3.9945054945054945</c:v>
                </c:pt>
                <c:pt idx="71">
                  <c:v>3.3084112149532712</c:v>
                </c:pt>
                <c:pt idx="72">
                  <c:v>3.6666666666666665</c:v>
                </c:pt>
                <c:pt idx="73">
                  <c:v>3.8932038834951457</c:v>
                </c:pt>
                <c:pt idx="75">
                  <c:v>3.5627993938320852</c:v>
                </c:pt>
                <c:pt idx="76">
                  <c:v>3.6623376623376624</c:v>
                </c:pt>
                <c:pt idx="77">
                  <c:v>2.9534883720930232</c:v>
                </c:pt>
                <c:pt idx="78">
                  <c:v>3.5728155339805827</c:v>
                </c:pt>
                <c:pt idx="79">
                  <c:v>3.7731958762886597</c:v>
                </c:pt>
                <c:pt idx="80">
                  <c:v>3.5045045045045047</c:v>
                </c:pt>
                <c:pt idx="81">
                  <c:v>3.6111111111111112</c:v>
                </c:pt>
                <c:pt idx="82">
                  <c:v>3.4761904761904763</c:v>
                </c:pt>
                <c:pt idx="83">
                  <c:v>3.5185185185185186</c:v>
                </c:pt>
                <c:pt idx="84">
                  <c:v>3.5</c:v>
                </c:pt>
                <c:pt idx="85">
                  <c:v>3.4177215189873418</c:v>
                </c:pt>
                <c:pt idx="86">
                  <c:v>3.4666666666666668</c:v>
                </c:pt>
                <c:pt idx="87">
                  <c:v>3.5675675675675675</c:v>
                </c:pt>
                <c:pt idx="88">
                  <c:v>3.4191176470588234</c:v>
                </c:pt>
                <c:pt idx="89">
                  <c:v>3.4380952380952383</c:v>
                </c:pt>
                <c:pt idx="90">
                  <c:v>3.2711864406779663</c:v>
                </c:pt>
                <c:pt idx="91">
                  <c:v>3.4264705882352939</c:v>
                </c:pt>
                <c:pt idx="92">
                  <c:v>3.2906976744186047</c:v>
                </c:pt>
                <c:pt idx="93">
                  <c:v>3.2575757575757578</c:v>
                </c:pt>
                <c:pt idx="94">
                  <c:v>3.6555555555555554</c:v>
                </c:pt>
                <c:pt idx="95">
                  <c:v>3.8461538461538463</c:v>
                </c:pt>
                <c:pt idx="96">
                  <c:v>3.6496815286624202</c:v>
                </c:pt>
                <c:pt idx="97">
                  <c:v>3.7463768115942031</c:v>
                </c:pt>
                <c:pt idx="98">
                  <c:v>3.7250000000000001</c:v>
                </c:pt>
                <c:pt idx="99">
                  <c:v>3.9897435897435898</c:v>
                </c:pt>
                <c:pt idx="100">
                  <c:v>3.7222222222222223</c:v>
                </c:pt>
                <c:pt idx="101">
                  <c:v>4.08411214953271</c:v>
                </c:pt>
                <c:pt idx="102">
                  <c:v>3.6335877862595418</c:v>
                </c:pt>
                <c:pt idx="103">
                  <c:v>3.7625000000000002</c:v>
                </c:pt>
                <c:pt idx="104">
                  <c:v>3.264367816091954</c:v>
                </c:pt>
                <c:pt idx="105">
                  <c:v>3.6774193548387095</c:v>
                </c:pt>
                <c:pt idx="106">
                  <c:v>3.8265466884021055</c:v>
                </c:pt>
                <c:pt idx="107">
                  <c:v>4.3928571428571432</c:v>
                </c:pt>
                <c:pt idx="108">
                  <c:v>3.9702970297029703</c:v>
                </c:pt>
                <c:pt idx="109">
                  <c:v>4.0131578947368425</c:v>
                </c:pt>
                <c:pt idx="110">
                  <c:v>3.74</c:v>
                </c:pt>
                <c:pt idx="111">
                  <c:v>4.0384615384615383</c:v>
                </c:pt>
                <c:pt idx="112">
                  <c:v>3.7450980392156863</c:v>
                </c:pt>
                <c:pt idx="113">
                  <c:v>3.2558139534883721</c:v>
                </c:pt>
                <c:pt idx="114">
                  <c:v>3.8957345971563981</c:v>
                </c:pt>
                <c:pt idx="115">
                  <c:v>3.3875000000000002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832"/>
        <c:axId val="89386368"/>
      </c:lineChart>
      <c:catAx>
        <c:axId val="89384832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386368"/>
        <c:crosses val="autoZero"/>
        <c:auto val="1"/>
        <c:lblAlgn val="ctr"/>
        <c:lblOffset val="100"/>
        <c:noMultiLvlLbl val="0"/>
      </c:catAx>
      <c:valAx>
        <c:axId val="89386368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 ##0,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384832"/>
        <c:crosses val="autoZero"/>
        <c:crossBetween val="between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6768493925793433"/>
          <c:y val="1.0702096712944496E-2"/>
          <c:w val="0.54711976515860705"/>
          <c:h val="4.0185282395256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Русский язык</a:t>
            </a:r>
            <a:r>
              <a:rPr lang="ru-RU" baseline="0"/>
              <a:t> ОГЭ 9 кл. </a:t>
            </a:r>
            <a:r>
              <a:rPr lang="en-US" baseline="0"/>
              <a:t> 20</a:t>
            </a:r>
            <a:r>
              <a:rPr lang="ru-RU" baseline="0"/>
              <a:t>21-2023 </a:t>
            </a:r>
            <a:endParaRPr lang="ru-RU"/>
          </a:p>
        </c:rich>
      </c:tx>
      <c:layout>
        <c:manualLayout>
          <c:xMode val="edge"/>
          <c:yMode val="edge"/>
          <c:x val="2.5608456854881997E-2"/>
          <c:y val="6.779011796438126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111641618917284E-2"/>
          <c:y val="7.4291004919809764E-2"/>
          <c:w val="0.97851679120566681"/>
          <c:h val="0.53158628540034836"/>
        </c:manualLayout>
      </c:layout>
      <c:lineChart>
        <c:grouping val="standard"/>
        <c:varyColors val="0"/>
        <c:ser>
          <c:idx val="1"/>
          <c:order val="0"/>
          <c:tx>
            <c:v>2023 ср. балл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'Рус. 9 - диаграмма'!$B$5:$B$120</c:f>
              <c:strCache>
                <c:ptCount val="116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МБОУ Лицей № 28</c:v>
                </c:pt>
                <c:pt idx="3">
                  <c:v>МАОУ Гимназия № 9</c:v>
                </c:pt>
                <c:pt idx="4">
                  <c:v>МАОУ СШ № 19</c:v>
                </c:pt>
                <c:pt idx="5">
                  <c:v>МАОУ Гимназия № 8</c:v>
                </c:pt>
                <c:pt idx="6">
                  <c:v>МАОУ СШ № 32</c:v>
                </c:pt>
                <c:pt idx="7">
                  <c:v>МБОУ СШ № 86</c:v>
                </c:pt>
                <c:pt idx="8">
                  <c:v>МАОУ СШ № 12</c:v>
                </c:pt>
                <c:pt idx="9">
                  <c:v>КИРОВСКИЙ РАЙОН</c:v>
                </c:pt>
                <c:pt idx="10">
                  <c:v>МАОУ Гимназия № 6</c:v>
                </c:pt>
                <c:pt idx="11">
                  <c:v>МАОУ Лицей № 6 "Перспектива"</c:v>
                </c:pt>
                <c:pt idx="12">
                  <c:v>МАОУ Гимназия № 10</c:v>
                </c:pt>
                <c:pt idx="13">
                  <c:v>МАОУ СШ № 135</c:v>
                </c:pt>
                <c:pt idx="14">
                  <c:v>МАОУ СШ № 90</c:v>
                </c:pt>
                <c:pt idx="15">
                  <c:v>МАОУ Лицей № 11</c:v>
                </c:pt>
                <c:pt idx="16">
                  <c:v>МАОУ Гимназия № 4</c:v>
                </c:pt>
                <c:pt idx="17">
                  <c:v>МАОУ СШ № 46</c:v>
                </c:pt>
                <c:pt idx="18">
                  <c:v>МАОУ СШ № 8 "Созидание"</c:v>
                </c:pt>
                <c:pt idx="19">
                  <c:v>МБОУ СШ № 63</c:v>
                </c:pt>
                <c:pt idx="20">
                  <c:v>МАОУ СШ № 55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МАОУ Лицей № 3</c:v>
                </c:pt>
                <c:pt idx="24">
                  <c:v>МАОУ Гимназия № 15</c:v>
                </c:pt>
                <c:pt idx="25">
                  <c:v>МБОУ Гимназия № 7</c:v>
                </c:pt>
                <c:pt idx="26">
                  <c:v>МАОУ Лицей № 12</c:v>
                </c:pt>
                <c:pt idx="27">
                  <c:v>МБОУ СШ № 64</c:v>
                </c:pt>
                <c:pt idx="28">
                  <c:v>МАОУ СШ № 148</c:v>
                </c:pt>
                <c:pt idx="29">
                  <c:v>МБОУ СШ № 44</c:v>
                </c:pt>
                <c:pt idx="30">
                  <c:v>МБОУ СШ № 94</c:v>
                </c:pt>
                <c:pt idx="31">
                  <c:v>МАОУ СШ № 53</c:v>
                </c:pt>
                <c:pt idx="32">
                  <c:v>МАОУ Гимназия № 11 </c:v>
                </c:pt>
                <c:pt idx="33">
                  <c:v>МБОУ СШ № 79</c:v>
                </c:pt>
                <c:pt idx="34">
                  <c:v>МАОУ СШ № 16</c:v>
                </c:pt>
                <c:pt idx="35">
                  <c:v>МАОУ СШ № 65</c:v>
                </c:pt>
                <c:pt idx="36">
                  <c:v>МАОУ СШ № 89</c:v>
                </c:pt>
                <c:pt idx="37">
                  <c:v>МБОУ СШ № 31</c:v>
                </c:pt>
                <c:pt idx="38">
                  <c:v>МАОУ СШ № 50</c:v>
                </c:pt>
                <c:pt idx="39">
                  <c:v>МБОУ СШ № 13</c:v>
                </c:pt>
                <c:pt idx="40">
                  <c:v>ОКТЯБРЬСКИЙ РАЙОН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Школа-интернат № 1 </c:v>
                </c:pt>
                <c:pt idx="44">
                  <c:v>МАОУ "КУГ № 1 - Универс" </c:v>
                </c:pt>
                <c:pt idx="45">
                  <c:v>МБОУ Лицей № 8</c:v>
                </c:pt>
                <c:pt idx="46">
                  <c:v>МБОУ СШ № 133 </c:v>
                </c:pt>
                <c:pt idx="47">
                  <c:v>МАОУ СШ № 82</c:v>
                </c:pt>
                <c:pt idx="48">
                  <c:v>МБОУ СШ № 3</c:v>
                </c:pt>
                <c:pt idx="49">
                  <c:v>МБОУ Лицей № 10</c:v>
                </c:pt>
                <c:pt idx="50">
                  <c:v>МБОУ СШ № 30</c:v>
                </c:pt>
                <c:pt idx="51">
                  <c:v>МБОУ СШ № 73</c:v>
                </c:pt>
                <c:pt idx="52">
                  <c:v>МАОУ Лицей № 1</c:v>
                </c:pt>
                <c:pt idx="53">
                  <c:v>МБОУ СШ № 95</c:v>
                </c:pt>
                <c:pt idx="54">
                  <c:v>МБОУ СШ № 21</c:v>
                </c:pt>
                <c:pt idx="55">
                  <c:v>МБОУ СШ № 99</c:v>
                </c:pt>
                <c:pt idx="56">
                  <c:v>МБОУ СШ № 72 </c:v>
                </c:pt>
                <c:pt idx="57">
                  <c:v>МБОУ СШ № 84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СШ № 76</c:v>
                </c:pt>
                <c:pt idx="63">
                  <c:v>МАОУ СШ № 42</c:v>
                </c:pt>
                <c:pt idx="64">
                  <c:v>МАОУ СШ № 6</c:v>
                </c:pt>
                <c:pt idx="65">
                  <c:v>МАОУ Лицей № 9 "Лидер"</c:v>
                </c:pt>
                <c:pt idx="66">
                  <c:v>МАОУ СШ № 137</c:v>
                </c:pt>
                <c:pt idx="67">
                  <c:v>МАОУ СШ № 158 "Грани"</c:v>
                </c:pt>
                <c:pt idx="68">
                  <c:v>МАОУ СШ № 17</c:v>
                </c:pt>
                <c:pt idx="69">
                  <c:v>МАОУ СШ № 23</c:v>
                </c:pt>
                <c:pt idx="70">
                  <c:v>МАОУ СШ № 93</c:v>
                </c:pt>
                <c:pt idx="71">
                  <c:v>МАОУ СШ № 34</c:v>
                </c:pt>
                <c:pt idx="72">
                  <c:v>МАОУ СШ № 45</c:v>
                </c:pt>
                <c:pt idx="73">
                  <c:v>МБОУ СШ № 62</c:v>
                </c:pt>
                <c:pt idx="74">
                  <c:v>МАОУ СШ № 78</c:v>
                </c:pt>
                <c:pt idx="75">
                  <c:v>СОВЕТСКИЙ РАЙОН</c:v>
                </c:pt>
                <c:pt idx="76">
                  <c:v>МАОУ СШ № 152</c:v>
                </c:pt>
                <c:pt idx="77">
                  <c:v>МАОУ СШ № 149</c:v>
                </c:pt>
                <c:pt idx="78">
                  <c:v>МАОУ СШ № 154</c:v>
                </c:pt>
                <c:pt idx="79">
                  <c:v>МАОУ СШ № 151</c:v>
                </c:pt>
                <c:pt idx="80">
                  <c:v>МАОУ СШ № 7</c:v>
                </c:pt>
                <c:pt idx="81">
                  <c:v>МАОУ СШ № 150</c:v>
                </c:pt>
                <c:pt idx="82">
                  <c:v>МАОУ СШ № 69</c:v>
                </c:pt>
                <c:pt idx="83">
                  <c:v>МАОУ СШ № 144</c:v>
                </c:pt>
                <c:pt idx="84">
                  <c:v>МАОУ СШ № 157</c:v>
                </c:pt>
                <c:pt idx="85">
                  <c:v>МАОУ СШ № 143</c:v>
                </c:pt>
                <c:pt idx="86">
                  <c:v>МАОУ СШ № 5</c:v>
                </c:pt>
                <c:pt idx="87">
                  <c:v>МАОУ СШ № 108</c:v>
                </c:pt>
                <c:pt idx="88">
                  <c:v>МАОУ СШ № 141</c:v>
                </c:pt>
                <c:pt idx="89">
                  <c:v>МАОУ СШ № 145</c:v>
                </c:pt>
                <c:pt idx="90">
                  <c:v>МАОУ СШ № 18</c:v>
                </c:pt>
                <c:pt idx="91">
                  <c:v>МАОУ СШ № 115</c:v>
                </c:pt>
                <c:pt idx="92">
                  <c:v>МАОУ СШ № 156</c:v>
                </c:pt>
                <c:pt idx="93">
                  <c:v>МАОУ СШ № 85</c:v>
                </c:pt>
                <c:pt idx="94">
                  <c:v>МБОУ СШ № 147</c:v>
                </c:pt>
                <c:pt idx="95">
                  <c:v>МБОУ СШ № 129</c:v>
                </c:pt>
                <c:pt idx="96">
                  <c:v>МАОУ СШ № 66</c:v>
                </c:pt>
                <c:pt idx="97">
                  <c:v>МАОУ СШ № 24</c:v>
                </c:pt>
                <c:pt idx="98">
                  <c:v>МБОУ СШ № 91</c:v>
                </c:pt>
                <c:pt idx="99">
                  <c:v>МАОУ СШ № 134</c:v>
                </c:pt>
                <c:pt idx="100">
                  <c:v>МБОУ СШ № 2</c:v>
                </c:pt>
                <c:pt idx="101">
                  <c:v>МАОУ СШ № 121</c:v>
                </c:pt>
                <c:pt idx="102">
                  <c:v>МБОУ СШ № 98</c:v>
                </c:pt>
                <c:pt idx="103">
                  <c:v>МАОУ СШ № 1</c:v>
                </c:pt>
                <c:pt idx="104">
                  <c:v>МБОУ СШ № 56</c:v>
                </c:pt>
                <c:pt idx="105">
                  <c:v>МАОУ СШ № 139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СШ № 10 </c:v>
                </c:pt>
                <c:pt idx="109">
                  <c:v>МБОУ Гимназия  № 16</c:v>
                </c:pt>
                <c:pt idx="110">
                  <c:v>МБОУ Лицей № 2</c:v>
                </c:pt>
                <c:pt idx="111">
                  <c:v>МАОУ СШ № 155</c:v>
                </c:pt>
                <c:pt idx="112">
                  <c:v>МАОУ СШ "Комплекс Покровский"</c:v>
                </c:pt>
                <c:pt idx="113">
                  <c:v>МБОУ СШ № 4</c:v>
                </c:pt>
                <c:pt idx="114">
                  <c:v>МБОУ СШ № 27</c:v>
                </c:pt>
                <c:pt idx="115">
                  <c:v>МБОУ СШ № 51</c:v>
                </c:pt>
              </c:strCache>
            </c:strRef>
          </c:cat>
          <c:val>
            <c:numRef>
              <c:f>'Рус. 9 - диаграмма'!$E$5:$E$120</c:f>
              <c:numCache>
                <c:formatCode>Основной</c:formatCode>
                <c:ptCount val="116"/>
                <c:pt idx="0">
                  <c:v>3.88</c:v>
                </c:pt>
                <c:pt idx="1">
                  <c:v>3.88</c:v>
                </c:pt>
                <c:pt idx="2">
                  <c:v>3.88</c:v>
                </c:pt>
                <c:pt idx="3">
                  <c:v>3.88</c:v>
                </c:pt>
                <c:pt idx="4">
                  <c:v>3.88</c:v>
                </c:pt>
                <c:pt idx="5">
                  <c:v>3.88</c:v>
                </c:pt>
                <c:pt idx="6">
                  <c:v>3.88</c:v>
                </c:pt>
                <c:pt idx="7">
                  <c:v>3.88</c:v>
                </c:pt>
                <c:pt idx="8">
                  <c:v>3.88</c:v>
                </c:pt>
                <c:pt idx="9">
                  <c:v>3.88</c:v>
                </c:pt>
                <c:pt idx="10">
                  <c:v>3.88</c:v>
                </c:pt>
                <c:pt idx="11">
                  <c:v>3.88</c:v>
                </c:pt>
                <c:pt idx="12">
                  <c:v>3.88</c:v>
                </c:pt>
                <c:pt idx="13">
                  <c:v>3.88</c:v>
                </c:pt>
                <c:pt idx="14">
                  <c:v>3.88</c:v>
                </c:pt>
                <c:pt idx="15">
                  <c:v>3.88</c:v>
                </c:pt>
                <c:pt idx="16">
                  <c:v>3.88</c:v>
                </c:pt>
                <c:pt idx="17">
                  <c:v>3.88</c:v>
                </c:pt>
                <c:pt idx="18">
                  <c:v>3.88</c:v>
                </c:pt>
                <c:pt idx="19">
                  <c:v>3.88</c:v>
                </c:pt>
                <c:pt idx="20">
                  <c:v>3.88</c:v>
                </c:pt>
                <c:pt idx="21">
                  <c:v>3.88</c:v>
                </c:pt>
                <c:pt idx="22">
                  <c:v>3.88</c:v>
                </c:pt>
                <c:pt idx="23">
                  <c:v>3.88</c:v>
                </c:pt>
                <c:pt idx="24">
                  <c:v>3.88</c:v>
                </c:pt>
                <c:pt idx="25">
                  <c:v>3.88</c:v>
                </c:pt>
                <c:pt idx="26">
                  <c:v>3.88</c:v>
                </c:pt>
                <c:pt idx="27">
                  <c:v>3.88</c:v>
                </c:pt>
                <c:pt idx="28">
                  <c:v>3.88</c:v>
                </c:pt>
                <c:pt idx="29">
                  <c:v>3.88</c:v>
                </c:pt>
                <c:pt idx="30">
                  <c:v>3.88</c:v>
                </c:pt>
                <c:pt idx="31">
                  <c:v>3.88</c:v>
                </c:pt>
                <c:pt idx="32">
                  <c:v>3.88</c:v>
                </c:pt>
                <c:pt idx="33">
                  <c:v>3.88</c:v>
                </c:pt>
                <c:pt idx="34">
                  <c:v>3.88</c:v>
                </c:pt>
                <c:pt idx="35">
                  <c:v>3.88</c:v>
                </c:pt>
                <c:pt idx="36">
                  <c:v>3.88</c:v>
                </c:pt>
                <c:pt idx="37">
                  <c:v>3.88</c:v>
                </c:pt>
                <c:pt idx="38">
                  <c:v>3.88</c:v>
                </c:pt>
                <c:pt idx="39">
                  <c:v>3.88</c:v>
                </c:pt>
                <c:pt idx="40">
                  <c:v>3.88</c:v>
                </c:pt>
                <c:pt idx="41">
                  <c:v>3.88</c:v>
                </c:pt>
                <c:pt idx="42">
                  <c:v>3.88</c:v>
                </c:pt>
                <c:pt idx="43">
                  <c:v>3.88</c:v>
                </c:pt>
                <c:pt idx="44">
                  <c:v>3.88</c:v>
                </c:pt>
                <c:pt idx="45">
                  <c:v>3.88</c:v>
                </c:pt>
                <c:pt idx="46">
                  <c:v>3.88</c:v>
                </c:pt>
                <c:pt idx="47">
                  <c:v>3.88</c:v>
                </c:pt>
                <c:pt idx="48">
                  <c:v>3.88</c:v>
                </c:pt>
                <c:pt idx="49">
                  <c:v>3.88</c:v>
                </c:pt>
                <c:pt idx="50">
                  <c:v>3.88</c:v>
                </c:pt>
                <c:pt idx="51">
                  <c:v>3.88</c:v>
                </c:pt>
                <c:pt idx="52">
                  <c:v>3.88</c:v>
                </c:pt>
                <c:pt idx="53">
                  <c:v>3.88</c:v>
                </c:pt>
                <c:pt idx="54">
                  <c:v>3.88</c:v>
                </c:pt>
                <c:pt idx="55">
                  <c:v>3.88</c:v>
                </c:pt>
                <c:pt idx="56">
                  <c:v>3.88</c:v>
                </c:pt>
                <c:pt idx="57">
                  <c:v>3.88</c:v>
                </c:pt>
                <c:pt idx="58">
                  <c:v>3.88</c:v>
                </c:pt>
                <c:pt idx="59">
                  <c:v>3.88</c:v>
                </c:pt>
                <c:pt idx="60">
                  <c:v>3.88</c:v>
                </c:pt>
                <c:pt idx="61">
                  <c:v>3.88</c:v>
                </c:pt>
                <c:pt idx="62">
                  <c:v>3.88</c:v>
                </c:pt>
                <c:pt idx="63">
                  <c:v>3.88</c:v>
                </c:pt>
                <c:pt idx="64">
                  <c:v>3.88</c:v>
                </c:pt>
                <c:pt idx="65">
                  <c:v>3.88</c:v>
                </c:pt>
                <c:pt idx="66">
                  <c:v>3.88</c:v>
                </c:pt>
                <c:pt idx="67">
                  <c:v>3.88</c:v>
                </c:pt>
                <c:pt idx="68">
                  <c:v>3.88</c:v>
                </c:pt>
                <c:pt idx="69">
                  <c:v>3.88</c:v>
                </c:pt>
                <c:pt idx="70">
                  <c:v>3.88</c:v>
                </c:pt>
                <c:pt idx="71">
                  <c:v>3.88</c:v>
                </c:pt>
                <c:pt idx="72">
                  <c:v>3.88</c:v>
                </c:pt>
                <c:pt idx="73">
                  <c:v>3.88</c:v>
                </c:pt>
                <c:pt idx="74">
                  <c:v>3.88</c:v>
                </c:pt>
                <c:pt idx="75">
                  <c:v>3.88</c:v>
                </c:pt>
                <c:pt idx="76">
                  <c:v>3.88</c:v>
                </c:pt>
                <c:pt idx="77">
                  <c:v>3.88</c:v>
                </c:pt>
                <c:pt idx="78">
                  <c:v>3.88</c:v>
                </c:pt>
                <c:pt idx="79">
                  <c:v>3.88</c:v>
                </c:pt>
                <c:pt idx="80">
                  <c:v>3.88</c:v>
                </c:pt>
                <c:pt idx="81">
                  <c:v>3.88</c:v>
                </c:pt>
                <c:pt idx="82">
                  <c:v>3.88</c:v>
                </c:pt>
                <c:pt idx="83">
                  <c:v>3.88</c:v>
                </c:pt>
                <c:pt idx="84">
                  <c:v>3.88</c:v>
                </c:pt>
                <c:pt idx="85">
                  <c:v>3.88</c:v>
                </c:pt>
                <c:pt idx="86">
                  <c:v>3.88</c:v>
                </c:pt>
                <c:pt idx="87">
                  <c:v>3.88</c:v>
                </c:pt>
                <c:pt idx="88">
                  <c:v>3.88</c:v>
                </c:pt>
                <c:pt idx="89">
                  <c:v>3.88</c:v>
                </c:pt>
                <c:pt idx="90">
                  <c:v>3.88</c:v>
                </c:pt>
                <c:pt idx="91">
                  <c:v>3.88</c:v>
                </c:pt>
                <c:pt idx="92">
                  <c:v>3.88</c:v>
                </c:pt>
                <c:pt idx="93">
                  <c:v>3.88</c:v>
                </c:pt>
                <c:pt idx="94">
                  <c:v>3.88</c:v>
                </c:pt>
                <c:pt idx="95">
                  <c:v>3.88</c:v>
                </c:pt>
                <c:pt idx="96">
                  <c:v>3.88</c:v>
                </c:pt>
                <c:pt idx="97">
                  <c:v>3.88</c:v>
                </c:pt>
                <c:pt idx="98">
                  <c:v>3.88</c:v>
                </c:pt>
                <c:pt idx="99">
                  <c:v>3.88</c:v>
                </c:pt>
                <c:pt idx="100">
                  <c:v>3.88</c:v>
                </c:pt>
                <c:pt idx="101">
                  <c:v>3.88</c:v>
                </c:pt>
                <c:pt idx="102">
                  <c:v>3.88</c:v>
                </c:pt>
                <c:pt idx="103">
                  <c:v>3.88</c:v>
                </c:pt>
                <c:pt idx="104">
                  <c:v>3.88</c:v>
                </c:pt>
                <c:pt idx="105">
                  <c:v>3.88</c:v>
                </c:pt>
                <c:pt idx="106">
                  <c:v>3.88</c:v>
                </c:pt>
                <c:pt idx="107">
                  <c:v>3.88</c:v>
                </c:pt>
                <c:pt idx="108">
                  <c:v>3.88</c:v>
                </c:pt>
                <c:pt idx="109">
                  <c:v>3.88</c:v>
                </c:pt>
                <c:pt idx="110">
                  <c:v>3.88</c:v>
                </c:pt>
                <c:pt idx="111">
                  <c:v>3.88</c:v>
                </c:pt>
                <c:pt idx="112">
                  <c:v>3.88</c:v>
                </c:pt>
                <c:pt idx="113">
                  <c:v>3.88</c:v>
                </c:pt>
                <c:pt idx="114">
                  <c:v>3.88</c:v>
                </c:pt>
                <c:pt idx="115">
                  <c:v>3.88</c:v>
                </c:pt>
              </c:numCache>
            </c:numRef>
          </c:val>
          <c:smooth val="0"/>
        </c:ser>
        <c:ser>
          <c:idx val="3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'Рус. 9 - диаграмма'!$B$5:$B$120</c:f>
              <c:strCache>
                <c:ptCount val="116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МБОУ Лицей № 28</c:v>
                </c:pt>
                <c:pt idx="3">
                  <c:v>МАОУ Гимназия № 9</c:v>
                </c:pt>
                <c:pt idx="4">
                  <c:v>МАОУ СШ № 19</c:v>
                </c:pt>
                <c:pt idx="5">
                  <c:v>МАОУ Гимназия № 8</c:v>
                </c:pt>
                <c:pt idx="6">
                  <c:v>МАОУ СШ № 32</c:v>
                </c:pt>
                <c:pt idx="7">
                  <c:v>МБОУ СШ № 86</c:v>
                </c:pt>
                <c:pt idx="8">
                  <c:v>МАОУ СШ № 12</c:v>
                </c:pt>
                <c:pt idx="9">
                  <c:v>КИРОВСКИЙ РАЙОН</c:v>
                </c:pt>
                <c:pt idx="10">
                  <c:v>МАОУ Гимназия № 6</c:v>
                </c:pt>
                <c:pt idx="11">
                  <c:v>МАОУ Лицей № 6 "Перспектива"</c:v>
                </c:pt>
                <c:pt idx="12">
                  <c:v>МАОУ Гимназия № 10</c:v>
                </c:pt>
                <c:pt idx="13">
                  <c:v>МАОУ СШ № 135</c:v>
                </c:pt>
                <c:pt idx="14">
                  <c:v>МАОУ СШ № 90</c:v>
                </c:pt>
                <c:pt idx="15">
                  <c:v>МАОУ Лицей № 11</c:v>
                </c:pt>
                <c:pt idx="16">
                  <c:v>МАОУ Гимназия № 4</c:v>
                </c:pt>
                <c:pt idx="17">
                  <c:v>МАОУ СШ № 46</c:v>
                </c:pt>
                <c:pt idx="18">
                  <c:v>МАОУ СШ № 8 "Созидание"</c:v>
                </c:pt>
                <c:pt idx="19">
                  <c:v>МБОУ СШ № 63</c:v>
                </c:pt>
                <c:pt idx="20">
                  <c:v>МАОУ СШ № 55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МАОУ Лицей № 3</c:v>
                </c:pt>
                <c:pt idx="24">
                  <c:v>МАОУ Гимназия № 15</c:v>
                </c:pt>
                <c:pt idx="25">
                  <c:v>МБОУ Гимназия № 7</c:v>
                </c:pt>
                <c:pt idx="26">
                  <c:v>МАОУ Лицей № 12</c:v>
                </c:pt>
                <c:pt idx="27">
                  <c:v>МБОУ СШ № 64</c:v>
                </c:pt>
                <c:pt idx="28">
                  <c:v>МАОУ СШ № 148</c:v>
                </c:pt>
                <c:pt idx="29">
                  <c:v>МБОУ СШ № 44</c:v>
                </c:pt>
                <c:pt idx="30">
                  <c:v>МБОУ СШ № 94</c:v>
                </c:pt>
                <c:pt idx="31">
                  <c:v>МАОУ СШ № 53</c:v>
                </c:pt>
                <c:pt idx="32">
                  <c:v>МАОУ Гимназия № 11 </c:v>
                </c:pt>
                <c:pt idx="33">
                  <c:v>МБОУ СШ № 79</c:v>
                </c:pt>
                <c:pt idx="34">
                  <c:v>МАОУ СШ № 16</c:v>
                </c:pt>
                <c:pt idx="35">
                  <c:v>МАОУ СШ № 65</c:v>
                </c:pt>
                <c:pt idx="36">
                  <c:v>МАОУ СШ № 89</c:v>
                </c:pt>
                <c:pt idx="37">
                  <c:v>МБОУ СШ № 31</c:v>
                </c:pt>
                <c:pt idx="38">
                  <c:v>МАОУ СШ № 50</c:v>
                </c:pt>
                <c:pt idx="39">
                  <c:v>МБОУ СШ № 13</c:v>
                </c:pt>
                <c:pt idx="40">
                  <c:v>ОКТЯБРЬСКИЙ РАЙОН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Школа-интернат № 1 </c:v>
                </c:pt>
                <c:pt idx="44">
                  <c:v>МАОУ "КУГ № 1 - Универс" </c:v>
                </c:pt>
                <c:pt idx="45">
                  <c:v>МБОУ Лицей № 8</c:v>
                </c:pt>
                <c:pt idx="46">
                  <c:v>МБОУ СШ № 133 </c:v>
                </c:pt>
                <c:pt idx="47">
                  <c:v>МАОУ СШ № 82</c:v>
                </c:pt>
                <c:pt idx="48">
                  <c:v>МБОУ СШ № 3</c:v>
                </c:pt>
                <c:pt idx="49">
                  <c:v>МБОУ Лицей № 10</c:v>
                </c:pt>
                <c:pt idx="50">
                  <c:v>МБОУ СШ № 30</c:v>
                </c:pt>
                <c:pt idx="51">
                  <c:v>МБОУ СШ № 73</c:v>
                </c:pt>
                <c:pt idx="52">
                  <c:v>МАОУ Лицей № 1</c:v>
                </c:pt>
                <c:pt idx="53">
                  <c:v>МБОУ СШ № 95</c:v>
                </c:pt>
                <c:pt idx="54">
                  <c:v>МБОУ СШ № 21</c:v>
                </c:pt>
                <c:pt idx="55">
                  <c:v>МБОУ СШ № 99</c:v>
                </c:pt>
                <c:pt idx="56">
                  <c:v>МБОУ СШ № 72 </c:v>
                </c:pt>
                <c:pt idx="57">
                  <c:v>МБОУ СШ № 84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СШ № 76</c:v>
                </c:pt>
                <c:pt idx="63">
                  <c:v>МАОУ СШ № 42</c:v>
                </c:pt>
                <c:pt idx="64">
                  <c:v>МАОУ СШ № 6</c:v>
                </c:pt>
                <c:pt idx="65">
                  <c:v>МАОУ Лицей № 9 "Лидер"</c:v>
                </c:pt>
                <c:pt idx="66">
                  <c:v>МАОУ СШ № 137</c:v>
                </c:pt>
                <c:pt idx="67">
                  <c:v>МАОУ СШ № 158 "Грани"</c:v>
                </c:pt>
                <c:pt idx="68">
                  <c:v>МАОУ СШ № 17</c:v>
                </c:pt>
                <c:pt idx="69">
                  <c:v>МАОУ СШ № 23</c:v>
                </c:pt>
                <c:pt idx="70">
                  <c:v>МАОУ СШ № 93</c:v>
                </c:pt>
                <c:pt idx="71">
                  <c:v>МАОУ СШ № 34</c:v>
                </c:pt>
                <c:pt idx="72">
                  <c:v>МАОУ СШ № 45</c:v>
                </c:pt>
                <c:pt idx="73">
                  <c:v>МБОУ СШ № 62</c:v>
                </c:pt>
                <c:pt idx="74">
                  <c:v>МАОУ СШ № 78</c:v>
                </c:pt>
                <c:pt idx="75">
                  <c:v>СОВЕТСКИЙ РАЙОН</c:v>
                </c:pt>
                <c:pt idx="76">
                  <c:v>МАОУ СШ № 152</c:v>
                </c:pt>
                <c:pt idx="77">
                  <c:v>МАОУ СШ № 149</c:v>
                </c:pt>
                <c:pt idx="78">
                  <c:v>МАОУ СШ № 154</c:v>
                </c:pt>
                <c:pt idx="79">
                  <c:v>МАОУ СШ № 151</c:v>
                </c:pt>
                <c:pt idx="80">
                  <c:v>МАОУ СШ № 7</c:v>
                </c:pt>
                <c:pt idx="81">
                  <c:v>МАОУ СШ № 150</c:v>
                </c:pt>
                <c:pt idx="82">
                  <c:v>МАОУ СШ № 69</c:v>
                </c:pt>
                <c:pt idx="83">
                  <c:v>МАОУ СШ № 144</c:v>
                </c:pt>
                <c:pt idx="84">
                  <c:v>МАОУ СШ № 157</c:v>
                </c:pt>
                <c:pt idx="85">
                  <c:v>МАОУ СШ № 143</c:v>
                </c:pt>
                <c:pt idx="86">
                  <c:v>МАОУ СШ № 5</c:v>
                </c:pt>
                <c:pt idx="87">
                  <c:v>МАОУ СШ № 108</c:v>
                </c:pt>
                <c:pt idx="88">
                  <c:v>МАОУ СШ № 141</c:v>
                </c:pt>
                <c:pt idx="89">
                  <c:v>МАОУ СШ № 145</c:v>
                </c:pt>
                <c:pt idx="90">
                  <c:v>МАОУ СШ № 18</c:v>
                </c:pt>
                <c:pt idx="91">
                  <c:v>МАОУ СШ № 115</c:v>
                </c:pt>
                <c:pt idx="92">
                  <c:v>МАОУ СШ № 156</c:v>
                </c:pt>
                <c:pt idx="93">
                  <c:v>МАОУ СШ № 85</c:v>
                </c:pt>
                <c:pt idx="94">
                  <c:v>МБОУ СШ № 147</c:v>
                </c:pt>
                <c:pt idx="95">
                  <c:v>МБОУ СШ № 129</c:v>
                </c:pt>
                <c:pt idx="96">
                  <c:v>МАОУ СШ № 66</c:v>
                </c:pt>
                <c:pt idx="97">
                  <c:v>МАОУ СШ № 24</c:v>
                </c:pt>
                <c:pt idx="98">
                  <c:v>МБОУ СШ № 91</c:v>
                </c:pt>
                <c:pt idx="99">
                  <c:v>МАОУ СШ № 134</c:v>
                </c:pt>
                <c:pt idx="100">
                  <c:v>МБОУ СШ № 2</c:v>
                </c:pt>
                <c:pt idx="101">
                  <c:v>МАОУ СШ № 121</c:v>
                </c:pt>
                <c:pt idx="102">
                  <c:v>МБОУ СШ № 98</c:v>
                </c:pt>
                <c:pt idx="103">
                  <c:v>МАОУ СШ № 1</c:v>
                </c:pt>
                <c:pt idx="104">
                  <c:v>МБОУ СШ № 56</c:v>
                </c:pt>
                <c:pt idx="105">
                  <c:v>МАОУ СШ № 139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СШ № 10 </c:v>
                </c:pt>
                <c:pt idx="109">
                  <c:v>МБОУ Гимназия  № 16</c:v>
                </c:pt>
                <c:pt idx="110">
                  <c:v>МБОУ Лицей № 2</c:v>
                </c:pt>
                <c:pt idx="111">
                  <c:v>МАОУ СШ № 155</c:v>
                </c:pt>
                <c:pt idx="112">
                  <c:v>МАОУ СШ "Комплекс Покровский"</c:v>
                </c:pt>
                <c:pt idx="113">
                  <c:v>МБОУ СШ № 4</c:v>
                </c:pt>
                <c:pt idx="114">
                  <c:v>МБОУ СШ № 27</c:v>
                </c:pt>
                <c:pt idx="115">
                  <c:v>МБОУ СШ № 51</c:v>
                </c:pt>
              </c:strCache>
            </c:strRef>
          </c:cat>
          <c:val>
            <c:numRef>
              <c:f>'Рус. 9 - диаграмма'!$D$5:$D$120</c:f>
              <c:numCache>
                <c:formatCode>0,00</c:formatCode>
                <c:ptCount val="116"/>
                <c:pt idx="0">
                  <c:v>3.8859671086554952</c:v>
                </c:pt>
                <c:pt idx="1">
                  <c:v>4.3675213675213671</c:v>
                </c:pt>
                <c:pt idx="2">
                  <c:v>4.1090909090909093</c:v>
                </c:pt>
                <c:pt idx="3">
                  <c:v>3.9383561643835616</c:v>
                </c:pt>
                <c:pt idx="4">
                  <c:v>3.8532110091743119</c:v>
                </c:pt>
                <c:pt idx="5">
                  <c:v>3.8425925925925926</c:v>
                </c:pt>
                <c:pt idx="6">
                  <c:v>3.8260869565217392</c:v>
                </c:pt>
                <c:pt idx="7">
                  <c:v>3.6438356164383561</c:v>
                </c:pt>
                <c:pt idx="8">
                  <c:v>3.507042253521127</c:v>
                </c:pt>
                <c:pt idx="9">
                  <c:v>3.8708140464731531</c:v>
                </c:pt>
                <c:pt idx="10">
                  <c:v>4.22</c:v>
                </c:pt>
                <c:pt idx="11">
                  <c:v>4.1879194630872485</c:v>
                </c:pt>
                <c:pt idx="12">
                  <c:v>4.1382978723404253</c:v>
                </c:pt>
                <c:pt idx="13">
                  <c:v>4.0227272727272725</c:v>
                </c:pt>
                <c:pt idx="14">
                  <c:v>3.8880597014925371</c:v>
                </c:pt>
                <c:pt idx="15">
                  <c:v>3.8539325842696628</c:v>
                </c:pt>
                <c:pt idx="16">
                  <c:v>3.83</c:v>
                </c:pt>
                <c:pt idx="17">
                  <c:v>3.7922077922077921</c:v>
                </c:pt>
                <c:pt idx="18">
                  <c:v>3.7808219178082192</c:v>
                </c:pt>
                <c:pt idx="19">
                  <c:v>3.6949152542372881</c:v>
                </c:pt>
                <c:pt idx="20">
                  <c:v>3.6551724137931036</c:v>
                </c:pt>
                <c:pt idx="21">
                  <c:v>3.3857142857142857</c:v>
                </c:pt>
                <c:pt idx="22">
                  <c:v>3.7095889228068466</c:v>
                </c:pt>
                <c:pt idx="23">
                  <c:v>4</c:v>
                </c:pt>
                <c:pt idx="24">
                  <c:v>3.9901960784313726</c:v>
                </c:pt>
                <c:pt idx="25">
                  <c:v>3.9747899159663866</c:v>
                </c:pt>
                <c:pt idx="26">
                  <c:v>3.9702970297029703</c:v>
                </c:pt>
                <c:pt idx="27">
                  <c:v>3.8469387755102042</c:v>
                </c:pt>
                <c:pt idx="28">
                  <c:v>3.78494623655914</c:v>
                </c:pt>
                <c:pt idx="29">
                  <c:v>3.6956521739130435</c:v>
                </c:pt>
                <c:pt idx="30">
                  <c:v>3.6931818181818183</c:v>
                </c:pt>
                <c:pt idx="31">
                  <c:v>3.6888888888888891</c:v>
                </c:pt>
                <c:pt idx="32">
                  <c:v>3.6883116883116882</c:v>
                </c:pt>
                <c:pt idx="33">
                  <c:v>3.6792452830188678</c:v>
                </c:pt>
                <c:pt idx="34">
                  <c:v>3.6702127659574466</c:v>
                </c:pt>
                <c:pt idx="35">
                  <c:v>3.5714285714285716</c:v>
                </c:pt>
                <c:pt idx="36">
                  <c:v>3.5128205128205128</c:v>
                </c:pt>
                <c:pt idx="37">
                  <c:v>3.5</c:v>
                </c:pt>
                <c:pt idx="38">
                  <c:v>3.4482758620689653</c:v>
                </c:pt>
                <c:pt idx="39">
                  <c:v>3.347826086956522</c:v>
                </c:pt>
                <c:pt idx="40">
                  <c:v>3.8342484702901696</c:v>
                </c:pt>
                <c:pt idx="41">
                  <c:v>4.2962962962962967</c:v>
                </c:pt>
                <c:pt idx="42">
                  <c:v>4.2469135802469138</c:v>
                </c:pt>
                <c:pt idx="43">
                  <c:v>4.2222222222222223</c:v>
                </c:pt>
                <c:pt idx="44">
                  <c:v>4</c:v>
                </c:pt>
                <c:pt idx="45">
                  <c:v>3.9396551724137931</c:v>
                </c:pt>
                <c:pt idx="46">
                  <c:v>3.925925925925926</c:v>
                </c:pt>
                <c:pt idx="47">
                  <c:v>3.9189189189189189</c:v>
                </c:pt>
                <c:pt idx="48">
                  <c:v>3.8888888888888888</c:v>
                </c:pt>
                <c:pt idx="49">
                  <c:v>3.8863636363636362</c:v>
                </c:pt>
                <c:pt idx="50">
                  <c:v>3.8260869565217392</c:v>
                </c:pt>
                <c:pt idx="51">
                  <c:v>3.7894736842105261</c:v>
                </c:pt>
                <c:pt idx="52">
                  <c:v>3.7759562841530054</c:v>
                </c:pt>
                <c:pt idx="53">
                  <c:v>3.7108433734939759</c:v>
                </c:pt>
                <c:pt idx="54">
                  <c:v>3.7058823529411766</c:v>
                </c:pt>
                <c:pt idx="55">
                  <c:v>3.6972477064220182</c:v>
                </c:pt>
                <c:pt idx="56">
                  <c:v>3.696629213483146</c:v>
                </c:pt>
                <c:pt idx="57">
                  <c:v>3.5686274509803924</c:v>
                </c:pt>
                <c:pt idx="58">
                  <c:v>3.4444444444444446</c:v>
                </c:pt>
                <c:pt idx="59">
                  <c:v>3.3103448275862069</c:v>
                </c:pt>
                <c:pt idx="60">
                  <c:v>3.9036892538530887</c:v>
                </c:pt>
                <c:pt idx="61">
                  <c:v>4.3684210526315788</c:v>
                </c:pt>
                <c:pt idx="62">
                  <c:v>4.1829268292682924</c:v>
                </c:pt>
                <c:pt idx="63">
                  <c:v>4.1752577319587632</c:v>
                </c:pt>
                <c:pt idx="64">
                  <c:v>4.1132075471698117</c:v>
                </c:pt>
                <c:pt idx="65">
                  <c:v>4.1111111111111107</c:v>
                </c:pt>
                <c:pt idx="66">
                  <c:v>4</c:v>
                </c:pt>
                <c:pt idx="67">
                  <c:v>3.8571428571428572</c:v>
                </c:pt>
                <c:pt idx="68">
                  <c:v>3.8571428571428572</c:v>
                </c:pt>
                <c:pt idx="69">
                  <c:v>3.8571428571428572</c:v>
                </c:pt>
                <c:pt idx="70">
                  <c:v>3.8360655737704916</c:v>
                </c:pt>
                <c:pt idx="71">
                  <c:v>3.7228915662650603</c:v>
                </c:pt>
                <c:pt idx="72">
                  <c:v>3.641025641025641</c:v>
                </c:pt>
                <c:pt idx="73">
                  <c:v>3.6216216216216215</c:v>
                </c:pt>
                <c:pt idx="74">
                  <c:v>3.3076923076923075</c:v>
                </c:pt>
                <c:pt idx="75">
                  <c:v>3.8127221661089954</c:v>
                </c:pt>
                <c:pt idx="76">
                  <c:v>4.1546961325966851</c:v>
                </c:pt>
                <c:pt idx="77">
                  <c:v>4.07981220657277</c:v>
                </c:pt>
                <c:pt idx="78">
                  <c:v>4.0630630630630629</c:v>
                </c:pt>
                <c:pt idx="79">
                  <c:v>4.035211267605634</c:v>
                </c:pt>
                <c:pt idx="80">
                  <c:v>3.9823008849557522</c:v>
                </c:pt>
                <c:pt idx="81">
                  <c:v>3.9577464788732395</c:v>
                </c:pt>
                <c:pt idx="82">
                  <c:v>3.9487179487179489</c:v>
                </c:pt>
                <c:pt idx="83">
                  <c:v>3.9449999999999998</c:v>
                </c:pt>
                <c:pt idx="84">
                  <c:v>3.9024390243902438</c:v>
                </c:pt>
                <c:pt idx="85">
                  <c:v>3.9005235602094239</c:v>
                </c:pt>
                <c:pt idx="86">
                  <c:v>3.9</c:v>
                </c:pt>
                <c:pt idx="87">
                  <c:v>3.883116883116883</c:v>
                </c:pt>
                <c:pt idx="88">
                  <c:v>3.8780487804878048</c:v>
                </c:pt>
                <c:pt idx="89">
                  <c:v>3.8613138686131387</c:v>
                </c:pt>
                <c:pt idx="90">
                  <c:v>3.8181818181818183</c:v>
                </c:pt>
                <c:pt idx="91">
                  <c:v>3.7875000000000001</c:v>
                </c:pt>
                <c:pt idx="92">
                  <c:v>3.7857142857142856</c:v>
                </c:pt>
                <c:pt idx="93">
                  <c:v>3.784313725490196</c:v>
                </c:pt>
                <c:pt idx="94">
                  <c:v>3.7216494845360826</c:v>
                </c:pt>
                <c:pt idx="95">
                  <c:v>3.6944444444444446</c:v>
                </c:pt>
                <c:pt idx="96">
                  <c:v>3.6862745098039214</c:v>
                </c:pt>
                <c:pt idx="97">
                  <c:v>3.6792452830188678</c:v>
                </c:pt>
                <c:pt idx="98">
                  <c:v>3.6753246753246751</c:v>
                </c:pt>
                <c:pt idx="99">
                  <c:v>3.6666666666666665</c:v>
                </c:pt>
                <c:pt idx="100">
                  <c:v>3.6590909090909092</c:v>
                </c:pt>
                <c:pt idx="101">
                  <c:v>3.6578947368421053</c:v>
                </c:pt>
                <c:pt idx="102">
                  <c:v>3.5964912280701755</c:v>
                </c:pt>
                <c:pt idx="103">
                  <c:v>3.5714285714285716</c:v>
                </c:pt>
                <c:pt idx="104">
                  <c:v>3.56</c:v>
                </c:pt>
                <c:pt idx="105">
                  <c:v>3.5454545454545454</c:v>
                </c:pt>
                <c:pt idx="106">
                  <c:v>3.9829174722585541</c:v>
                </c:pt>
                <c:pt idx="107">
                  <c:v>4.6029411764705879</c:v>
                </c:pt>
                <c:pt idx="108">
                  <c:v>4.4711538461538458</c:v>
                </c:pt>
                <c:pt idx="109">
                  <c:v>4.3292682926829267</c:v>
                </c:pt>
                <c:pt idx="110">
                  <c:v>4.295774647887324</c:v>
                </c:pt>
                <c:pt idx="111">
                  <c:v>3.9482758620689653</c:v>
                </c:pt>
                <c:pt idx="112">
                  <c:v>3.8029556650246303</c:v>
                </c:pt>
                <c:pt idx="113">
                  <c:v>3.6153846153846154</c:v>
                </c:pt>
                <c:pt idx="114">
                  <c:v>3.5471698113207548</c:v>
                </c:pt>
                <c:pt idx="115">
                  <c:v>3.2333333333333334</c:v>
                </c:pt>
              </c:numCache>
            </c:numRef>
          </c:val>
          <c:smooth val="0"/>
        </c:ser>
        <c:ser>
          <c:idx val="13"/>
          <c:order val="2"/>
          <c:tx>
            <c:v>2022 ср. балл по городу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'Рус. 9 - диаграмма'!$B$5:$B$120</c:f>
              <c:strCache>
                <c:ptCount val="116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МБОУ Лицей № 28</c:v>
                </c:pt>
                <c:pt idx="3">
                  <c:v>МАОУ Гимназия № 9</c:v>
                </c:pt>
                <c:pt idx="4">
                  <c:v>МАОУ СШ № 19</c:v>
                </c:pt>
                <c:pt idx="5">
                  <c:v>МАОУ Гимназия № 8</c:v>
                </c:pt>
                <c:pt idx="6">
                  <c:v>МАОУ СШ № 32</c:v>
                </c:pt>
                <c:pt idx="7">
                  <c:v>МБОУ СШ № 86</c:v>
                </c:pt>
                <c:pt idx="8">
                  <c:v>МАОУ СШ № 12</c:v>
                </c:pt>
                <c:pt idx="9">
                  <c:v>КИРОВСКИЙ РАЙОН</c:v>
                </c:pt>
                <c:pt idx="10">
                  <c:v>МАОУ Гимназия № 6</c:v>
                </c:pt>
                <c:pt idx="11">
                  <c:v>МАОУ Лицей № 6 "Перспектива"</c:v>
                </c:pt>
                <c:pt idx="12">
                  <c:v>МАОУ Гимназия № 10</c:v>
                </c:pt>
                <c:pt idx="13">
                  <c:v>МАОУ СШ № 135</c:v>
                </c:pt>
                <c:pt idx="14">
                  <c:v>МАОУ СШ № 90</c:v>
                </c:pt>
                <c:pt idx="15">
                  <c:v>МАОУ Лицей № 11</c:v>
                </c:pt>
                <c:pt idx="16">
                  <c:v>МАОУ Гимназия № 4</c:v>
                </c:pt>
                <c:pt idx="17">
                  <c:v>МАОУ СШ № 46</c:v>
                </c:pt>
                <c:pt idx="18">
                  <c:v>МАОУ СШ № 8 "Созидание"</c:v>
                </c:pt>
                <c:pt idx="19">
                  <c:v>МБОУ СШ № 63</c:v>
                </c:pt>
                <c:pt idx="20">
                  <c:v>МАОУ СШ № 55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МАОУ Лицей № 3</c:v>
                </c:pt>
                <c:pt idx="24">
                  <c:v>МАОУ Гимназия № 15</c:v>
                </c:pt>
                <c:pt idx="25">
                  <c:v>МБОУ Гимназия № 7</c:v>
                </c:pt>
                <c:pt idx="26">
                  <c:v>МАОУ Лицей № 12</c:v>
                </c:pt>
                <c:pt idx="27">
                  <c:v>МБОУ СШ № 64</c:v>
                </c:pt>
                <c:pt idx="28">
                  <c:v>МАОУ СШ № 148</c:v>
                </c:pt>
                <c:pt idx="29">
                  <c:v>МБОУ СШ № 44</c:v>
                </c:pt>
                <c:pt idx="30">
                  <c:v>МБОУ СШ № 94</c:v>
                </c:pt>
                <c:pt idx="31">
                  <c:v>МАОУ СШ № 53</c:v>
                </c:pt>
                <c:pt idx="32">
                  <c:v>МАОУ Гимназия № 11 </c:v>
                </c:pt>
                <c:pt idx="33">
                  <c:v>МБОУ СШ № 79</c:v>
                </c:pt>
                <c:pt idx="34">
                  <c:v>МАОУ СШ № 16</c:v>
                </c:pt>
                <c:pt idx="35">
                  <c:v>МАОУ СШ № 65</c:v>
                </c:pt>
                <c:pt idx="36">
                  <c:v>МАОУ СШ № 89</c:v>
                </c:pt>
                <c:pt idx="37">
                  <c:v>МБОУ СШ № 31</c:v>
                </c:pt>
                <c:pt idx="38">
                  <c:v>МАОУ СШ № 50</c:v>
                </c:pt>
                <c:pt idx="39">
                  <c:v>МБОУ СШ № 13</c:v>
                </c:pt>
                <c:pt idx="40">
                  <c:v>ОКТЯБРЬСКИЙ РАЙОН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Школа-интернат № 1 </c:v>
                </c:pt>
                <c:pt idx="44">
                  <c:v>МАОУ "КУГ № 1 - Универс" </c:v>
                </c:pt>
                <c:pt idx="45">
                  <c:v>МБОУ Лицей № 8</c:v>
                </c:pt>
                <c:pt idx="46">
                  <c:v>МБОУ СШ № 133 </c:v>
                </c:pt>
                <c:pt idx="47">
                  <c:v>МАОУ СШ № 82</c:v>
                </c:pt>
                <c:pt idx="48">
                  <c:v>МБОУ СШ № 3</c:v>
                </c:pt>
                <c:pt idx="49">
                  <c:v>МБОУ Лицей № 10</c:v>
                </c:pt>
                <c:pt idx="50">
                  <c:v>МБОУ СШ № 30</c:v>
                </c:pt>
                <c:pt idx="51">
                  <c:v>МБОУ СШ № 73</c:v>
                </c:pt>
                <c:pt idx="52">
                  <c:v>МАОУ Лицей № 1</c:v>
                </c:pt>
                <c:pt idx="53">
                  <c:v>МБОУ СШ № 95</c:v>
                </c:pt>
                <c:pt idx="54">
                  <c:v>МБОУ СШ № 21</c:v>
                </c:pt>
                <c:pt idx="55">
                  <c:v>МБОУ СШ № 99</c:v>
                </c:pt>
                <c:pt idx="56">
                  <c:v>МБОУ СШ № 72 </c:v>
                </c:pt>
                <c:pt idx="57">
                  <c:v>МБОУ СШ № 84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СШ № 76</c:v>
                </c:pt>
                <c:pt idx="63">
                  <c:v>МАОУ СШ № 42</c:v>
                </c:pt>
                <c:pt idx="64">
                  <c:v>МАОУ СШ № 6</c:v>
                </c:pt>
                <c:pt idx="65">
                  <c:v>МАОУ Лицей № 9 "Лидер"</c:v>
                </c:pt>
                <c:pt idx="66">
                  <c:v>МАОУ СШ № 137</c:v>
                </c:pt>
                <c:pt idx="67">
                  <c:v>МАОУ СШ № 158 "Грани"</c:v>
                </c:pt>
                <c:pt idx="68">
                  <c:v>МАОУ СШ № 17</c:v>
                </c:pt>
                <c:pt idx="69">
                  <c:v>МАОУ СШ № 23</c:v>
                </c:pt>
                <c:pt idx="70">
                  <c:v>МАОУ СШ № 93</c:v>
                </c:pt>
                <c:pt idx="71">
                  <c:v>МАОУ СШ № 34</c:v>
                </c:pt>
                <c:pt idx="72">
                  <c:v>МАОУ СШ № 45</c:v>
                </c:pt>
                <c:pt idx="73">
                  <c:v>МБОУ СШ № 62</c:v>
                </c:pt>
                <c:pt idx="74">
                  <c:v>МАОУ СШ № 78</c:v>
                </c:pt>
                <c:pt idx="75">
                  <c:v>СОВЕТСКИЙ РАЙОН</c:v>
                </c:pt>
                <c:pt idx="76">
                  <c:v>МАОУ СШ № 152</c:v>
                </c:pt>
                <c:pt idx="77">
                  <c:v>МАОУ СШ № 149</c:v>
                </c:pt>
                <c:pt idx="78">
                  <c:v>МАОУ СШ № 154</c:v>
                </c:pt>
                <c:pt idx="79">
                  <c:v>МАОУ СШ № 151</c:v>
                </c:pt>
                <c:pt idx="80">
                  <c:v>МАОУ СШ № 7</c:v>
                </c:pt>
                <c:pt idx="81">
                  <c:v>МАОУ СШ № 150</c:v>
                </c:pt>
                <c:pt idx="82">
                  <c:v>МАОУ СШ № 69</c:v>
                </c:pt>
                <c:pt idx="83">
                  <c:v>МАОУ СШ № 144</c:v>
                </c:pt>
                <c:pt idx="84">
                  <c:v>МАОУ СШ № 157</c:v>
                </c:pt>
                <c:pt idx="85">
                  <c:v>МАОУ СШ № 143</c:v>
                </c:pt>
                <c:pt idx="86">
                  <c:v>МАОУ СШ № 5</c:v>
                </c:pt>
                <c:pt idx="87">
                  <c:v>МАОУ СШ № 108</c:v>
                </c:pt>
                <c:pt idx="88">
                  <c:v>МАОУ СШ № 141</c:v>
                </c:pt>
                <c:pt idx="89">
                  <c:v>МАОУ СШ № 145</c:v>
                </c:pt>
                <c:pt idx="90">
                  <c:v>МАОУ СШ № 18</c:v>
                </c:pt>
                <c:pt idx="91">
                  <c:v>МАОУ СШ № 115</c:v>
                </c:pt>
                <c:pt idx="92">
                  <c:v>МАОУ СШ № 156</c:v>
                </c:pt>
                <c:pt idx="93">
                  <c:v>МАОУ СШ № 85</c:v>
                </c:pt>
                <c:pt idx="94">
                  <c:v>МБОУ СШ № 147</c:v>
                </c:pt>
                <c:pt idx="95">
                  <c:v>МБОУ СШ № 129</c:v>
                </c:pt>
                <c:pt idx="96">
                  <c:v>МАОУ СШ № 66</c:v>
                </c:pt>
                <c:pt idx="97">
                  <c:v>МАОУ СШ № 24</c:v>
                </c:pt>
                <c:pt idx="98">
                  <c:v>МБОУ СШ № 91</c:v>
                </c:pt>
                <c:pt idx="99">
                  <c:v>МАОУ СШ № 134</c:v>
                </c:pt>
                <c:pt idx="100">
                  <c:v>МБОУ СШ № 2</c:v>
                </c:pt>
                <c:pt idx="101">
                  <c:v>МАОУ СШ № 121</c:v>
                </c:pt>
                <c:pt idx="102">
                  <c:v>МБОУ СШ № 98</c:v>
                </c:pt>
                <c:pt idx="103">
                  <c:v>МАОУ СШ № 1</c:v>
                </c:pt>
                <c:pt idx="104">
                  <c:v>МБОУ СШ № 56</c:v>
                </c:pt>
                <c:pt idx="105">
                  <c:v>МАОУ СШ № 139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СШ № 10 </c:v>
                </c:pt>
                <c:pt idx="109">
                  <c:v>МБОУ Гимназия  № 16</c:v>
                </c:pt>
                <c:pt idx="110">
                  <c:v>МБОУ Лицей № 2</c:v>
                </c:pt>
                <c:pt idx="111">
                  <c:v>МАОУ СШ № 155</c:v>
                </c:pt>
                <c:pt idx="112">
                  <c:v>МАОУ СШ "Комплекс Покровский"</c:v>
                </c:pt>
                <c:pt idx="113">
                  <c:v>МБОУ СШ № 4</c:v>
                </c:pt>
                <c:pt idx="114">
                  <c:v>МБОУ СШ № 27</c:v>
                </c:pt>
                <c:pt idx="115">
                  <c:v>МБОУ СШ № 51</c:v>
                </c:pt>
              </c:strCache>
            </c:strRef>
          </c:cat>
          <c:val>
            <c:numRef>
              <c:f>'Рус. 9 - диаграмма'!$I$5:$I$120</c:f>
              <c:numCache>
                <c:formatCode>Основной</c:formatCode>
                <c:ptCount val="116"/>
                <c:pt idx="0">
                  <c:v>3.94</c:v>
                </c:pt>
                <c:pt idx="1">
                  <c:v>3.94</c:v>
                </c:pt>
                <c:pt idx="2">
                  <c:v>3.94</c:v>
                </c:pt>
                <c:pt idx="3">
                  <c:v>3.94</c:v>
                </c:pt>
                <c:pt idx="4">
                  <c:v>3.94</c:v>
                </c:pt>
                <c:pt idx="5">
                  <c:v>3.94</c:v>
                </c:pt>
                <c:pt idx="6">
                  <c:v>3.94</c:v>
                </c:pt>
                <c:pt idx="7">
                  <c:v>3.94</c:v>
                </c:pt>
                <c:pt idx="8">
                  <c:v>3.94</c:v>
                </c:pt>
                <c:pt idx="9">
                  <c:v>3.94</c:v>
                </c:pt>
                <c:pt idx="10">
                  <c:v>3.94</c:v>
                </c:pt>
                <c:pt idx="11">
                  <c:v>3.94</c:v>
                </c:pt>
                <c:pt idx="12">
                  <c:v>3.94</c:v>
                </c:pt>
                <c:pt idx="13">
                  <c:v>3.94</c:v>
                </c:pt>
                <c:pt idx="14">
                  <c:v>3.94</c:v>
                </c:pt>
                <c:pt idx="15">
                  <c:v>3.94</c:v>
                </c:pt>
                <c:pt idx="16">
                  <c:v>3.94</c:v>
                </c:pt>
                <c:pt idx="17">
                  <c:v>3.94</c:v>
                </c:pt>
                <c:pt idx="18">
                  <c:v>3.94</c:v>
                </c:pt>
                <c:pt idx="19">
                  <c:v>3.94</c:v>
                </c:pt>
                <c:pt idx="20">
                  <c:v>3.94</c:v>
                </c:pt>
                <c:pt idx="21">
                  <c:v>3.94</c:v>
                </c:pt>
                <c:pt idx="22">
                  <c:v>3.94</c:v>
                </c:pt>
                <c:pt idx="23">
                  <c:v>3.94</c:v>
                </c:pt>
                <c:pt idx="24">
                  <c:v>3.94</c:v>
                </c:pt>
                <c:pt idx="25">
                  <c:v>3.94</c:v>
                </c:pt>
                <c:pt idx="26">
                  <c:v>3.94</c:v>
                </c:pt>
                <c:pt idx="27">
                  <c:v>3.94</c:v>
                </c:pt>
                <c:pt idx="28">
                  <c:v>3.94</c:v>
                </c:pt>
                <c:pt idx="29">
                  <c:v>3.94</c:v>
                </c:pt>
                <c:pt idx="30">
                  <c:v>3.94</c:v>
                </c:pt>
                <c:pt idx="31">
                  <c:v>3.94</c:v>
                </c:pt>
                <c:pt idx="32">
                  <c:v>3.94</c:v>
                </c:pt>
                <c:pt idx="33">
                  <c:v>3.94</c:v>
                </c:pt>
                <c:pt idx="34">
                  <c:v>3.94</c:v>
                </c:pt>
                <c:pt idx="35">
                  <c:v>3.94</c:v>
                </c:pt>
                <c:pt idx="36">
                  <c:v>3.94</c:v>
                </c:pt>
                <c:pt idx="37">
                  <c:v>3.94</c:v>
                </c:pt>
                <c:pt idx="38">
                  <c:v>3.94</c:v>
                </c:pt>
                <c:pt idx="39">
                  <c:v>3.94</c:v>
                </c:pt>
                <c:pt idx="40">
                  <c:v>3.94</c:v>
                </c:pt>
                <c:pt idx="41">
                  <c:v>3.94</c:v>
                </c:pt>
                <c:pt idx="42">
                  <c:v>3.94</c:v>
                </c:pt>
                <c:pt idx="43">
                  <c:v>3.94</c:v>
                </c:pt>
                <c:pt idx="44">
                  <c:v>3.94</c:v>
                </c:pt>
                <c:pt idx="45">
                  <c:v>3.94</c:v>
                </c:pt>
                <c:pt idx="46">
                  <c:v>3.94</c:v>
                </c:pt>
                <c:pt idx="47">
                  <c:v>3.94</c:v>
                </c:pt>
                <c:pt idx="48">
                  <c:v>3.94</c:v>
                </c:pt>
                <c:pt idx="49">
                  <c:v>3.94</c:v>
                </c:pt>
                <c:pt idx="50">
                  <c:v>3.94</c:v>
                </c:pt>
                <c:pt idx="51">
                  <c:v>3.94</c:v>
                </c:pt>
                <c:pt idx="52">
                  <c:v>3.94</c:v>
                </c:pt>
                <c:pt idx="53">
                  <c:v>3.94</c:v>
                </c:pt>
                <c:pt idx="54">
                  <c:v>3.94</c:v>
                </c:pt>
                <c:pt idx="55">
                  <c:v>3.94</c:v>
                </c:pt>
                <c:pt idx="56">
                  <c:v>3.94</c:v>
                </c:pt>
                <c:pt idx="57">
                  <c:v>3.94</c:v>
                </c:pt>
                <c:pt idx="58">
                  <c:v>3.94</c:v>
                </c:pt>
                <c:pt idx="59">
                  <c:v>3.94</c:v>
                </c:pt>
                <c:pt idx="60">
                  <c:v>3.94</c:v>
                </c:pt>
                <c:pt idx="61">
                  <c:v>3.94</c:v>
                </c:pt>
                <c:pt idx="62">
                  <c:v>3.94</c:v>
                </c:pt>
                <c:pt idx="63">
                  <c:v>3.94</c:v>
                </c:pt>
                <c:pt idx="64">
                  <c:v>3.94</c:v>
                </c:pt>
                <c:pt idx="65">
                  <c:v>3.94</c:v>
                </c:pt>
                <c:pt idx="66">
                  <c:v>3.94</c:v>
                </c:pt>
                <c:pt idx="67">
                  <c:v>3.94</c:v>
                </c:pt>
                <c:pt idx="68">
                  <c:v>3.94</c:v>
                </c:pt>
                <c:pt idx="69">
                  <c:v>3.94</c:v>
                </c:pt>
                <c:pt idx="70">
                  <c:v>3.94</c:v>
                </c:pt>
                <c:pt idx="71">
                  <c:v>3.94</c:v>
                </c:pt>
                <c:pt idx="72">
                  <c:v>3.94</c:v>
                </c:pt>
                <c:pt idx="73">
                  <c:v>3.94</c:v>
                </c:pt>
                <c:pt idx="74">
                  <c:v>3.94</c:v>
                </c:pt>
                <c:pt idx="75">
                  <c:v>3.94</c:v>
                </c:pt>
                <c:pt idx="76">
                  <c:v>3.94</c:v>
                </c:pt>
                <c:pt idx="77">
                  <c:v>3.94</c:v>
                </c:pt>
                <c:pt idx="78">
                  <c:v>3.94</c:v>
                </c:pt>
                <c:pt idx="79">
                  <c:v>3.94</c:v>
                </c:pt>
                <c:pt idx="80">
                  <c:v>3.94</c:v>
                </c:pt>
                <c:pt idx="81">
                  <c:v>3.94</c:v>
                </c:pt>
                <c:pt idx="82">
                  <c:v>3.94</c:v>
                </c:pt>
                <c:pt idx="83">
                  <c:v>3.94</c:v>
                </c:pt>
                <c:pt idx="84">
                  <c:v>3.94</c:v>
                </c:pt>
                <c:pt idx="85">
                  <c:v>3.94</c:v>
                </c:pt>
                <c:pt idx="86">
                  <c:v>3.94</c:v>
                </c:pt>
                <c:pt idx="87">
                  <c:v>3.94</c:v>
                </c:pt>
                <c:pt idx="88">
                  <c:v>3.94</c:v>
                </c:pt>
                <c:pt idx="89">
                  <c:v>3.94</c:v>
                </c:pt>
                <c:pt idx="90">
                  <c:v>3.94</c:v>
                </c:pt>
                <c:pt idx="91">
                  <c:v>3.94</c:v>
                </c:pt>
                <c:pt idx="92">
                  <c:v>3.94</c:v>
                </c:pt>
                <c:pt idx="93">
                  <c:v>3.94</c:v>
                </c:pt>
                <c:pt idx="94">
                  <c:v>3.94</c:v>
                </c:pt>
                <c:pt idx="95">
                  <c:v>3.94</c:v>
                </c:pt>
                <c:pt idx="96">
                  <c:v>3.94</c:v>
                </c:pt>
                <c:pt idx="97">
                  <c:v>3.94</c:v>
                </c:pt>
                <c:pt idx="98">
                  <c:v>3.94</c:v>
                </c:pt>
                <c:pt idx="99">
                  <c:v>3.94</c:v>
                </c:pt>
                <c:pt idx="100">
                  <c:v>3.94</c:v>
                </c:pt>
                <c:pt idx="101">
                  <c:v>3.94</c:v>
                </c:pt>
                <c:pt idx="102">
                  <c:v>3.94</c:v>
                </c:pt>
                <c:pt idx="103">
                  <c:v>3.94</c:v>
                </c:pt>
                <c:pt idx="104">
                  <c:v>3.94</c:v>
                </c:pt>
                <c:pt idx="105">
                  <c:v>3.94</c:v>
                </c:pt>
                <c:pt idx="106">
                  <c:v>3.94</c:v>
                </c:pt>
                <c:pt idx="107">
                  <c:v>3.94</c:v>
                </c:pt>
                <c:pt idx="108">
                  <c:v>3.94</c:v>
                </c:pt>
                <c:pt idx="109">
                  <c:v>3.94</c:v>
                </c:pt>
                <c:pt idx="110">
                  <c:v>3.94</c:v>
                </c:pt>
                <c:pt idx="111">
                  <c:v>3.94</c:v>
                </c:pt>
                <c:pt idx="112">
                  <c:v>3.94</c:v>
                </c:pt>
                <c:pt idx="113">
                  <c:v>3.94</c:v>
                </c:pt>
                <c:pt idx="114">
                  <c:v>3.94</c:v>
                </c:pt>
                <c:pt idx="115">
                  <c:v>3.94</c:v>
                </c:pt>
              </c:numCache>
            </c:numRef>
          </c:val>
          <c:smooth val="0"/>
        </c:ser>
        <c:ser>
          <c:idx val="12"/>
          <c:order val="3"/>
          <c:tx>
            <c:v>2022 ср. балл ОУ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'Рус. 9 - диаграмма'!$B$5:$B$120</c:f>
              <c:strCache>
                <c:ptCount val="116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МБОУ Лицей № 28</c:v>
                </c:pt>
                <c:pt idx="3">
                  <c:v>МАОУ Гимназия № 9</c:v>
                </c:pt>
                <c:pt idx="4">
                  <c:v>МАОУ СШ № 19</c:v>
                </c:pt>
                <c:pt idx="5">
                  <c:v>МАОУ Гимназия № 8</c:v>
                </c:pt>
                <c:pt idx="6">
                  <c:v>МАОУ СШ № 32</c:v>
                </c:pt>
                <c:pt idx="7">
                  <c:v>МБОУ СШ № 86</c:v>
                </c:pt>
                <c:pt idx="8">
                  <c:v>МАОУ СШ № 12</c:v>
                </c:pt>
                <c:pt idx="9">
                  <c:v>КИРОВСКИЙ РАЙОН</c:v>
                </c:pt>
                <c:pt idx="10">
                  <c:v>МАОУ Гимназия № 6</c:v>
                </c:pt>
                <c:pt idx="11">
                  <c:v>МАОУ Лицей № 6 "Перспектива"</c:v>
                </c:pt>
                <c:pt idx="12">
                  <c:v>МАОУ Гимназия № 10</c:v>
                </c:pt>
                <c:pt idx="13">
                  <c:v>МАОУ СШ № 135</c:v>
                </c:pt>
                <c:pt idx="14">
                  <c:v>МАОУ СШ № 90</c:v>
                </c:pt>
                <c:pt idx="15">
                  <c:v>МАОУ Лицей № 11</c:v>
                </c:pt>
                <c:pt idx="16">
                  <c:v>МАОУ Гимназия № 4</c:v>
                </c:pt>
                <c:pt idx="17">
                  <c:v>МАОУ СШ № 46</c:v>
                </c:pt>
                <c:pt idx="18">
                  <c:v>МАОУ СШ № 8 "Созидание"</c:v>
                </c:pt>
                <c:pt idx="19">
                  <c:v>МБОУ СШ № 63</c:v>
                </c:pt>
                <c:pt idx="20">
                  <c:v>МАОУ СШ № 55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МАОУ Лицей № 3</c:v>
                </c:pt>
                <c:pt idx="24">
                  <c:v>МАОУ Гимназия № 15</c:v>
                </c:pt>
                <c:pt idx="25">
                  <c:v>МБОУ Гимназия № 7</c:v>
                </c:pt>
                <c:pt idx="26">
                  <c:v>МАОУ Лицей № 12</c:v>
                </c:pt>
                <c:pt idx="27">
                  <c:v>МБОУ СШ № 64</c:v>
                </c:pt>
                <c:pt idx="28">
                  <c:v>МАОУ СШ № 148</c:v>
                </c:pt>
                <c:pt idx="29">
                  <c:v>МБОУ СШ № 44</c:v>
                </c:pt>
                <c:pt idx="30">
                  <c:v>МБОУ СШ № 94</c:v>
                </c:pt>
                <c:pt idx="31">
                  <c:v>МАОУ СШ № 53</c:v>
                </c:pt>
                <c:pt idx="32">
                  <c:v>МАОУ Гимназия № 11 </c:v>
                </c:pt>
                <c:pt idx="33">
                  <c:v>МБОУ СШ № 79</c:v>
                </c:pt>
                <c:pt idx="34">
                  <c:v>МАОУ СШ № 16</c:v>
                </c:pt>
                <c:pt idx="35">
                  <c:v>МАОУ СШ № 65</c:v>
                </c:pt>
                <c:pt idx="36">
                  <c:v>МАОУ СШ № 89</c:v>
                </c:pt>
                <c:pt idx="37">
                  <c:v>МБОУ СШ № 31</c:v>
                </c:pt>
                <c:pt idx="38">
                  <c:v>МАОУ СШ № 50</c:v>
                </c:pt>
                <c:pt idx="39">
                  <c:v>МБОУ СШ № 13</c:v>
                </c:pt>
                <c:pt idx="40">
                  <c:v>ОКТЯБРЬСКИЙ РАЙОН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Школа-интернат № 1 </c:v>
                </c:pt>
                <c:pt idx="44">
                  <c:v>МАОУ "КУГ № 1 - Универс" </c:v>
                </c:pt>
                <c:pt idx="45">
                  <c:v>МБОУ Лицей № 8</c:v>
                </c:pt>
                <c:pt idx="46">
                  <c:v>МБОУ СШ № 133 </c:v>
                </c:pt>
                <c:pt idx="47">
                  <c:v>МАОУ СШ № 82</c:v>
                </c:pt>
                <c:pt idx="48">
                  <c:v>МБОУ СШ № 3</c:v>
                </c:pt>
                <c:pt idx="49">
                  <c:v>МБОУ Лицей № 10</c:v>
                </c:pt>
                <c:pt idx="50">
                  <c:v>МБОУ СШ № 30</c:v>
                </c:pt>
                <c:pt idx="51">
                  <c:v>МБОУ СШ № 73</c:v>
                </c:pt>
                <c:pt idx="52">
                  <c:v>МАОУ Лицей № 1</c:v>
                </c:pt>
                <c:pt idx="53">
                  <c:v>МБОУ СШ № 95</c:v>
                </c:pt>
                <c:pt idx="54">
                  <c:v>МБОУ СШ № 21</c:v>
                </c:pt>
                <c:pt idx="55">
                  <c:v>МБОУ СШ № 99</c:v>
                </c:pt>
                <c:pt idx="56">
                  <c:v>МБОУ СШ № 72 </c:v>
                </c:pt>
                <c:pt idx="57">
                  <c:v>МБОУ СШ № 84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СШ № 76</c:v>
                </c:pt>
                <c:pt idx="63">
                  <c:v>МАОУ СШ № 42</c:v>
                </c:pt>
                <c:pt idx="64">
                  <c:v>МАОУ СШ № 6</c:v>
                </c:pt>
                <c:pt idx="65">
                  <c:v>МАОУ Лицей № 9 "Лидер"</c:v>
                </c:pt>
                <c:pt idx="66">
                  <c:v>МАОУ СШ № 137</c:v>
                </c:pt>
                <c:pt idx="67">
                  <c:v>МАОУ СШ № 158 "Грани"</c:v>
                </c:pt>
                <c:pt idx="68">
                  <c:v>МАОУ СШ № 17</c:v>
                </c:pt>
                <c:pt idx="69">
                  <c:v>МАОУ СШ № 23</c:v>
                </c:pt>
                <c:pt idx="70">
                  <c:v>МАОУ СШ № 93</c:v>
                </c:pt>
                <c:pt idx="71">
                  <c:v>МАОУ СШ № 34</c:v>
                </c:pt>
                <c:pt idx="72">
                  <c:v>МАОУ СШ № 45</c:v>
                </c:pt>
                <c:pt idx="73">
                  <c:v>МБОУ СШ № 62</c:v>
                </c:pt>
                <c:pt idx="74">
                  <c:v>МАОУ СШ № 78</c:v>
                </c:pt>
                <c:pt idx="75">
                  <c:v>СОВЕТСКИЙ РАЙОН</c:v>
                </c:pt>
                <c:pt idx="76">
                  <c:v>МАОУ СШ № 152</c:v>
                </c:pt>
                <c:pt idx="77">
                  <c:v>МАОУ СШ № 149</c:v>
                </c:pt>
                <c:pt idx="78">
                  <c:v>МАОУ СШ № 154</c:v>
                </c:pt>
                <c:pt idx="79">
                  <c:v>МАОУ СШ № 151</c:v>
                </c:pt>
                <c:pt idx="80">
                  <c:v>МАОУ СШ № 7</c:v>
                </c:pt>
                <c:pt idx="81">
                  <c:v>МАОУ СШ № 150</c:v>
                </c:pt>
                <c:pt idx="82">
                  <c:v>МАОУ СШ № 69</c:v>
                </c:pt>
                <c:pt idx="83">
                  <c:v>МАОУ СШ № 144</c:v>
                </c:pt>
                <c:pt idx="84">
                  <c:v>МАОУ СШ № 157</c:v>
                </c:pt>
                <c:pt idx="85">
                  <c:v>МАОУ СШ № 143</c:v>
                </c:pt>
                <c:pt idx="86">
                  <c:v>МАОУ СШ № 5</c:v>
                </c:pt>
                <c:pt idx="87">
                  <c:v>МАОУ СШ № 108</c:v>
                </c:pt>
                <c:pt idx="88">
                  <c:v>МАОУ СШ № 141</c:v>
                </c:pt>
                <c:pt idx="89">
                  <c:v>МАОУ СШ № 145</c:v>
                </c:pt>
                <c:pt idx="90">
                  <c:v>МАОУ СШ № 18</c:v>
                </c:pt>
                <c:pt idx="91">
                  <c:v>МАОУ СШ № 115</c:v>
                </c:pt>
                <c:pt idx="92">
                  <c:v>МАОУ СШ № 156</c:v>
                </c:pt>
                <c:pt idx="93">
                  <c:v>МАОУ СШ № 85</c:v>
                </c:pt>
                <c:pt idx="94">
                  <c:v>МБОУ СШ № 147</c:v>
                </c:pt>
                <c:pt idx="95">
                  <c:v>МБОУ СШ № 129</c:v>
                </c:pt>
                <c:pt idx="96">
                  <c:v>МАОУ СШ № 66</c:v>
                </c:pt>
                <c:pt idx="97">
                  <c:v>МАОУ СШ № 24</c:v>
                </c:pt>
                <c:pt idx="98">
                  <c:v>МБОУ СШ № 91</c:v>
                </c:pt>
                <c:pt idx="99">
                  <c:v>МАОУ СШ № 134</c:v>
                </c:pt>
                <c:pt idx="100">
                  <c:v>МБОУ СШ № 2</c:v>
                </c:pt>
                <c:pt idx="101">
                  <c:v>МАОУ СШ № 121</c:v>
                </c:pt>
                <c:pt idx="102">
                  <c:v>МБОУ СШ № 98</c:v>
                </c:pt>
                <c:pt idx="103">
                  <c:v>МАОУ СШ № 1</c:v>
                </c:pt>
                <c:pt idx="104">
                  <c:v>МБОУ СШ № 56</c:v>
                </c:pt>
                <c:pt idx="105">
                  <c:v>МАОУ СШ № 139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СШ № 10 </c:v>
                </c:pt>
                <c:pt idx="109">
                  <c:v>МБОУ Гимназия  № 16</c:v>
                </c:pt>
                <c:pt idx="110">
                  <c:v>МБОУ Лицей № 2</c:v>
                </c:pt>
                <c:pt idx="111">
                  <c:v>МАОУ СШ № 155</c:v>
                </c:pt>
                <c:pt idx="112">
                  <c:v>МАОУ СШ "Комплекс Покровский"</c:v>
                </c:pt>
                <c:pt idx="113">
                  <c:v>МБОУ СШ № 4</c:v>
                </c:pt>
                <c:pt idx="114">
                  <c:v>МБОУ СШ № 27</c:v>
                </c:pt>
                <c:pt idx="115">
                  <c:v>МБОУ СШ № 51</c:v>
                </c:pt>
              </c:strCache>
            </c:strRef>
          </c:cat>
          <c:val>
            <c:numRef>
              <c:f>'Рус. 9 - диаграмма'!$H$5:$H$120</c:f>
              <c:numCache>
                <c:formatCode>0,00</c:formatCode>
                <c:ptCount val="116"/>
                <c:pt idx="0">
                  <c:v>3.9473916059484764</c:v>
                </c:pt>
                <c:pt idx="1">
                  <c:v>4.115702479338843</c:v>
                </c:pt>
                <c:pt idx="2">
                  <c:v>4.129032258064516</c:v>
                </c:pt>
                <c:pt idx="3">
                  <c:v>4.0410958904109586</c:v>
                </c:pt>
                <c:pt idx="4">
                  <c:v>3.8316831683168315</c:v>
                </c:pt>
                <c:pt idx="5">
                  <c:v>4</c:v>
                </c:pt>
                <c:pt idx="6">
                  <c:v>3.9565217391304346</c:v>
                </c:pt>
                <c:pt idx="7">
                  <c:v>4.1204819277108431</c:v>
                </c:pt>
                <c:pt idx="8">
                  <c:v>3.3846153846153846</c:v>
                </c:pt>
                <c:pt idx="9">
                  <c:v>3.775684794748122</c:v>
                </c:pt>
                <c:pt idx="10">
                  <c:v>3.9574468085106385</c:v>
                </c:pt>
                <c:pt idx="11">
                  <c:v>4.0653594771241828</c:v>
                </c:pt>
                <c:pt idx="12">
                  <c:v>4.34</c:v>
                </c:pt>
                <c:pt idx="13">
                  <c:v>3.5166666666666666</c:v>
                </c:pt>
                <c:pt idx="14">
                  <c:v>3.7047619047619049</c:v>
                </c:pt>
                <c:pt idx="15">
                  <c:v>3.976</c:v>
                </c:pt>
                <c:pt idx="16">
                  <c:v>3.6166666666666667</c:v>
                </c:pt>
                <c:pt idx="17">
                  <c:v>3.4210526315789473</c:v>
                </c:pt>
                <c:pt idx="18">
                  <c:v>3.9739583333333335</c:v>
                </c:pt>
                <c:pt idx="19">
                  <c:v>3.7142857142857144</c:v>
                </c:pt>
                <c:pt idx="20">
                  <c:v>3.5526315789473686</c:v>
                </c:pt>
                <c:pt idx="21">
                  <c:v>3.4693877551020407</c:v>
                </c:pt>
                <c:pt idx="22">
                  <c:v>3.8423905099305578</c:v>
                </c:pt>
                <c:pt idx="23">
                  <c:v>4.072289156626506</c:v>
                </c:pt>
                <c:pt idx="24">
                  <c:v>4.1399999999999997</c:v>
                </c:pt>
                <c:pt idx="25">
                  <c:v>3.959016393442623</c:v>
                </c:pt>
                <c:pt idx="26">
                  <c:v>3.9090909090909092</c:v>
                </c:pt>
                <c:pt idx="27">
                  <c:v>3.9054054054054053</c:v>
                </c:pt>
                <c:pt idx="28">
                  <c:v>4.0864197530864201</c:v>
                </c:pt>
                <c:pt idx="29">
                  <c:v>3.6842105263157894</c:v>
                </c:pt>
                <c:pt idx="30">
                  <c:v>3.6475409836065573</c:v>
                </c:pt>
                <c:pt idx="31">
                  <c:v>4.2380952380952381</c:v>
                </c:pt>
                <c:pt idx="32">
                  <c:v>3.7391304347826089</c:v>
                </c:pt>
                <c:pt idx="33">
                  <c:v>3.880281690140845</c:v>
                </c:pt>
                <c:pt idx="34">
                  <c:v>3.6434782608695651</c:v>
                </c:pt>
                <c:pt idx="35">
                  <c:v>4.0294117647058822</c:v>
                </c:pt>
                <c:pt idx="36">
                  <c:v>3.7446808510638299</c:v>
                </c:pt>
                <c:pt idx="37">
                  <c:v>3.8571428571428572</c:v>
                </c:pt>
                <c:pt idx="38">
                  <c:v>3.34</c:v>
                </c:pt>
                <c:pt idx="39">
                  <c:v>3.4444444444444446</c:v>
                </c:pt>
                <c:pt idx="40">
                  <c:v>3.8818902134170123</c:v>
                </c:pt>
                <c:pt idx="41">
                  <c:v>4.2692307692307692</c:v>
                </c:pt>
                <c:pt idx="42">
                  <c:v>4.1082802547770703</c:v>
                </c:pt>
                <c:pt idx="43">
                  <c:v>4.2121212121212119</c:v>
                </c:pt>
                <c:pt idx="44">
                  <c:v>4.0370370370370372</c:v>
                </c:pt>
                <c:pt idx="45">
                  <c:v>3.9914529914529915</c:v>
                </c:pt>
                <c:pt idx="46">
                  <c:v>3.7837837837837838</c:v>
                </c:pt>
                <c:pt idx="47">
                  <c:v>3.75</c:v>
                </c:pt>
                <c:pt idx="48">
                  <c:v>3.8983050847457625</c:v>
                </c:pt>
                <c:pt idx="49">
                  <c:v>4.116883116883117</c:v>
                </c:pt>
                <c:pt idx="50">
                  <c:v>3.9101123595505616</c:v>
                </c:pt>
                <c:pt idx="51">
                  <c:v>3.9710144927536231</c:v>
                </c:pt>
                <c:pt idx="52">
                  <c:v>3.535211267605634</c:v>
                </c:pt>
                <c:pt idx="53">
                  <c:v>3.3725490196078431</c:v>
                </c:pt>
                <c:pt idx="54">
                  <c:v>4</c:v>
                </c:pt>
                <c:pt idx="55">
                  <c:v>4.0875000000000004</c:v>
                </c:pt>
                <c:pt idx="56">
                  <c:v>3.8615384615384616</c:v>
                </c:pt>
                <c:pt idx="57">
                  <c:v>3.4615384615384617</c:v>
                </c:pt>
                <c:pt idx="58">
                  <c:v>3.5490196078431371</c:v>
                </c:pt>
                <c:pt idx="59">
                  <c:v>3.8403361344537816</c:v>
                </c:pt>
                <c:pt idx="60">
                  <c:v>4.0424287939974182</c:v>
                </c:pt>
                <c:pt idx="61">
                  <c:v>4.3417721518987342</c:v>
                </c:pt>
                <c:pt idx="62">
                  <c:v>4.2108108108108109</c:v>
                </c:pt>
                <c:pt idx="63">
                  <c:v>4.3454545454545457</c:v>
                </c:pt>
                <c:pt idx="64">
                  <c:v>3.8897058823529411</c:v>
                </c:pt>
                <c:pt idx="65">
                  <c:v>4.0675675675675675</c:v>
                </c:pt>
                <c:pt idx="66">
                  <c:v>4.2</c:v>
                </c:pt>
                <c:pt idx="67">
                  <c:v>3.8783783783783785</c:v>
                </c:pt>
                <c:pt idx="68">
                  <c:v>4.2368421052631575</c:v>
                </c:pt>
                <c:pt idx="69">
                  <c:v>4.125</c:v>
                </c:pt>
                <c:pt idx="70">
                  <c:v>3.901639344262295</c:v>
                </c:pt>
                <c:pt idx="71">
                  <c:v>3.6831683168316833</c:v>
                </c:pt>
                <c:pt idx="72">
                  <c:v>4.0517241379310347</c:v>
                </c:pt>
                <c:pt idx="73">
                  <c:v>3.9302325581395348</c:v>
                </c:pt>
                <c:pt idx="74">
                  <c:v>3.7317073170731709</c:v>
                </c:pt>
                <c:pt idx="75">
                  <c:v>3.8403114474854183</c:v>
                </c:pt>
                <c:pt idx="76">
                  <c:v>4.1361256544502618</c:v>
                </c:pt>
                <c:pt idx="77">
                  <c:v>4.1361702127659576</c:v>
                </c:pt>
                <c:pt idx="78">
                  <c:v>4.1604938271604937</c:v>
                </c:pt>
                <c:pt idx="79">
                  <c:v>3.7900552486187844</c:v>
                </c:pt>
                <c:pt idx="80">
                  <c:v>3.9793814432989691</c:v>
                </c:pt>
                <c:pt idx="81">
                  <c:v>4.0901287553648071</c:v>
                </c:pt>
                <c:pt idx="82">
                  <c:v>3.6202531645569622</c:v>
                </c:pt>
                <c:pt idx="83">
                  <c:v>4.1722222222222225</c:v>
                </c:pt>
                <c:pt idx="84">
                  <c:v>4.2068965517241379</c:v>
                </c:pt>
                <c:pt idx="85">
                  <c:v>3.9107981220657275</c:v>
                </c:pt>
                <c:pt idx="86">
                  <c:v>3.7058823529411766</c:v>
                </c:pt>
                <c:pt idx="87">
                  <c:v>3.8445945945945947</c:v>
                </c:pt>
                <c:pt idx="88">
                  <c:v>3.71875</c:v>
                </c:pt>
                <c:pt idx="89">
                  <c:v>4.1407407407407408</c:v>
                </c:pt>
                <c:pt idx="90">
                  <c:v>4.0825688073394497</c:v>
                </c:pt>
                <c:pt idx="91">
                  <c:v>3.8367346938775508</c:v>
                </c:pt>
                <c:pt idx="92">
                  <c:v>3.6896551724137931</c:v>
                </c:pt>
                <c:pt idx="93">
                  <c:v>3.887323943661972</c:v>
                </c:pt>
                <c:pt idx="94">
                  <c:v>3.5357142857142856</c:v>
                </c:pt>
                <c:pt idx="95">
                  <c:v>3.7380952380952381</c:v>
                </c:pt>
                <c:pt idx="96">
                  <c:v>3.56</c:v>
                </c:pt>
                <c:pt idx="97">
                  <c:v>3.9493670886075951</c:v>
                </c:pt>
                <c:pt idx="98">
                  <c:v>3.6</c:v>
                </c:pt>
                <c:pt idx="99">
                  <c:v>3.7857142857142856</c:v>
                </c:pt>
                <c:pt idx="100">
                  <c:v>3.7857142857142856</c:v>
                </c:pt>
                <c:pt idx="101">
                  <c:v>3.7619047619047619</c:v>
                </c:pt>
                <c:pt idx="102">
                  <c:v>3.5</c:v>
                </c:pt>
                <c:pt idx="103">
                  <c:v>3.5362318840579712</c:v>
                </c:pt>
                <c:pt idx="104">
                  <c:v>3.847826086956522</c:v>
                </c:pt>
                <c:pt idx="105">
                  <c:v>3.5</c:v>
                </c:pt>
                <c:pt idx="106">
                  <c:v>4.0490690489741032</c:v>
                </c:pt>
                <c:pt idx="107">
                  <c:v>4.5196078431372548</c:v>
                </c:pt>
                <c:pt idx="108">
                  <c:v>4.4320987654320989</c:v>
                </c:pt>
                <c:pt idx="109">
                  <c:v>4.3150684931506849</c:v>
                </c:pt>
                <c:pt idx="110">
                  <c:v>4.3168316831683171</c:v>
                </c:pt>
                <c:pt idx="111">
                  <c:v>3.9285714285714284</c:v>
                </c:pt>
                <c:pt idx="112">
                  <c:v>3.6794871794871793</c:v>
                </c:pt>
                <c:pt idx="113">
                  <c:v>3.5694444444444446</c:v>
                </c:pt>
                <c:pt idx="114">
                  <c:v>3.6075949367088609</c:v>
                </c:pt>
                <c:pt idx="115">
                  <c:v>4.072916666666667</c:v>
                </c:pt>
              </c:numCache>
            </c:numRef>
          </c:val>
          <c:smooth val="0"/>
        </c:ser>
        <c:ser>
          <c:idx val="0"/>
          <c:order val="4"/>
          <c:tx>
            <c:v>2021 ср. балл по городу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'Рус. 9 - диаграмма'!$B$5:$B$120</c:f>
              <c:strCache>
                <c:ptCount val="116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МБОУ Лицей № 28</c:v>
                </c:pt>
                <c:pt idx="3">
                  <c:v>МАОУ Гимназия № 9</c:v>
                </c:pt>
                <c:pt idx="4">
                  <c:v>МАОУ СШ № 19</c:v>
                </c:pt>
                <c:pt idx="5">
                  <c:v>МАОУ Гимназия № 8</c:v>
                </c:pt>
                <c:pt idx="6">
                  <c:v>МАОУ СШ № 32</c:v>
                </c:pt>
                <c:pt idx="7">
                  <c:v>МБОУ СШ № 86</c:v>
                </c:pt>
                <c:pt idx="8">
                  <c:v>МАОУ СШ № 12</c:v>
                </c:pt>
                <c:pt idx="9">
                  <c:v>КИРОВСКИЙ РАЙОН</c:v>
                </c:pt>
                <c:pt idx="10">
                  <c:v>МАОУ Гимназия № 6</c:v>
                </c:pt>
                <c:pt idx="11">
                  <c:v>МАОУ Лицей № 6 "Перспектива"</c:v>
                </c:pt>
                <c:pt idx="12">
                  <c:v>МАОУ Гимназия № 10</c:v>
                </c:pt>
                <c:pt idx="13">
                  <c:v>МАОУ СШ № 135</c:v>
                </c:pt>
                <c:pt idx="14">
                  <c:v>МАОУ СШ № 90</c:v>
                </c:pt>
                <c:pt idx="15">
                  <c:v>МАОУ Лицей № 11</c:v>
                </c:pt>
                <c:pt idx="16">
                  <c:v>МАОУ Гимназия № 4</c:v>
                </c:pt>
                <c:pt idx="17">
                  <c:v>МАОУ СШ № 46</c:v>
                </c:pt>
                <c:pt idx="18">
                  <c:v>МАОУ СШ № 8 "Созидание"</c:v>
                </c:pt>
                <c:pt idx="19">
                  <c:v>МБОУ СШ № 63</c:v>
                </c:pt>
                <c:pt idx="20">
                  <c:v>МАОУ СШ № 55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МАОУ Лицей № 3</c:v>
                </c:pt>
                <c:pt idx="24">
                  <c:v>МАОУ Гимназия № 15</c:v>
                </c:pt>
                <c:pt idx="25">
                  <c:v>МБОУ Гимназия № 7</c:v>
                </c:pt>
                <c:pt idx="26">
                  <c:v>МАОУ Лицей № 12</c:v>
                </c:pt>
                <c:pt idx="27">
                  <c:v>МБОУ СШ № 64</c:v>
                </c:pt>
                <c:pt idx="28">
                  <c:v>МАОУ СШ № 148</c:v>
                </c:pt>
                <c:pt idx="29">
                  <c:v>МБОУ СШ № 44</c:v>
                </c:pt>
                <c:pt idx="30">
                  <c:v>МБОУ СШ № 94</c:v>
                </c:pt>
                <c:pt idx="31">
                  <c:v>МАОУ СШ № 53</c:v>
                </c:pt>
                <c:pt idx="32">
                  <c:v>МАОУ Гимназия № 11 </c:v>
                </c:pt>
                <c:pt idx="33">
                  <c:v>МБОУ СШ № 79</c:v>
                </c:pt>
                <c:pt idx="34">
                  <c:v>МАОУ СШ № 16</c:v>
                </c:pt>
                <c:pt idx="35">
                  <c:v>МАОУ СШ № 65</c:v>
                </c:pt>
                <c:pt idx="36">
                  <c:v>МАОУ СШ № 89</c:v>
                </c:pt>
                <c:pt idx="37">
                  <c:v>МБОУ СШ № 31</c:v>
                </c:pt>
                <c:pt idx="38">
                  <c:v>МАОУ СШ № 50</c:v>
                </c:pt>
                <c:pt idx="39">
                  <c:v>МБОУ СШ № 13</c:v>
                </c:pt>
                <c:pt idx="40">
                  <c:v>ОКТЯБРЬСКИЙ РАЙОН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Школа-интернат № 1 </c:v>
                </c:pt>
                <c:pt idx="44">
                  <c:v>МАОУ "КУГ № 1 - Универс" </c:v>
                </c:pt>
                <c:pt idx="45">
                  <c:v>МБОУ Лицей № 8</c:v>
                </c:pt>
                <c:pt idx="46">
                  <c:v>МБОУ СШ № 133 </c:v>
                </c:pt>
                <c:pt idx="47">
                  <c:v>МАОУ СШ № 82</c:v>
                </c:pt>
                <c:pt idx="48">
                  <c:v>МБОУ СШ № 3</c:v>
                </c:pt>
                <c:pt idx="49">
                  <c:v>МБОУ Лицей № 10</c:v>
                </c:pt>
                <c:pt idx="50">
                  <c:v>МБОУ СШ № 30</c:v>
                </c:pt>
                <c:pt idx="51">
                  <c:v>МБОУ СШ № 73</c:v>
                </c:pt>
                <c:pt idx="52">
                  <c:v>МАОУ Лицей № 1</c:v>
                </c:pt>
                <c:pt idx="53">
                  <c:v>МБОУ СШ № 95</c:v>
                </c:pt>
                <c:pt idx="54">
                  <c:v>МБОУ СШ № 21</c:v>
                </c:pt>
                <c:pt idx="55">
                  <c:v>МБОУ СШ № 99</c:v>
                </c:pt>
                <c:pt idx="56">
                  <c:v>МБОУ СШ № 72 </c:v>
                </c:pt>
                <c:pt idx="57">
                  <c:v>МБОУ СШ № 84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СШ № 76</c:v>
                </c:pt>
                <c:pt idx="63">
                  <c:v>МАОУ СШ № 42</c:v>
                </c:pt>
                <c:pt idx="64">
                  <c:v>МАОУ СШ № 6</c:v>
                </c:pt>
                <c:pt idx="65">
                  <c:v>МАОУ Лицей № 9 "Лидер"</c:v>
                </c:pt>
                <c:pt idx="66">
                  <c:v>МАОУ СШ № 137</c:v>
                </c:pt>
                <c:pt idx="67">
                  <c:v>МАОУ СШ № 158 "Грани"</c:v>
                </c:pt>
                <c:pt idx="68">
                  <c:v>МАОУ СШ № 17</c:v>
                </c:pt>
                <c:pt idx="69">
                  <c:v>МАОУ СШ № 23</c:v>
                </c:pt>
                <c:pt idx="70">
                  <c:v>МАОУ СШ № 93</c:v>
                </c:pt>
                <c:pt idx="71">
                  <c:v>МАОУ СШ № 34</c:v>
                </c:pt>
                <c:pt idx="72">
                  <c:v>МАОУ СШ № 45</c:v>
                </c:pt>
                <c:pt idx="73">
                  <c:v>МБОУ СШ № 62</c:v>
                </c:pt>
                <c:pt idx="74">
                  <c:v>МАОУ СШ № 78</c:v>
                </c:pt>
                <c:pt idx="75">
                  <c:v>СОВЕТСКИЙ РАЙОН</c:v>
                </c:pt>
                <c:pt idx="76">
                  <c:v>МАОУ СШ № 152</c:v>
                </c:pt>
                <c:pt idx="77">
                  <c:v>МАОУ СШ № 149</c:v>
                </c:pt>
                <c:pt idx="78">
                  <c:v>МАОУ СШ № 154</c:v>
                </c:pt>
                <c:pt idx="79">
                  <c:v>МАОУ СШ № 151</c:v>
                </c:pt>
                <c:pt idx="80">
                  <c:v>МАОУ СШ № 7</c:v>
                </c:pt>
                <c:pt idx="81">
                  <c:v>МАОУ СШ № 150</c:v>
                </c:pt>
                <c:pt idx="82">
                  <c:v>МАОУ СШ № 69</c:v>
                </c:pt>
                <c:pt idx="83">
                  <c:v>МАОУ СШ № 144</c:v>
                </c:pt>
                <c:pt idx="84">
                  <c:v>МАОУ СШ № 157</c:v>
                </c:pt>
                <c:pt idx="85">
                  <c:v>МАОУ СШ № 143</c:v>
                </c:pt>
                <c:pt idx="86">
                  <c:v>МАОУ СШ № 5</c:v>
                </c:pt>
                <c:pt idx="87">
                  <c:v>МАОУ СШ № 108</c:v>
                </c:pt>
                <c:pt idx="88">
                  <c:v>МАОУ СШ № 141</c:v>
                </c:pt>
                <c:pt idx="89">
                  <c:v>МАОУ СШ № 145</c:v>
                </c:pt>
                <c:pt idx="90">
                  <c:v>МАОУ СШ № 18</c:v>
                </c:pt>
                <c:pt idx="91">
                  <c:v>МАОУ СШ № 115</c:v>
                </c:pt>
                <c:pt idx="92">
                  <c:v>МАОУ СШ № 156</c:v>
                </c:pt>
                <c:pt idx="93">
                  <c:v>МАОУ СШ № 85</c:v>
                </c:pt>
                <c:pt idx="94">
                  <c:v>МБОУ СШ № 147</c:v>
                </c:pt>
                <c:pt idx="95">
                  <c:v>МБОУ СШ № 129</c:v>
                </c:pt>
                <c:pt idx="96">
                  <c:v>МАОУ СШ № 66</c:v>
                </c:pt>
                <c:pt idx="97">
                  <c:v>МАОУ СШ № 24</c:v>
                </c:pt>
                <c:pt idx="98">
                  <c:v>МБОУ СШ № 91</c:v>
                </c:pt>
                <c:pt idx="99">
                  <c:v>МАОУ СШ № 134</c:v>
                </c:pt>
                <c:pt idx="100">
                  <c:v>МБОУ СШ № 2</c:v>
                </c:pt>
                <c:pt idx="101">
                  <c:v>МАОУ СШ № 121</c:v>
                </c:pt>
                <c:pt idx="102">
                  <c:v>МБОУ СШ № 98</c:v>
                </c:pt>
                <c:pt idx="103">
                  <c:v>МАОУ СШ № 1</c:v>
                </c:pt>
                <c:pt idx="104">
                  <c:v>МБОУ СШ № 56</c:v>
                </c:pt>
                <c:pt idx="105">
                  <c:v>МАОУ СШ № 139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СШ № 10 </c:v>
                </c:pt>
                <c:pt idx="109">
                  <c:v>МБОУ Гимназия  № 16</c:v>
                </c:pt>
                <c:pt idx="110">
                  <c:v>МБОУ Лицей № 2</c:v>
                </c:pt>
                <c:pt idx="111">
                  <c:v>МАОУ СШ № 155</c:v>
                </c:pt>
                <c:pt idx="112">
                  <c:v>МАОУ СШ "Комплекс Покровский"</c:v>
                </c:pt>
                <c:pt idx="113">
                  <c:v>МБОУ СШ № 4</c:v>
                </c:pt>
                <c:pt idx="114">
                  <c:v>МБОУ СШ № 27</c:v>
                </c:pt>
                <c:pt idx="115">
                  <c:v>МБОУ СШ № 51</c:v>
                </c:pt>
              </c:strCache>
            </c:strRef>
          </c:cat>
          <c:val>
            <c:numRef>
              <c:f>'Рус. 9 - диаграмма'!$M$5:$M$120</c:f>
              <c:numCache>
                <c:formatCode>Основной</c:formatCode>
                <c:ptCount val="116"/>
                <c:pt idx="0">
                  <c:v>3.67</c:v>
                </c:pt>
                <c:pt idx="1">
                  <c:v>3.67</c:v>
                </c:pt>
                <c:pt idx="2">
                  <c:v>3.67</c:v>
                </c:pt>
                <c:pt idx="3">
                  <c:v>3.67</c:v>
                </c:pt>
                <c:pt idx="4">
                  <c:v>3.67</c:v>
                </c:pt>
                <c:pt idx="5">
                  <c:v>3.67</c:v>
                </c:pt>
                <c:pt idx="6">
                  <c:v>3.67</c:v>
                </c:pt>
                <c:pt idx="7">
                  <c:v>3.67</c:v>
                </c:pt>
                <c:pt idx="8">
                  <c:v>3.67</c:v>
                </c:pt>
                <c:pt idx="9">
                  <c:v>3.67</c:v>
                </c:pt>
                <c:pt idx="10">
                  <c:v>3.67</c:v>
                </c:pt>
                <c:pt idx="11">
                  <c:v>3.67</c:v>
                </c:pt>
                <c:pt idx="12">
                  <c:v>3.67</c:v>
                </c:pt>
                <c:pt idx="13">
                  <c:v>3.67</c:v>
                </c:pt>
                <c:pt idx="14">
                  <c:v>3.67</c:v>
                </c:pt>
                <c:pt idx="15">
                  <c:v>3.67</c:v>
                </c:pt>
                <c:pt idx="16">
                  <c:v>3.67</c:v>
                </c:pt>
                <c:pt idx="17">
                  <c:v>3.67</c:v>
                </c:pt>
                <c:pt idx="18">
                  <c:v>3.67</c:v>
                </c:pt>
                <c:pt idx="19">
                  <c:v>3.67</c:v>
                </c:pt>
                <c:pt idx="20">
                  <c:v>3.67</c:v>
                </c:pt>
                <c:pt idx="21">
                  <c:v>3.67</c:v>
                </c:pt>
                <c:pt idx="22">
                  <c:v>3.67</c:v>
                </c:pt>
                <c:pt idx="23">
                  <c:v>3.67</c:v>
                </c:pt>
                <c:pt idx="24">
                  <c:v>3.67</c:v>
                </c:pt>
                <c:pt idx="25">
                  <c:v>3.67</c:v>
                </c:pt>
                <c:pt idx="26">
                  <c:v>3.67</c:v>
                </c:pt>
                <c:pt idx="27">
                  <c:v>3.67</c:v>
                </c:pt>
                <c:pt idx="28">
                  <c:v>3.67</c:v>
                </c:pt>
                <c:pt idx="29">
                  <c:v>3.67</c:v>
                </c:pt>
                <c:pt idx="30">
                  <c:v>3.67</c:v>
                </c:pt>
                <c:pt idx="31">
                  <c:v>3.67</c:v>
                </c:pt>
                <c:pt idx="32">
                  <c:v>3.67</c:v>
                </c:pt>
                <c:pt idx="33">
                  <c:v>3.67</c:v>
                </c:pt>
                <c:pt idx="34">
                  <c:v>3.67</c:v>
                </c:pt>
                <c:pt idx="35">
                  <c:v>3.67</c:v>
                </c:pt>
                <c:pt idx="36">
                  <c:v>3.67</c:v>
                </c:pt>
                <c:pt idx="37">
                  <c:v>3.67</c:v>
                </c:pt>
                <c:pt idx="38">
                  <c:v>3.67</c:v>
                </c:pt>
                <c:pt idx="39">
                  <c:v>3.67</c:v>
                </c:pt>
                <c:pt idx="40">
                  <c:v>3.67</c:v>
                </c:pt>
                <c:pt idx="41">
                  <c:v>3.67</c:v>
                </c:pt>
                <c:pt idx="42">
                  <c:v>3.67</c:v>
                </c:pt>
                <c:pt idx="43">
                  <c:v>3.67</c:v>
                </c:pt>
                <c:pt idx="44">
                  <c:v>3.67</c:v>
                </c:pt>
                <c:pt idx="45">
                  <c:v>3.67</c:v>
                </c:pt>
                <c:pt idx="46">
                  <c:v>3.67</c:v>
                </c:pt>
                <c:pt idx="47">
                  <c:v>3.67</c:v>
                </c:pt>
                <c:pt idx="48">
                  <c:v>3.67</c:v>
                </c:pt>
                <c:pt idx="49">
                  <c:v>3.67</c:v>
                </c:pt>
                <c:pt idx="50">
                  <c:v>3.67</c:v>
                </c:pt>
                <c:pt idx="51">
                  <c:v>3.67</c:v>
                </c:pt>
                <c:pt idx="52">
                  <c:v>3.67</c:v>
                </c:pt>
                <c:pt idx="53">
                  <c:v>3.67</c:v>
                </c:pt>
                <c:pt idx="54">
                  <c:v>3.67</c:v>
                </c:pt>
                <c:pt idx="55">
                  <c:v>3.67</c:v>
                </c:pt>
                <c:pt idx="56">
                  <c:v>3.67</c:v>
                </c:pt>
                <c:pt idx="57">
                  <c:v>3.67</c:v>
                </c:pt>
                <c:pt idx="58">
                  <c:v>3.67</c:v>
                </c:pt>
                <c:pt idx="59">
                  <c:v>3.67</c:v>
                </c:pt>
                <c:pt idx="60">
                  <c:v>3.67</c:v>
                </c:pt>
                <c:pt idx="61">
                  <c:v>3.67</c:v>
                </c:pt>
                <c:pt idx="62">
                  <c:v>3.67</c:v>
                </c:pt>
                <c:pt idx="63">
                  <c:v>3.67</c:v>
                </c:pt>
                <c:pt idx="64">
                  <c:v>3.67</c:v>
                </c:pt>
                <c:pt idx="65">
                  <c:v>3.67</c:v>
                </c:pt>
                <c:pt idx="66">
                  <c:v>3.67</c:v>
                </c:pt>
                <c:pt idx="67">
                  <c:v>3.67</c:v>
                </c:pt>
                <c:pt idx="68">
                  <c:v>3.67</c:v>
                </c:pt>
                <c:pt idx="69">
                  <c:v>3.67</c:v>
                </c:pt>
                <c:pt idx="70">
                  <c:v>3.67</c:v>
                </c:pt>
                <c:pt idx="71">
                  <c:v>3.67</c:v>
                </c:pt>
                <c:pt idx="72">
                  <c:v>3.67</c:v>
                </c:pt>
                <c:pt idx="73">
                  <c:v>3.67</c:v>
                </c:pt>
                <c:pt idx="74">
                  <c:v>3.67</c:v>
                </c:pt>
                <c:pt idx="75">
                  <c:v>3.67</c:v>
                </c:pt>
                <c:pt idx="76">
                  <c:v>3.67</c:v>
                </c:pt>
                <c:pt idx="77">
                  <c:v>3.67</c:v>
                </c:pt>
                <c:pt idx="78">
                  <c:v>3.67</c:v>
                </c:pt>
                <c:pt idx="79">
                  <c:v>3.67</c:v>
                </c:pt>
                <c:pt idx="80">
                  <c:v>3.67</c:v>
                </c:pt>
                <c:pt idx="81">
                  <c:v>3.67</c:v>
                </c:pt>
                <c:pt idx="82">
                  <c:v>3.67</c:v>
                </c:pt>
                <c:pt idx="83">
                  <c:v>3.67</c:v>
                </c:pt>
                <c:pt idx="84">
                  <c:v>3.67</c:v>
                </c:pt>
                <c:pt idx="85">
                  <c:v>3.67</c:v>
                </c:pt>
                <c:pt idx="86">
                  <c:v>3.67</c:v>
                </c:pt>
                <c:pt idx="87">
                  <c:v>3.67</c:v>
                </c:pt>
                <c:pt idx="88">
                  <c:v>3.67</c:v>
                </c:pt>
                <c:pt idx="89">
                  <c:v>3.67</c:v>
                </c:pt>
                <c:pt idx="90">
                  <c:v>3.67</c:v>
                </c:pt>
                <c:pt idx="91">
                  <c:v>3.67</c:v>
                </c:pt>
                <c:pt idx="92">
                  <c:v>3.67</c:v>
                </c:pt>
                <c:pt idx="93">
                  <c:v>3.67</c:v>
                </c:pt>
                <c:pt idx="94">
                  <c:v>3.67</c:v>
                </c:pt>
                <c:pt idx="95">
                  <c:v>3.67</c:v>
                </c:pt>
                <c:pt idx="96">
                  <c:v>3.67</c:v>
                </c:pt>
                <c:pt idx="97">
                  <c:v>3.67</c:v>
                </c:pt>
                <c:pt idx="98">
                  <c:v>3.67</c:v>
                </c:pt>
                <c:pt idx="99">
                  <c:v>3.67</c:v>
                </c:pt>
                <c:pt idx="100">
                  <c:v>3.67</c:v>
                </c:pt>
                <c:pt idx="101">
                  <c:v>3.67</c:v>
                </c:pt>
                <c:pt idx="102">
                  <c:v>3.67</c:v>
                </c:pt>
                <c:pt idx="103">
                  <c:v>3.67</c:v>
                </c:pt>
                <c:pt idx="104">
                  <c:v>3.67</c:v>
                </c:pt>
                <c:pt idx="105">
                  <c:v>3.67</c:v>
                </c:pt>
                <c:pt idx="106">
                  <c:v>3.67</c:v>
                </c:pt>
                <c:pt idx="107">
                  <c:v>3.67</c:v>
                </c:pt>
                <c:pt idx="108">
                  <c:v>3.67</c:v>
                </c:pt>
                <c:pt idx="109">
                  <c:v>3.67</c:v>
                </c:pt>
                <c:pt idx="110">
                  <c:v>3.67</c:v>
                </c:pt>
                <c:pt idx="111">
                  <c:v>3.67</c:v>
                </c:pt>
                <c:pt idx="112">
                  <c:v>3.67</c:v>
                </c:pt>
                <c:pt idx="113">
                  <c:v>3.67</c:v>
                </c:pt>
                <c:pt idx="114">
                  <c:v>3.67</c:v>
                </c:pt>
                <c:pt idx="115">
                  <c:v>3.67</c:v>
                </c:pt>
              </c:numCache>
            </c:numRef>
          </c:val>
          <c:smooth val="0"/>
        </c:ser>
        <c:ser>
          <c:idx val="2"/>
          <c:order val="5"/>
          <c:tx>
            <c:v>2021 ср. балл ОУ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'Рус. 9 - диаграмма'!$B$5:$B$120</c:f>
              <c:strCache>
                <c:ptCount val="116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МБОУ Лицей № 28</c:v>
                </c:pt>
                <c:pt idx="3">
                  <c:v>МАОУ Гимназия № 9</c:v>
                </c:pt>
                <c:pt idx="4">
                  <c:v>МАОУ СШ № 19</c:v>
                </c:pt>
                <c:pt idx="5">
                  <c:v>МАОУ Гимназия № 8</c:v>
                </c:pt>
                <c:pt idx="6">
                  <c:v>МАОУ СШ № 32</c:v>
                </c:pt>
                <c:pt idx="7">
                  <c:v>МБОУ СШ № 86</c:v>
                </c:pt>
                <c:pt idx="8">
                  <c:v>МАОУ СШ № 12</c:v>
                </c:pt>
                <c:pt idx="9">
                  <c:v>КИРОВСКИЙ РАЙОН</c:v>
                </c:pt>
                <c:pt idx="10">
                  <c:v>МАОУ Гимназия № 6</c:v>
                </c:pt>
                <c:pt idx="11">
                  <c:v>МАОУ Лицей № 6 "Перспектива"</c:v>
                </c:pt>
                <c:pt idx="12">
                  <c:v>МАОУ Гимназия № 10</c:v>
                </c:pt>
                <c:pt idx="13">
                  <c:v>МАОУ СШ № 135</c:v>
                </c:pt>
                <c:pt idx="14">
                  <c:v>МАОУ СШ № 90</c:v>
                </c:pt>
                <c:pt idx="15">
                  <c:v>МАОУ Лицей № 11</c:v>
                </c:pt>
                <c:pt idx="16">
                  <c:v>МАОУ Гимназия № 4</c:v>
                </c:pt>
                <c:pt idx="17">
                  <c:v>МАОУ СШ № 46</c:v>
                </c:pt>
                <c:pt idx="18">
                  <c:v>МАОУ СШ № 8 "Созидание"</c:v>
                </c:pt>
                <c:pt idx="19">
                  <c:v>МБОУ СШ № 63</c:v>
                </c:pt>
                <c:pt idx="20">
                  <c:v>МАОУ СШ № 55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МАОУ Лицей № 3</c:v>
                </c:pt>
                <c:pt idx="24">
                  <c:v>МАОУ Гимназия № 15</c:v>
                </c:pt>
                <c:pt idx="25">
                  <c:v>МБОУ Гимназия № 7</c:v>
                </c:pt>
                <c:pt idx="26">
                  <c:v>МАОУ Лицей № 12</c:v>
                </c:pt>
                <c:pt idx="27">
                  <c:v>МБОУ СШ № 64</c:v>
                </c:pt>
                <c:pt idx="28">
                  <c:v>МАОУ СШ № 148</c:v>
                </c:pt>
                <c:pt idx="29">
                  <c:v>МБОУ СШ № 44</c:v>
                </c:pt>
                <c:pt idx="30">
                  <c:v>МБОУ СШ № 94</c:v>
                </c:pt>
                <c:pt idx="31">
                  <c:v>МАОУ СШ № 53</c:v>
                </c:pt>
                <c:pt idx="32">
                  <c:v>МАОУ Гимназия № 11 </c:v>
                </c:pt>
                <c:pt idx="33">
                  <c:v>МБОУ СШ № 79</c:v>
                </c:pt>
                <c:pt idx="34">
                  <c:v>МАОУ СШ № 16</c:v>
                </c:pt>
                <c:pt idx="35">
                  <c:v>МАОУ СШ № 65</c:v>
                </c:pt>
                <c:pt idx="36">
                  <c:v>МАОУ СШ № 89</c:v>
                </c:pt>
                <c:pt idx="37">
                  <c:v>МБОУ СШ № 31</c:v>
                </c:pt>
                <c:pt idx="38">
                  <c:v>МАОУ СШ № 50</c:v>
                </c:pt>
                <c:pt idx="39">
                  <c:v>МБОУ СШ № 13</c:v>
                </c:pt>
                <c:pt idx="40">
                  <c:v>ОКТЯБРЬСКИЙ РАЙОН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Школа-интернат № 1 </c:v>
                </c:pt>
                <c:pt idx="44">
                  <c:v>МАОУ "КУГ № 1 - Универс" </c:v>
                </c:pt>
                <c:pt idx="45">
                  <c:v>МБОУ Лицей № 8</c:v>
                </c:pt>
                <c:pt idx="46">
                  <c:v>МБОУ СШ № 133 </c:v>
                </c:pt>
                <c:pt idx="47">
                  <c:v>МАОУ СШ № 82</c:v>
                </c:pt>
                <c:pt idx="48">
                  <c:v>МБОУ СШ № 3</c:v>
                </c:pt>
                <c:pt idx="49">
                  <c:v>МБОУ Лицей № 10</c:v>
                </c:pt>
                <c:pt idx="50">
                  <c:v>МБОУ СШ № 30</c:v>
                </c:pt>
                <c:pt idx="51">
                  <c:v>МБОУ СШ № 73</c:v>
                </c:pt>
                <c:pt idx="52">
                  <c:v>МАОУ Лицей № 1</c:v>
                </c:pt>
                <c:pt idx="53">
                  <c:v>МБОУ СШ № 95</c:v>
                </c:pt>
                <c:pt idx="54">
                  <c:v>МБОУ СШ № 21</c:v>
                </c:pt>
                <c:pt idx="55">
                  <c:v>МБОУ СШ № 99</c:v>
                </c:pt>
                <c:pt idx="56">
                  <c:v>МБОУ СШ № 72 </c:v>
                </c:pt>
                <c:pt idx="57">
                  <c:v>МБОУ СШ № 84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СШ № 76</c:v>
                </c:pt>
                <c:pt idx="63">
                  <c:v>МАОУ СШ № 42</c:v>
                </c:pt>
                <c:pt idx="64">
                  <c:v>МАОУ СШ № 6</c:v>
                </c:pt>
                <c:pt idx="65">
                  <c:v>МАОУ Лицей № 9 "Лидер"</c:v>
                </c:pt>
                <c:pt idx="66">
                  <c:v>МАОУ СШ № 137</c:v>
                </c:pt>
                <c:pt idx="67">
                  <c:v>МАОУ СШ № 158 "Грани"</c:v>
                </c:pt>
                <c:pt idx="68">
                  <c:v>МАОУ СШ № 17</c:v>
                </c:pt>
                <c:pt idx="69">
                  <c:v>МАОУ СШ № 23</c:v>
                </c:pt>
                <c:pt idx="70">
                  <c:v>МАОУ СШ № 93</c:v>
                </c:pt>
                <c:pt idx="71">
                  <c:v>МАОУ СШ № 34</c:v>
                </c:pt>
                <c:pt idx="72">
                  <c:v>МАОУ СШ № 45</c:v>
                </c:pt>
                <c:pt idx="73">
                  <c:v>МБОУ СШ № 62</c:v>
                </c:pt>
                <c:pt idx="74">
                  <c:v>МАОУ СШ № 78</c:v>
                </c:pt>
                <c:pt idx="75">
                  <c:v>СОВЕТСКИЙ РАЙОН</c:v>
                </c:pt>
                <c:pt idx="76">
                  <c:v>МАОУ СШ № 152</c:v>
                </c:pt>
                <c:pt idx="77">
                  <c:v>МАОУ СШ № 149</c:v>
                </c:pt>
                <c:pt idx="78">
                  <c:v>МАОУ СШ № 154</c:v>
                </c:pt>
                <c:pt idx="79">
                  <c:v>МАОУ СШ № 151</c:v>
                </c:pt>
                <c:pt idx="80">
                  <c:v>МАОУ СШ № 7</c:v>
                </c:pt>
                <c:pt idx="81">
                  <c:v>МАОУ СШ № 150</c:v>
                </c:pt>
                <c:pt idx="82">
                  <c:v>МАОУ СШ № 69</c:v>
                </c:pt>
                <c:pt idx="83">
                  <c:v>МАОУ СШ № 144</c:v>
                </c:pt>
                <c:pt idx="84">
                  <c:v>МАОУ СШ № 157</c:v>
                </c:pt>
                <c:pt idx="85">
                  <c:v>МАОУ СШ № 143</c:v>
                </c:pt>
                <c:pt idx="86">
                  <c:v>МАОУ СШ № 5</c:v>
                </c:pt>
                <c:pt idx="87">
                  <c:v>МАОУ СШ № 108</c:v>
                </c:pt>
                <c:pt idx="88">
                  <c:v>МАОУ СШ № 141</c:v>
                </c:pt>
                <c:pt idx="89">
                  <c:v>МАОУ СШ № 145</c:v>
                </c:pt>
                <c:pt idx="90">
                  <c:v>МАОУ СШ № 18</c:v>
                </c:pt>
                <c:pt idx="91">
                  <c:v>МАОУ СШ № 115</c:v>
                </c:pt>
                <c:pt idx="92">
                  <c:v>МАОУ СШ № 156</c:v>
                </c:pt>
                <c:pt idx="93">
                  <c:v>МАОУ СШ № 85</c:v>
                </c:pt>
                <c:pt idx="94">
                  <c:v>МБОУ СШ № 147</c:v>
                </c:pt>
                <c:pt idx="95">
                  <c:v>МБОУ СШ № 129</c:v>
                </c:pt>
                <c:pt idx="96">
                  <c:v>МАОУ СШ № 66</c:v>
                </c:pt>
                <c:pt idx="97">
                  <c:v>МАОУ СШ № 24</c:v>
                </c:pt>
                <c:pt idx="98">
                  <c:v>МБОУ СШ № 91</c:v>
                </c:pt>
                <c:pt idx="99">
                  <c:v>МАОУ СШ № 134</c:v>
                </c:pt>
                <c:pt idx="100">
                  <c:v>МБОУ СШ № 2</c:v>
                </c:pt>
                <c:pt idx="101">
                  <c:v>МАОУ СШ № 121</c:v>
                </c:pt>
                <c:pt idx="102">
                  <c:v>МБОУ СШ № 98</c:v>
                </c:pt>
                <c:pt idx="103">
                  <c:v>МАОУ СШ № 1</c:v>
                </c:pt>
                <c:pt idx="104">
                  <c:v>МБОУ СШ № 56</c:v>
                </c:pt>
                <c:pt idx="105">
                  <c:v>МАОУ СШ № 139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СШ № 10 </c:v>
                </c:pt>
                <c:pt idx="109">
                  <c:v>МБОУ Гимназия  № 16</c:v>
                </c:pt>
                <c:pt idx="110">
                  <c:v>МБОУ Лицей № 2</c:v>
                </c:pt>
                <c:pt idx="111">
                  <c:v>МАОУ СШ № 155</c:v>
                </c:pt>
                <c:pt idx="112">
                  <c:v>МАОУ СШ "Комплекс Покровский"</c:v>
                </c:pt>
                <c:pt idx="113">
                  <c:v>МБОУ СШ № 4</c:v>
                </c:pt>
                <c:pt idx="114">
                  <c:v>МБОУ СШ № 27</c:v>
                </c:pt>
                <c:pt idx="115">
                  <c:v>МБОУ СШ № 51</c:v>
                </c:pt>
              </c:strCache>
            </c:strRef>
          </c:cat>
          <c:val>
            <c:numRef>
              <c:f>'Рус. 9 - диаграмма'!$L$5:$L$120</c:f>
              <c:numCache>
                <c:formatCode>0,00</c:formatCode>
                <c:ptCount val="116"/>
                <c:pt idx="0">
                  <c:v>3.7975628823199195</c:v>
                </c:pt>
                <c:pt idx="1">
                  <c:v>4.2110091743119265</c:v>
                </c:pt>
                <c:pt idx="2">
                  <c:v>4.0540540540540544</c:v>
                </c:pt>
                <c:pt idx="3">
                  <c:v>3.8137931034482757</c:v>
                </c:pt>
                <c:pt idx="4">
                  <c:v>3.641509433962264</c:v>
                </c:pt>
                <c:pt idx="5">
                  <c:v>3.9189189189189189</c:v>
                </c:pt>
                <c:pt idx="6">
                  <c:v>3.4130434782608696</c:v>
                </c:pt>
                <c:pt idx="7">
                  <c:v>3.8644067796610169</c:v>
                </c:pt>
                <c:pt idx="8">
                  <c:v>3.4637681159420288</c:v>
                </c:pt>
                <c:pt idx="9">
                  <c:v>3.5876578801287287</c:v>
                </c:pt>
                <c:pt idx="10">
                  <c:v>4.1355932203389827</c:v>
                </c:pt>
                <c:pt idx="11">
                  <c:v>3.8506493506493507</c:v>
                </c:pt>
                <c:pt idx="12">
                  <c:v>3.858974358974359</c:v>
                </c:pt>
                <c:pt idx="13">
                  <c:v>3.5217391304347827</c:v>
                </c:pt>
                <c:pt idx="14">
                  <c:v>3.4214876033057853</c:v>
                </c:pt>
                <c:pt idx="15">
                  <c:v>3.8</c:v>
                </c:pt>
                <c:pt idx="16">
                  <c:v>3.6607142857142856</c:v>
                </c:pt>
                <c:pt idx="17">
                  <c:v>3.4</c:v>
                </c:pt>
                <c:pt idx="18">
                  <c:v>3.5</c:v>
                </c:pt>
                <c:pt idx="19">
                  <c:v>3.2075471698113209</c:v>
                </c:pt>
                <c:pt idx="20">
                  <c:v>3.4482758620689653</c:v>
                </c:pt>
                <c:pt idx="21">
                  <c:v>3.2469135802469138</c:v>
                </c:pt>
                <c:pt idx="22">
                  <c:v>3.4071356038231015</c:v>
                </c:pt>
                <c:pt idx="23">
                  <c:v>3.3846153846153846</c:v>
                </c:pt>
                <c:pt idx="24">
                  <c:v>3.4133333333333336</c:v>
                </c:pt>
                <c:pt idx="25">
                  <c:v>3.7142857142857144</c:v>
                </c:pt>
                <c:pt idx="26">
                  <c:v>3.4757281553398056</c:v>
                </c:pt>
                <c:pt idx="27">
                  <c:v>3.6753246753246751</c:v>
                </c:pt>
                <c:pt idx="28">
                  <c:v>3.5333333333333332</c:v>
                </c:pt>
                <c:pt idx="29">
                  <c:v>3.4257425742574257</c:v>
                </c:pt>
                <c:pt idx="30">
                  <c:v>3.6146788990825689</c:v>
                </c:pt>
                <c:pt idx="31">
                  <c:v>3.5208333333333335</c:v>
                </c:pt>
                <c:pt idx="32">
                  <c:v>3.7934782608695654</c:v>
                </c:pt>
                <c:pt idx="33">
                  <c:v>3.5249999999999999</c:v>
                </c:pt>
                <c:pt idx="34">
                  <c:v>2.9347826086956523</c:v>
                </c:pt>
                <c:pt idx="35">
                  <c:v>3.0370370370370372</c:v>
                </c:pt>
                <c:pt idx="36">
                  <c:v>3.2352941176470589</c:v>
                </c:pt>
                <c:pt idx="37">
                  <c:v>3.2714285714285714</c:v>
                </c:pt>
                <c:pt idx="38">
                  <c:v>3.0285714285714285</c:v>
                </c:pt>
                <c:pt idx="39">
                  <c:v>3.3378378378378377</c:v>
                </c:pt>
                <c:pt idx="40">
                  <c:v>3.6459022237724361</c:v>
                </c:pt>
                <c:pt idx="41">
                  <c:v>4.2244897959183669</c:v>
                </c:pt>
                <c:pt idx="42">
                  <c:v>4.1192052980132452</c:v>
                </c:pt>
                <c:pt idx="43">
                  <c:v>4.2307692307692308</c:v>
                </c:pt>
                <c:pt idx="44">
                  <c:v>3.8743961352657004</c:v>
                </c:pt>
                <c:pt idx="45">
                  <c:v>3.7938144329896906</c:v>
                </c:pt>
                <c:pt idx="46">
                  <c:v>3.8771929824561404</c:v>
                </c:pt>
                <c:pt idx="47">
                  <c:v>3.5806451612903225</c:v>
                </c:pt>
                <c:pt idx="48">
                  <c:v>3.7721518987341773</c:v>
                </c:pt>
                <c:pt idx="49">
                  <c:v>3.9578947368421051</c:v>
                </c:pt>
                <c:pt idx="50">
                  <c:v>3.2916666666666665</c:v>
                </c:pt>
                <c:pt idx="51">
                  <c:v>3.1666666666666665</c:v>
                </c:pt>
                <c:pt idx="52">
                  <c:v>3.7243589743589745</c:v>
                </c:pt>
                <c:pt idx="53">
                  <c:v>3.4</c:v>
                </c:pt>
                <c:pt idx="54">
                  <c:v>3.1702127659574466</c:v>
                </c:pt>
                <c:pt idx="55">
                  <c:v>3.8349514563106797</c:v>
                </c:pt>
                <c:pt idx="56">
                  <c:v>3.55</c:v>
                </c:pt>
                <c:pt idx="57">
                  <c:v>3.1698113207547172</c:v>
                </c:pt>
                <c:pt idx="58">
                  <c:v>3.2083333333333335</c:v>
                </c:pt>
                <c:pt idx="59">
                  <c:v>3.3255813953488373</c:v>
                </c:pt>
                <c:pt idx="60">
                  <c:v>3.6864478958836289</c:v>
                </c:pt>
                <c:pt idx="61">
                  <c:v>3.9054054054054053</c:v>
                </c:pt>
                <c:pt idx="62">
                  <c:v>3.9945054945054945</c:v>
                </c:pt>
                <c:pt idx="63">
                  <c:v>3.7536231884057969</c:v>
                </c:pt>
                <c:pt idx="64">
                  <c:v>3.8968253968253967</c:v>
                </c:pt>
                <c:pt idx="65">
                  <c:v>3.875</c:v>
                </c:pt>
                <c:pt idx="66">
                  <c:v>3.8932038834951457</c:v>
                </c:pt>
                <c:pt idx="68">
                  <c:v>3.5370370370370372</c:v>
                </c:pt>
                <c:pt idx="69">
                  <c:v>3.9027777777777777</c:v>
                </c:pt>
                <c:pt idx="70">
                  <c:v>3.6666666666666665</c:v>
                </c:pt>
                <c:pt idx="71">
                  <c:v>3.1</c:v>
                </c:pt>
                <c:pt idx="72">
                  <c:v>3.9019607843137254</c:v>
                </c:pt>
                <c:pt idx="73">
                  <c:v>3.1884057971014492</c:v>
                </c:pt>
                <c:pt idx="74">
                  <c:v>3.3084112149532712</c:v>
                </c:pt>
                <c:pt idx="75">
                  <c:v>3.5627993938320848</c:v>
                </c:pt>
                <c:pt idx="76">
                  <c:v>3.6335877862595418</c:v>
                </c:pt>
                <c:pt idx="77">
                  <c:v>3.9897435897435898</c:v>
                </c:pt>
                <c:pt idx="78">
                  <c:v>3.7625000000000002</c:v>
                </c:pt>
                <c:pt idx="79">
                  <c:v>4.08411214953271</c:v>
                </c:pt>
                <c:pt idx="80">
                  <c:v>3.7731958762886597</c:v>
                </c:pt>
                <c:pt idx="81">
                  <c:v>3.7222222222222223</c:v>
                </c:pt>
                <c:pt idx="82">
                  <c:v>3.5</c:v>
                </c:pt>
                <c:pt idx="83">
                  <c:v>3.6496815286624202</c:v>
                </c:pt>
                <c:pt idx="84">
                  <c:v>3.6774193548387095</c:v>
                </c:pt>
                <c:pt idx="85">
                  <c:v>3.8461538461538463</c:v>
                </c:pt>
                <c:pt idx="86">
                  <c:v>3.5728155339805827</c:v>
                </c:pt>
                <c:pt idx="87">
                  <c:v>3.4191176470588234</c:v>
                </c:pt>
                <c:pt idx="88">
                  <c:v>3.6555555555555554</c:v>
                </c:pt>
                <c:pt idx="89">
                  <c:v>3.7463768115942031</c:v>
                </c:pt>
                <c:pt idx="90">
                  <c:v>3.5045045045045047</c:v>
                </c:pt>
                <c:pt idx="91">
                  <c:v>3.4380952380952383</c:v>
                </c:pt>
                <c:pt idx="92">
                  <c:v>3.264367816091954</c:v>
                </c:pt>
                <c:pt idx="93">
                  <c:v>3.4177215189873418</c:v>
                </c:pt>
                <c:pt idx="94">
                  <c:v>3.7250000000000001</c:v>
                </c:pt>
                <c:pt idx="95">
                  <c:v>3.4264705882352939</c:v>
                </c:pt>
                <c:pt idx="96">
                  <c:v>3.5185185185185186</c:v>
                </c:pt>
                <c:pt idx="97">
                  <c:v>3.6111111111111112</c:v>
                </c:pt>
                <c:pt idx="98">
                  <c:v>3.4666666666666668</c:v>
                </c:pt>
                <c:pt idx="99">
                  <c:v>3.2906976744186047</c:v>
                </c:pt>
                <c:pt idx="100">
                  <c:v>2.9534883720930232</c:v>
                </c:pt>
                <c:pt idx="101">
                  <c:v>3.2711864406779663</c:v>
                </c:pt>
                <c:pt idx="102">
                  <c:v>3.5675675675675675</c:v>
                </c:pt>
                <c:pt idx="103">
                  <c:v>3.6623376623376624</c:v>
                </c:pt>
                <c:pt idx="104">
                  <c:v>3.4761904761904763</c:v>
                </c:pt>
                <c:pt idx="105">
                  <c:v>3.2575757575757578</c:v>
                </c:pt>
                <c:pt idx="106">
                  <c:v>3.826546688402106</c:v>
                </c:pt>
                <c:pt idx="107">
                  <c:v>4.3928571428571432</c:v>
                </c:pt>
                <c:pt idx="108">
                  <c:v>4.0384615384615383</c:v>
                </c:pt>
                <c:pt idx="109">
                  <c:v>3.9702970297029703</c:v>
                </c:pt>
                <c:pt idx="110">
                  <c:v>4.0131578947368425</c:v>
                </c:pt>
                <c:pt idx="111">
                  <c:v>3.3875000000000002</c:v>
                </c:pt>
                <c:pt idx="112">
                  <c:v>3.8957345971563981</c:v>
                </c:pt>
                <c:pt idx="113">
                  <c:v>3.74</c:v>
                </c:pt>
                <c:pt idx="114">
                  <c:v>3.7450980392156863</c:v>
                </c:pt>
                <c:pt idx="115">
                  <c:v>3.2558139534883721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45408"/>
        <c:axId val="96559488"/>
      </c:lineChart>
      <c:catAx>
        <c:axId val="96545408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559488"/>
        <c:crosses val="autoZero"/>
        <c:auto val="1"/>
        <c:lblAlgn val="ctr"/>
        <c:lblOffset val="100"/>
        <c:noMultiLvlLbl val="0"/>
      </c:catAx>
      <c:valAx>
        <c:axId val="96559488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 ##0,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545408"/>
        <c:crosses val="autoZero"/>
        <c:crossBetween val="between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6768493925793433"/>
          <c:y val="1.0702096712944496E-2"/>
          <c:w val="0.54942278613500395"/>
          <c:h val="4.0185282395256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47625</xdr:rowOff>
    </xdr:from>
    <xdr:to>
      <xdr:col>33</xdr:col>
      <xdr:colOff>595313</xdr:colOff>
      <xdr:row>0</xdr:row>
      <xdr:rowOff>5095875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0.02464</cdr:x>
      <cdr:y>0.08019</cdr:y>
    </cdr:from>
    <cdr:to>
      <cdr:x>0.02501</cdr:x>
      <cdr:y>0.65247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511968" y="404813"/>
          <a:ext cx="7748" cy="288902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0.10141</cdr:x>
      <cdr:y>0.08491</cdr:y>
    </cdr:from>
    <cdr:to>
      <cdr:x>0.10284</cdr:x>
      <cdr:y>0.65566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D28AE512-1B33-45A9-804C-371B7C77E461}"/>
            </a:ext>
          </a:extLst>
        </cdr:cNvPr>
        <cdr:cNvCxnSpPr/>
      </cdr:nvCxnSpPr>
      <cdr:spPr>
        <a:xfrm xmlns:a="http://schemas.openxmlformats.org/drawingml/2006/main" flipH="1">
          <a:off x="2124881" y="428647"/>
          <a:ext cx="29962" cy="288128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0.20917</cdr:x>
      <cdr:y>0.08726</cdr:y>
    </cdr:from>
    <cdr:to>
      <cdr:x>0.21038</cdr:x>
      <cdr:y>0.66143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CE70001F-D757-4D82-BE10-4F2B74A73388}"/>
            </a:ext>
          </a:extLst>
        </cdr:cNvPr>
        <cdr:cNvCxnSpPr/>
      </cdr:nvCxnSpPr>
      <cdr:spPr>
        <a:xfrm xmlns:a="http://schemas.openxmlformats.org/drawingml/2006/main">
          <a:off x="4382583" y="440531"/>
          <a:ext cx="25374" cy="289851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0.36194</cdr:x>
      <cdr:y>0.08806</cdr:y>
    </cdr:from>
    <cdr:to>
      <cdr:x>0.36218</cdr:x>
      <cdr:y>0.66509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9BB3FF8-3C56-42D3-AA33-D969C0CED666}"/>
            </a:ext>
          </a:extLst>
        </cdr:cNvPr>
        <cdr:cNvCxnSpPr/>
      </cdr:nvCxnSpPr>
      <cdr:spPr>
        <a:xfrm xmlns:a="http://schemas.openxmlformats.org/drawingml/2006/main">
          <a:off x="7519765" y="444531"/>
          <a:ext cx="4984" cy="291303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0.5299</cdr:x>
      <cdr:y>0.07547</cdr:y>
    </cdr:from>
    <cdr:to>
      <cdr:x>0.53133</cdr:x>
      <cdr:y>0.66746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:a16="http://schemas.microsoft.com/office/drawing/2014/main" xmlns="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1009498" y="380977"/>
          <a:ext cx="29711" cy="298851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0.65781</cdr:x>
      <cdr:y>0.0773</cdr:y>
    </cdr:from>
    <cdr:to>
      <cdr:x>0.65781</cdr:x>
      <cdr:y>0.66928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xmlns="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3782664" y="390244"/>
          <a:ext cx="0" cy="298846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0.91906</cdr:x>
      <cdr:y>0.08473</cdr:y>
    </cdr:from>
    <cdr:to>
      <cdr:x>0.91956</cdr:x>
      <cdr:y>0.66771</cdr:y>
    </cdr:to>
    <cdr:cxnSp macro="">
      <cdr:nvCxnSpPr>
        <cdr:cNvPr id="17" name="Прямая соединительная линия 16"/>
        <cdr:cNvCxnSpPr/>
      </cdr:nvCxnSpPr>
      <cdr:spPr>
        <a:xfrm xmlns:a="http://schemas.openxmlformats.org/drawingml/2006/main" flipH="1">
          <a:off x="19256374" y="427731"/>
          <a:ext cx="10573" cy="294306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47626</xdr:rowOff>
    </xdr:from>
    <xdr:to>
      <xdr:col>33</xdr:col>
      <xdr:colOff>500063</xdr:colOff>
      <xdr:row>0</xdr:row>
      <xdr:rowOff>5107781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0.02481</cdr:x>
      <cdr:y>0.0617</cdr:y>
    </cdr:from>
    <cdr:to>
      <cdr:x>0.02531</cdr:x>
      <cdr:y>0.6285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518583" y="312207"/>
          <a:ext cx="10585" cy="286808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0.10169</cdr:x>
      <cdr:y>0.06977</cdr:y>
    </cdr:from>
    <cdr:to>
      <cdr:x>0.10356</cdr:x>
      <cdr:y>0.63477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D28AE512-1B33-45A9-804C-371B7C77E461}"/>
            </a:ext>
          </a:extLst>
        </cdr:cNvPr>
        <cdr:cNvCxnSpPr/>
      </cdr:nvCxnSpPr>
      <cdr:spPr>
        <a:xfrm xmlns:a="http://schemas.openxmlformats.org/drawingml/2006/main" flipH="1">
          <a:off x="1703917" y="353047"/>
          <a:ext cx="31341" cy="285899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0.2107</cdr:x>
      <cdr:y>0.07425</cdr:y>
    </cdr:from>
    <cdr:to>
      <cdr:x>0.2126</cdr:x>
      <cdr:y>0.6285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CE70001F-D757-4D82-BE10-4F2B74A73388}"/>
            </a:ext>
          </a:extLst>
        </cdr:cNvPr>
        <cdr:cNvCxnSpPr/>
      </cdr:nvCxnSpPr>
      <cdr:spPr>
        <a:xfrm xmlns:a="http://schemas.openxmlformats.org/drawingml/2006/main" flipH="1">
          <a:off x="4404687" y="375707"/>
          <a:ext cx="39611" cy="280458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0.36318</cdr:x>
      <cdr:y>0.06683</cdr:y>
    </cdr:from>
    <cdr:to>
      <cdr:x>0.36423</cdr:x>
      <cdr:y>0.63686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9BB3FF8-3C56-42D3-AA33-D969C0CED666}"/>
            </a:ext>
          </a:extLst>
        </cdr:cNvPr>
        <cdr:cNvCxnSpPr/>
      </cdr:nvCxnSpPr>
      <cdr:spPr>
        <a:xfrm xmlns:a="http://schemas.openxmlformats.org/drawingml/2006/main" flipH="1">
          <a:off x="6085417" y="338170"/>
          <a:ext cx="17645" cy="288445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0.5305</cdr:x>
      <cdr:y>0.06695</cdr:y>
    </cdr:from>
    <cdr:to>
      <cdr:x>0.53119</cdr:x>
      <cdr:y>0.63059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:a16="http://schemas.microsoft.com/office/drawing/2014/main" xmlns="" id="{7BB290B6-15AE-45EB-9A8A-919B64987878}"/>
            </a:ext>
          </a:extLst>
        </cdr:cNvPr>
        <cdr:cNvCxnSpPr/>
      </cdr:nvCxnSpPr>
      <cdr:spPr>
        <a:xfrm xmlns:a="http://schemas.openxmlformats.org/drawingml/2006/main">
          <a:off x="8889010" y="338770"/>
          <a:ext cx="11573" cy="285210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0.65814</cdr:x>
      <cdr:y>0.07418</cdr:y>
    </cdr:from>
    <cdr:to>
      <cdr:x>0.66003</cdr:x>
      <cdr:y>0.6285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xmlns="" id="{80FE0DEE-CC5C-4143-BE8B-02CB46498D4C}"/>
            </a:ext>
          </a:extLst>
        </cdr:cNvPr>
        <cdr:cNvCxnSpPr/>
      </cdr:nvCxnSpPr>
      <cdr:spPr>
        <a:xfrm xmlns:a="http://schemas.openxmlformats.org/drawingml/2006/main" flipH="1">
          <a:off x="11027833" y="375362"/>
          <a:ext cx="31672" cy="280492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0.9167</cdr:x>
      <cdr:y>0.07215</cdr:y>
    </cdr:from>
    <cdr:to>
      <cdr:x>0.919</cdr:x>
      <cdr:y>0.6285</cdr:y>
    </cdr:to>
    <cdr:cxnSp macro="">
      <cdr:nvCxnSpPr>
        <cdr:cNvPr id="17" name="Прямая соединительная линия 16"/>
        <cdr:cNvCxnSpPr/>
      </cdr:nvCxnSpPr>
      <cdr:spPr>
        <a:xfrm xmlns:a="http://schemas.openxmlformats.org/drawingml/2006/main">
          <a:off x="15360283" y="365090"/>
          <a:ext cx="38467" cy="281520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"/>
  <sheetViews>
    <sheetView tabSelected="1" topLeftCell="A2" zoomScale="90" zoomScaleNormal="90" workbookViewId="0">
      <selection activeCell="B2" sqref="B2:B3"/>
    </sheetView>
  </sheetViews>
  <sheetFormatPr defaultColWidth="9.140625" defaultRowHeight="15" x14ac:dyDescent="0.25"/>
  <cols>
    <col min="1" max="1" width="5.7109375" style="150" customWidth="1"/>
    <col min="2" max="2" width="33.7109375" style="150" customWidth="1"/>
    <col min="3" max="14" width="7.7109375" style="150" customWidth="1"/>
    <col min="15" max="15" width="8.7109375" style="150" customWidth="1"/>
    <col min="16" max="16" width="7.7109375" style="150" customWidth="1"/>
    <col min="17" max="17" width="9.5703125" style="150" customWidth="1"/>
    <col min="18" max="16384" width="9.140625" style="150"/>
  </cols>
  <sheetData>
    <row r="1" spans="1:18" ht="409.5" customHeight="1" thickBot="1" x14ac:dyDescent="0.3"/>
    <row r="2" spans="1:18" ht="15" customHeight="1" x14ac:dyDescent="0.25">
      <c r="A2" s="820" t="s">
        <v>61</v>
      </c>
      <c r="B2" s="822" t="s">
        <v>140</v>
      </c>
      <c r="C2" s="824">
        <v>2023</v>
      </c>
      <c r="D2" s="825"/>
      <c r="E2" s="825"/>
      <c r="F2" s="826"/>
      <c r="G2" s="824">
        <v>2022</v>
      </c>
      <c r="H2" s="825"/>
      <c r="I2" s="825"/>
      <c r="J2" s="826"/>
      <c r="K2" s="824">
        <v>2021</v>
      </c>
      <c r="L2" s="825"/>
      <c r="M2" s="825"/>
      <c r="N2" s="826"/>
      <c r="O2" s="818" t="s">
        <v>141</v>
      </c>
    </row>
    <row r="3" spans="1:18" ht="40.5" customHeight="1" thickBot="1" x14ac:dyDescent="0.3">
      <c r="A3" s="821"/>
      <c r="B3" s="823"/>
      <c r="C3" s="151" t="s">
        <v>102</v>
      </c>
      <c r="D3" s="152" t="s">
        <v>142</v>
      </c>
      <c r="E3" s="153" t="s">
        <v>143</v>
      </c>
      <c r="F3" s="154" t="s">
        <v>144</v>
      </c>
      <c r="G3" s="151" t="s">
        <v>102</v>
      </c>
      <c r="H3" s="152" t="s">
        <v>142</v>
      </c>
      <c r="I3" s="153" t="s">
        <v>143</v>
      </c>
      <c r="J3" s="154" t="s">
        <v>144</v>
      </c>
      <c r="K3" s="151" t="s">
        <v>102</v>
      </c>
      <c r="L3" s="152" t="s">
        <v>142</v>
      </c>
      <c r="M3" s="153" t="s">
        <v>143</v>
      </c>
      <c r="N3" s="154" t="s">
        <v>144</v>
      </c>
      <c r="O3" s="819"/>
    </row>
    <row r="4" spans="1:18" ht="15" customHeight="1" thickBot="1" x14ac:dyDescent="0.3">
      <c r="A4" s="155"/>
      <c r="B4" s="156" t="s">
        <v>123</v>
      </c>
      <c r="C4" s="157">
        <f>C5+C14+C27+C45+C65+C80+C111</f>
        <v>10072</v>
      </c>
      <c r="D4" s="158">
        <f>AVERAGE(D6:D13,D15:D26,D28:D44,D46:D64,D66:D79,D81:D110,D112:D120)</f>
        <v>3.8378973379604742</v>
      </c>
      <c r="E4" s="159">
        <v>3.88</v>
      </c>
      <c r="F4" s="160"/>
      <c r="G4" s="157">
        <f>G5+G14+G27+G45+G65+G80+G111</f>
        <v>9900</v>
      </c>
      <c r="H4" s="158">
        <f>AVERAGE(H6:H13,H15:H26,H28:H44,H46:H64,H66:H79,H81:H110,H112:H120)</f>
        <v>3.8918245054091862</v>
      </c>
      <c r="I4" s="159">
        <v>3.94</v>
      </c>
      <c r="J4" s="160"/>
      <c r="K4" s="157">
        <f>K5+K14+K27+K45+K65+K80+K111</f>
        <v>9506</v>
      </c>
      <c r="L4" s="158">
        <f>AVERAGE(L6:L13,L15:L26,L28:L44,L46:L64,L66:L79,L81:L110,L112:L120)</f>
        <v>3.6099312017948311</v>
      </c>
      <c r="M4" s="159">
        <v>3.67</v>
      </c>
      <c r="N4" s="160"/>
      <c r="O4" s="161"/>
      <c r="Q4" s="715"/>
      <c r="R4" s="44" t="s">
        <v>104</v>
      </c>
    </row>
    <row r="5" spans="1:18" ht="15" customHeight="1" thickBot="1" x14ac:dyDescent="0.3">
      <c r="A5" s="162"/>
      <c r="B5" s="163" t="s">
        <v>122</v>
      </c>
      <c r="C5" s="164">
        <f>SUM(C6:C13)</f>
        <v>748</v>
      </c>
      <c r="D5" s="165">
        <f>AVERAGE(D6:D13)</f>
        <v>3.8859671086554957</v>
      </c>
      <c r="E5" s="166">
        <v>3.88</v>
      </c>
      <c r="F5" s="167"/>
      <c r="G5" s="164">
        <f>SUM(G6:G13)</f>
        <v>695</v>
      </c>
      <c r="H5" s="165">
        <f>AVERAGE(H6:H13)</f>
        <v>3.9473916059484759</v>
      </c>
      <c r="I5" s="166">
        <v>3.94</v>
      </c>
      <c r="J5" s="167"/>
      <c r="K5" s="164">
        <f>SUM(K6:K13)</f>
        <v>719</v>
      </c>
      <c r="L5" s="165">
        <f>AVERAGE(L6:L13)</f>
        <v>3.7975628823199195</v>
      </c>
      <c r="M5" s="166">
        <v>3.67</v>
      </c>
      <c r="N5" s="167"/>
      <c r="O5" s="169"/>
      <c r="Q5" s="61"/>
      <c r="R5" s="44" t="s">
        <v>105</v>
      </c>
    </row>
    <row r="6" spans="1:18" ht="15" customHeight="1" x14ac:dyDescent="0.25">
      <c r="A6" s="170">
        <v>1</v>
      </c>
      <c r="B6" s="171" t="s">
        <v>155</v>
      </c>
      <c r="C6" s="286">
        <v>108</v>
      </c>
      <c r="D6" s="288">
        <v>3.8425925925925926</v>
      </c>
      <c r="E6" s="483">
        <v>3.88</v>
      </c>
      <c r="F6" s="287">
        <v>53</v>
      </c>
      <c r="G6" s="286">
        <v>107</v>
      </c>
      <c r="H6" s="288">
        <v>4</v>
      </c>
      <c r="I6" s="483">
        <v>3.94</v>
      </c>
      <c r="J6" s="287">
        <v>39</v>
      </c>
      <c r="K6" s="286">
        <v>111</v>
      </c>
      <c r="L6" s="288">
        <v>3.9189189189189189</v>
      </c>
      <c r="M6" s="483">
        <v>3.67</v>
      </c>
      <c r="N6" s="287">
        <v>15</v>
      </c>
      <c r="O6" s="172">
        <f>N6+J6+F6</f>
        <v>107</v>
      </c>
      <c r="Q6" s="684"/>
      <c r="R6" s="44" t="s">
        <v>106</v>
      </c>
    </row>
    <row r="7" spans="1:18" ht="15" customHeight="1" x14ac:dyDescent="0.25">
      <c r="A7" s="173">
        <v>2</v>
      </c>
      <c r="B7" s="171" t="s">
        <v>77</v>
      </c>
      <c r="C7" s="286">
        <v>146</v>
      </c>
      <c r="D7" s="288">
        <v>3.9383561643835616</v>
      </c>
      <c r="E7" s="483">
        <v>3.88</v>
      </c>
      <c r="F7" s="287">
        <v>35</v>
      </c>
      <c r="G7" s="286">
        <v>146</v>
      </c>
      <c r="H7" s="288">
        <v>4.0410958904109586</v>
      </c>
      <c r="I7" s="483">
        <v>3.94</v>
      </c>
      <c r="J7" s="287">
        <v>36</v>
      </c>
      <c r="K7" s="286">
        <v>145</v>
      </c>
      <c r="L7" s="288">
        <v>3.8137931034482757</v>
      </c>
      <c r="M7" s="483">
        <v>3.67</v>
      </c>
      <c r="N7" s="287">
        <v>30</v>
      </c>
      <c r="O7" s="174">
        <f t="shared" ref="O7:O70" si="0">N7+J7+F7</f>
        <v>101</v>
      </c>
      <c r="Q7" s="45"/>
      <c r="R7" s="44" t="s">
        <v>107</v>
      </c>
    </row>
    <row r="8" spans="1:18" ht="15" customHeight="1" x14ac:dyDescent="0.25">
      <c r="A8" s="173">
        <v>3</v>
      </c>
      <c r="B8" s="171" t="s">
        <v>73</v>
      </c>
      <c r="C8" s="286">
        <v>117</v>
      </c>
      <c r="D8" s="288">
        <v>4.3675213675213671</v>
      </c>
      <c r="E8" s="483">
        <v>3.88</v>
      </c>
      <c r="F8" s="287">
        <v>4</v>
      </c>
      <c r="G8" s="286">
        <v>121</v>
      </c>
      <c r="H8" s="288">
        <v>4.115702479338843</v>
      </c>
      <c r="I8" s="483">
        <v>3.94</v>
      </c>
      <c r="J8" s="287">
        <v>25</v>
      </c>
      <c r="K8" s="286">
        <v>109</v>
      </c>
      <c r="L8" s="288">
        <v>4.2110091743119265</v>
      </c>
      <c r="M8" s="483">
        <v>3.67</v>
      </c>
      <c r="N8" s="287">
        <v>4</v>
      </c>
      <c r="O8" s="172">
        <f t="shared" si="0"/>
        <v>33</v>
      </c>
    </row>
    <row r="9" spans="1:18" ht="15" customHeight="1" x14ac:dyDescent="0.25">
      <c r="A9" s="173">
        <v>4</v>
      </c>
      <c r="B9" s="175" t="s">
        <v>74</v>
      </c>
      <c r="C9" s="286">
        <v>55</v>
      </c>
      <c r="D9" s="288">
        <v>4.1090909090909093</v>
      </c>
      <c r="E9" s="483">
        <v>3.88</v>
      </c>
      <c r="F9" s="287">
        <v>18</v>
      </c>
      <c r="G9" s="286">
        <v>62</v>
      </c>
      <c r="H9" s="288">
        <v>4.129032258064516</v>
      </c>
      <c r="I9" s="483">
        <v>3.94</v>
      </c>
      <c r="J9" s="287">
        <v>21</v>
      </c>
      <c r="K9" s="286">
        <v>74</v>
      </c>
      <c r="L9" s="288">
        <v>4.0540540540540544</v>
      </c>
      <c r="M9" s="483">
        <v>3.67</v>
      </c>
      <c r="N9" s="287">
        <v>8</v>
      </c>
      <c r="O9" s="172">
        <f t="shared" si="0"/>
        <v>47</v>
      </c>
    </row>
    <row r="10" spans="1:18" ht="15" customHeight="1" x14ac:dyDescent="0.25">
      <c r="A10" s="173">
        <v>5</v>
      </c>
      <c r="B10" s="171" t="s">
        <v>156</v>
      </c>
      <c r="C10" s="286">
        <v>71</v>
      </c>
      <c r="D10" s="288">
        <v>3.507042253521127</v>
      </c>
      <c r="E10" s="483">
        <v>3.88</v>
      </c>
      <c r="F10" s="287">
        <v>101</v>
      </c>
      <c r="G10" s="286">
        <v>52</v>
      </c>
      <c r="H10" s="288">
        <v>3.3846153846153846</v>
      </c>
      <c r="I10" s="483">
        <v>3.94</v>
      </c>
      <c r="J10" s="287">
        <v>75</v>
      </c>
      <c r="K10" s="286">
        <v>69</v>
      </c>
      <c r="L10" s="288">
        <v>3.4637681159420288</v>
      </c>
      <c r="M10" s="483">
        <v>3.67</v>
      </c>
      <c r="N10" s="287">
        <v>72</v>
      </c>
      <c r="O10" s="172">
        <f t="shared" si="0"/>
        <v>248</v>
      </c>
    </row>
    <row r="11" spans="1:18" ht="15" customHeight="1" x14ac:dyDescent="0.25">
      <c r="A11" s="173">
        <v>6</v>
      </c>
      <c r="B11" s="171" t="s">
        <v>157</v>
      </c>
      <c r="C11" s="286">
        <v>109</v>
      </c>
      <c r="D11" s="288">
        <v>3.8532110091743119</v>
      </c>
      <c r="E11" s="483">
        <v>3.88</v>
      </c>
      <c r="F11" s="287">
        <v>51</v>
      </c>
      <c r="G11" s="286">
        <v>101</v>
      </c>
      <c r="H11" s="288">
        <v>3.8316831683168315</v>
      </c>
      <c r="I11" s="483">
        <v>3.94</v>
      </c>
      <c r="J11" s="287">
        <v>68</v>
      </c>
      <c r="K11" s="286">
        <v>106</v>
      </c>
      <c r="L11" s="288">
        <v>3.641509433962264</v>
      </c>
      <c r="M11" s="483">
        <v>3.67</v>
      </c>
      <c r="N11" s="287">
        <v>52</v>
      </c>
      <c r="O11" s="172">
        <f t="shared" si="0"/>
        <v>171</v>
      </c>
    </row>
    <row r="12" spans="1:18" ht="15" customHeight="1" x14ac:dyDescent="0.25">
      <c r="A12" s="173">
        <v>7</v>
      </c>
      <c r="B12" s="171" t="s">
        <v>78</v>
      </c>
      <c r="C12" s="286">
        <v>69</v>
      </c>
      <c r="D12" s="288">
        <v>3.8260869565217392</v>
      </c>
      <c r="E12" s="483">
        <v>3.88</v>
      </c>
      <c r="F12" s="287">
        <v>56</v>
      </c>
      <c r="G12" s="286">
        <v>23</v>
      </c>
      <c r="H12" s="288">
        <v>3.9565217391304346</v>
      </c>
      <c r="I12" s="483">
        <v>3.94</v>
      </c>
      <c r="J12" s="287">
        <v>90</v>
      </c>
      <c r="K12" s="286">
        <v>46</v>
      </c>
      <c r="L12" s="288">
        <v>3.4130434782608696</v>
      </c>
      <c r="M12" s="483">
        <v>3.67</v>
      </c>
      <c r="N12" s="287">
        <v>80</v>
      </c>
      <c r="O12" s="172">
        <f t="shared" si="0"/>
        <v>226</v>
      </c>
    </row>
    <row r="13" spans="1:18" ht="15" customHeight="1" thickBot="1" x14ac:dyDescent="0.3">
      <c r="A13" s="173">
        <v>8</v>
      </c>
      <c r="B13" s="171" t="s">
        <v>124</v>
      </c>
      <c r="C13" s="286">
        <v>73</v>
      </c>
      <c r="D13" s="288">
        <v>3.6438356164383561</v>
      </c>
      <c r="E13" s="483">
        <v>3.88</v>
      </c>
      <c r="F13" s="287">
        <v>89</v>
      </c>
      <c r="G13" s="286">
        <v>83</v>
      </c>
      <c r="H13" s="288">
        <v>4.1204819277108431</v>
      </c>
      <c r="I13" s="483">
        <v>3.94</v>
      </c>
      <c r="J13" s="287">
        <v>95</v>
      </c>
      <c r="K13" s="286">
        <v>59</v>
      </c>
      <c r="L13" s="288">
        <v>3.8644067796610169</v>
      </c>
      <c r="M13" s="483">
        <v>3.67</v>
      </c>
      <c r="N13" s="287">
        <v>25</v>
      </c>
      <c r="O13" s="172">
        <f t="shared" si="0"/>
        <v>209</v>
      </c>
    </row>
    <row r="14" spans="1:18" ht="15" customHeight="1" thickBot="1" x14ac:dyDescent="0.3">
      <c r="A14" s="176"/>
      <c r="B14" s="177" t="s">
        <v>121</v>
      </c>
      <c r="C14" s="178">
        <f>SUM(C15:C26)</f>
        <v>980</v>
      </c>
      <c r="D14" s="179">
        <f>AVERAGE(D15:D26)</f>
        <v>3.8708140464731531</v>
      </c>
      <c r="E14" s="180">
        <v>3.88</v>
      </c>
      <c r="F14" s="169"/>
      <c r="G14" s="178">
        <f>SUM(G15:G26)</f>
        <v>1056</v>
      </c>
      <c r="H14" s="179">
        <f>AVERAGE(H15:H26)</f>
        <v>3.7756847947481216</v>
      </c>
      <c r="I14" s="180">
        <v>3.94</v>
      </c>
      <c r="J14" s="169"/>
      <c r="K14" s="178">
        <f>SUM(K15:K26)</f>
        <v>1016</v>
      </c>
      <c r="L14" s="179">
        <f>AVERAGE(L15:L26)</f>
        <v>3.5876578801287287</v>
      </c>
      <c r="M14" s="180">
        <v>3.67</v>
      </c>
      <c r="N14" s="169"/>
      <c r="O14" s="181"/>
    </row>
    <row r="15" spans="1:18" ht="15" customHeight="1" x14ac:dyDescent="0.25">
      <c r="A15" s="170">
        <v>1</v>
      </c>
      <c r="B15" s="182" t="s">
        <v>54</v>
      </c>
      <c r="C15" s="295">
        <v>83</v>
      </c>
      <c r="D15" s="301">
        <v>3.83</v>
      </c>
      <c r="E15" s="484">
        <v>3.88</v>
      </c>
      <c r="F15" s="296">
        <v>55</v>
      </c>
      <c r="G15" s="295">
        <v>60</v>
      </c>
      <c r="H15" s="301">
        <v>3.6166666666666667</v>
      </c>
      <c r="I15" s="484">
        <v>3.94</v>
      </c>
      <c r="J15" s="296">
        <v>31</v>
      </c>
      <c r="K15" s="295">
        <v>112</v>
      </c>
      <c r="L15" s="301">
        <v>3.6607142857142856</v>
      </c>
      <c r="M15" s="484">
        <v>3.67</v>
      </c>
      <c r="N15" s="296">
        <v>50</v>
      </c>
      <c r="O15" s="183">
        <f t="shared" si="0"/>
        <v>136</v>
      </c>
    </row>
    <row r="16" spans="1:18" ht="15" customHeight="1" x14ac:dyDescent="0.25">
      <c r="A16" s="173">
        <v>2</v>
      </c>
      <c r="B16" s="171" t="s">
        <v>53</v>
      </c>
      <c r="C16" s="286">
        <v>50</v>
      </c>
      <c r="D16" s="288">
        <v>4.22</v>
      </c>
      <c r="E16" s="483">
        <v>3.88</v>
      </c>
      <c r="F16" s="287">
        <v>10</v>
      </c>
      <c r="G16" s="286">
        <v>47</v>
      </c>
      <c r="H16" s="288">
        <v>3.9574468085106385</v>
      </c>
      <c r="I16" s="483">
        <v>3.94</v>
      </c>
      <c r="J16" s="287">
        <v>47</v>
      </c>
      <c r="K16" s="286">
        <v>59</v>
      </c>
      <c r="L16" s="288">
        <v>4.1355932203389827</v>
      </c>
      <c r="M16" s="483">
        <v>3.67</v>
      </c>
      <c r="N16" s="287">
        <v>5</v>
      </c>
      <c r="O16" s="172">
        <f t="shared" si="0"/>
        <v>62</v>
      </c>
    </row>
    <row r="17" spans="1:15" ht="15" customHeight="1" x14ac:dyDescent="0.25">
      <c r="A17" s="173">
        <v>3</v>
      </c>
      <c r="B17" s="184" t="s">
        <v>55</v>
      </c>
      <c r="C17" s="295">
        <v>94</v>
      </c>
      <c r="D17" s="301">
        <v>4.1382978723404253</v>
      </c>
      <c r="E17" s="484">
        <v>3.88</v>
      </c>
      <c r="F17" s="296">
        <v>15</v>
      </c>
      <c r="G17" s="295">
        <v>100</v>
      </c>
      <c r="H17" s="301">
        <v>4.34</v>
      </c>
      <c r="I17" s="484">
        <v>3.94</v>
      </c>
      <c r="J17" s="296">
        <v>5</v>
      </c>
      <c r="K17" s="295">
        <v>78</v>
      </c>
      <c r="L17" s="301">
        <v>3.858974358974359</v>
      </c>
      <c r="M17" s="484">
        <v>3.67</v>
      </c>
      <c r="N17" s="296">
        <v>26</v>
      </c>
      <c r="O17" s="174">
        <f t="shared" si="0"/>
        <v>46</v>
      </c>
    </row>
    <row r="18" spans="1:15" ht="15" customHeight="1" x14ac:dyDescent="0.25">
      <c r="A18" s="173">
        <v>4</v>
      </c>
      <c r="B18" s="185" t="s">
        <v>56</v>
      </c>
      <c r="C18" s="297">
        <v>149</v>
      </c>
      <c r="D18" s="302">
        <v>4.1879194630872485</v>
      </c>
      <c r="E18" s="485">
        <v>3.88</v>
      </c>
      <c r="F18" s="298">
        <v>11</v>
      </c>
      <c r="G18" s="297">
        <v>153</v>
      </c>
      <c r="H18" s="302">
        <v>4.0653594771241828</v>
      </c>
      <c r="I18" s="485">
        <v>3.94</v>
      </c>
      <c r="J18" s="298">
        <v>34</v>
      </c>
      <c r="K18" s="297">
        <v>154</v>
      </c>
      <c r="L18" s="302">
        <v>3.8506493506493507</v>
      </c>
      <c r="M18" s="485">
        <v>3.67</v>
      </c>
      <c r="N18" s="298">
        <v>27</v>
      </c>
      <c r="O18" s="172">
        <f t="shared" si="0"/>
        <v>72</v>
      </c>
    </row>
    <row r="19" spans="1:15" ht="15" customHeight="1" x14ac:dyDescent="0.25">
      <c r="A19" s="150">
        <v>5</v>
      </c>
      <c r="B19" s="185" t="s">
        <v>57</v>
      </c>
      <c r="C19" s="297">
        <v>89</v>
      </c>
      <c r="D19" s="302">
        <v>3.8539325842696628</v>
      </c>
      <c r="E19" s="485">
        <v>3.88</v>
      </c>
      <c r="F19" s="298">
        <v>50</v>
      </c>
      <c r="G19" s="297">
        <v>125</v>
      </c>
      <c r="H19" s="302">
        <v>3.976</v>
      </c>
      <c r="I19" s="485">
        <v>3.94</v>
      </c>
      <c r="J19" s="298">
        <v>43</v>
      </c>
      <c r="K19" s="297">
        <v>120</v>
      </c>
      <c r="L19" s="302">
        <v>3.8</v>
      </c>
      <c r="M19" s="485">
        <v>3.67</v>
      </c>
      <c r="N19" s="298">
        <v>31</v>
      </c>
      <c r="O19" s="172">
        <f t="shared" si="0"/>
        <v>124</v>
      </c>
    </row>
    <row r="20" spans="1:15" ht="15" customHeight="1" x14ac:dyDescent="0.25">
      <c r="A20" s="173">
        <v>6</v>
      </c>
      <c r="B20" s="185" t="s">
        <v>160</v>
      </c>
      <c r="C20" s="297">
        <v>73</v>
      </c>
      <c r="D20" s="302">
        <v>3.7808219178082192</v>
      </c>
      <c r="E20" s="485">
        <v>3.88</v>
      </c>
      <c r="F20" s="298">
        <v>66</v>
      </c>
      <c r="G20" s="297">
        <v>192</v>
      </c>
      <c r="H20" s="302">
        <v>3.9739583333333335</v>
      </c>
      <c r="I20" s="485">
        <v>3.94</v>
      </c>
      <c r="J20" s="298">
        <v>59</v>
      </c>
      <c r="K20" s="297">
        <v>54</v>
      </c>
      <c r="L20" s="302">
        <v>3.5</v>
      </c>
      <c r="M20" s="485">
        <v>3.67</v>
      </c>
      <c r="N20" s="298">
        <v>66</v>
      </c>
      <c r="O20" s="172">
        <f t="shared" si="0"/>
        <v>191</v>
      </c>
    </row>
    <row r="21" spans="1:15" ht="15" customHeight="1" x14ac:dyDescent="0.25">
      <c r="A21" s="173">
        <v>7</v>
      </c>
      <c r="B21" s="185" t="s">
        <v>159</v>
      </c>
      <c r="C21" s="297">
        <v>77</v>
      </c>
      <c r="D21" s="302">
        <v>3.7922077922077921</v>
      </c>
      <c r="E21" s="485">
        <v>3.88</v>
      </c>
      <c r="F21" s="298">
        <v>60</v>
      </c>
      <c r="G21" s="297">
        <v>19</v>
      </c>
      <c r="H21" s="302">
        <v>3.4210526315789473</v>
      </c>
      <c r="I21" s="485">
        <v>3.94</v>
      </c>
      <c r="J21" s="298">
        <v>86</v>
      </c>
      <c r="K21" s="297">
        <v>80</v>
      </c>
      <c r="L21" s="302">
        <v>3.4</v>
      </c>
      <c r="M21" s="485">
        <v>3.67</v>
      </c>
      <c r="N21" s="298">
        <v>83</v>
      </c>
      <c r="O21" s="172">
        <f t="shared" si="0"/>
        <v>229</v>
      </c>
    </row>
    <row r="22" spans="1:15" ht="15" customHeight="1" x14ac:dyDescent="0.25">
      <c r="A22" s="173">
        <v>8</v>
      </c>
      <c r="B22" s="185" t="s">
        <v>51</v>
      </c>
      <c r="C22" s="297">
        <v>58</v>
      </c>
      <c r="D22" s="302">
        <v>3.6551724137931036</v>
      </c>
      <c r="E22" s="485">
        <v>3.88</v>
      </c>
      <c r="F22" s="298">
        <v>88</v>
      </c>
      <c r="G22" s="297">
        <v>76</v>
      </c>
      <c r="H22" s="302">
        <v>3.5526315789473686</v>
      </c>
      <c r="I22" s="485">
        <v>3.94</v>
      </c>
      <c r="J22" s="298">
        <v>73</v>
      </c>
      <c r="K22" s="297">
        <v>58</v>
      </c>
      <c r="L22" s="302">
        <v>3.4482758620689653</v>
      </c>
      <c r="M22" s="485">
        <v>3.67</v>
      </c>
      <c r="N22" s="298">
        <v>73</v>
      </c>
      <c r="O22" s="172">
        <f t="shared" si="0"/>
        <v>234</v>
      </c>
    </row>
    <row r="23" spans="1:15" ht="15" customHeight="1" x14ac:dyDescent="0.25">
      <c r="A23" s="173">
        <v>9</v>
      </c>
      <c r="B23" s="185" t="s">
        <v>52</v>
      </c>
      <c r="C23" s="297">
        <v>59</v>
      </c>
      <c r="D23" s="302">
        <v>3.6949152542372881</v>
      </c>
      <c r="E23" s="485">
        <v>3.88</v>
      </c>
      <c r="F23" s="298">
        <v>75</v>
      </c>
      <c r="G23" s="297">
        <v>70</v>
      </c>
      <c r="H23" s="302">
        <v>3.7142857142857144</v>
      </c>
      <c r="I23" s="485">
        <v>3.94</v>
      </c>
      <c r="J23" s="298">
        <v>84</v>
      </c>
      <c r="K23" s="297">
        <v>53</v>
      </c>
      <c r="L23" s="302">
        <v>3.2075471698113209</v>
      </c>
      <c r="M23" s="485">
        <v>3.67</v>
      </c>
      <c r="N23" s="298">
        <v>99</v>
      </c>
      <c r="O23" s="172">
        <f t="shared" si="0"/>
        <v>258</v>
      </c>
    </row>
    <row r="24" spans="1:15" ht="15" customHeight="1" x14ac:dyDescent="0.25">
      <c r="A24" s="173">
        <v>10</v>
      </c>
      <c r="B24" s="185" t="s">
        <v>161</v>
      </c>
      <c r="C24" s="297">
        <v>70</v>
      </c>
      <c r="D24" s="302">
        <v>3.3857142857142857</v>
      </c>
      <c r="E24" s="485">
        <v>3.88</v>
      </c>
      <c r="F24" s="298">
        <v>105</v>
      </c>
      <c r="G24" s="297">
        <v>49</v>
      </c>
      <c r="H24" s="302">
        <v>3.4693877551020407</v>
      </c>
      <c r="I24" s="485">
        <v>3.94</v>
      </c>
      <c r="J24" s="298">
        <v>96</v>
      </c>
      <c r="K24" s="297">
        <v>81</v>
      </c>
      <c r="L24" s="302">
        <v>3.2469135802469138</v>
      </c>
      <c r="M24" s="485">
        <v>3.67</v>
      </c>
      <c r="N24" s="298">
        <v>96</v>
      </c>
      <c r="O24" s="172">
        <f t="shared" si="0"/>
        <v>297</v>
      </c>
    </row>
    <row r="25" spans="1:15" ht="15" customHeight="1" x14ac:dyDescent="0.25">
      <c r="A25" s="173">
        <v>11</v>
      </c>
      <c r="B25" s="186" t="s">
        <v>162</v>
      </c>
      <c r="C25" s="293">
        <v>134</v>
      </c>
      <c r="D25" s="262">
        <v>3.8880597014925371</v>
      </c>
      <c r="E25" s="473">
        <v>3.88</v>
      </c>
      <c r="F25" s="294">
        <v>42</v>
      </c>
      <c r="G25" s="293">
        <v>105</v>
      </c>
      <c r="H25" s="262">
        <v>3.7047619047619049</v>
      </c>
      <c r="I25" s="473">
        <v>3.94</v>
      </c>
      <c r="J25" s="294">
        <v>82</v>
      </c>
      <c r="K25" s="293">
        <v>121</v>
      </c>
      <c r="L25" s="262">
        <v>3.4214876033057853</v>
      </c>
      <c r="M25" s="473">
        <v>3.67</v>
      </c>
      <c r="N25" s="294">
        <v>78</v>
      </c>
      <c r="O25" s="172">
        <f t="shared" si="0"/>
        <v>202</v>
      </c>
    </row>
    <row r="26" spans="1:15" ht="15" customHeight="1" thickBot="1" x14ac:dyDescent="0.3">
      <c r="A26" s="173">
        <v>12</v>
      </c>
      <c r="B26" s="187" t="s">
        <v>158</v>
      </c>
      <c r="C26" s="299">
        <v>44</v>
      </c>
      <c r="D26" s="303">
        <v>4.0227272727272725</v>
      </c>
      <c r="E26" s="486">
        <v>3.88</v>
      </c>
      <c r="F26" s="300">
        <v>22</v>
      </c>
      <c r="G26" s="299">
        <v>60</v>
      </c>
      <c r="H26" s="303">
        <v>3.5166666666666666</v>
      </c>
      <c r="I26" s="486">
        <v>3.94</v>
      </c>
      <c r="J26" s="300">
        <v>100</v>
      </c>
      <c r="K26" s="299">
        <v>46</v>
      </c>
      <c r="L26" s="303">
        <v>3.5217391304347827</v>
      </c>
      <c r="M26" s="486">
        <v>3.67</v>
      </c>
      <c r="N26" s="300">
        <v>64</v>
      </c>
      <c r="O26" s="172">
        <f t="shared" si="0"/>
        <v>186</v>
      </c>
    </row>
    <row r="27" spans="1:15" ht="15" customHeight="1" thickBot="1" x14ac:dyDescent="0.3">
      <c r="A27" s="176"/>
      <c r="B27" s="190" t="s">
        <v>120</v>
      </c>
      <c r="C27" s="191">
        <f>SUM(C28:C44)</f>
        <v>1347</v>
      </c>
      <c r="D27" s="192">
        <f>AVERAGE(D28:D44)</f>
        <v>3.709588922806847</v>
      </c>
      <c r="E27" s="193">
        <v>3.88</v>
      </c>
      <c r="F27" s="194"/>
      <c r="G27" s="191">
        <f>SUM(G28:G44)</f>
        <v>1384</v>
      </c>
      <c r="H27" s="192">
        <f>AVERAGE(H28:H44)</f>
        <v>3.8423905099305586</v>
      </c>
      <c r="I27" s="193">
        <v>3.94</v>
      </c>
      <c r="J27" s="194"/>
      <c r="K27" s="191">
        <f>SUM(K28:K44)</f>
        <v>1288</v>
      </c>
      <c r="L27" s="192">
        <f>AVERAGE(L28:L44)</f>
        <v>3.407135603823102</v>
      </c>
      <c r="M27" s="193">
        <v>3.67</v>
      </c>
      <c r="N27" s="194"/>
      <c r="O27" s="181"/>
    </row>
    <row r="28" spans="1:15" ht="15" customHeight="1" x14ac:dyDescent="0.25">
      <c r="A28" s="195">
        <v>1</v>
      </c>
      <c r="B28" s="171" t="s">
        <v>80</v>
      </c>
      <c r="C28" s="286">
        <v>119</v>
      </c>
      <c r="D28" s="288">
        <v>3.9747899159663866</v>
      </c>
      <c r="E28" s="483">
        <v>3.88</v>
      </c>
      <c r="F28" s="287">
        <v>28</v>
      </c>
      <c r="G28" s="286">
        <v>122</v>
      </c>
      <c r="H28" s="288">
        <v>3.959016393442623</v>
      </c>
      <c r="I28" s="483">
        <v>3.94</v>
      </c>
      <c r="J28" s="287">
        <v>46</v>
      </c>
      <c r="K28" s="286">
        <v>119</v>
      </c>
      <c r="L28" s="288">
        <v>3.7142857142857144</v>
      </c>
      <c r="M28" s="483">
        <v>3.67</v>
      </c>
      <c r="N28" s="287">
        <v>44</v>
      </c>
      <c r="O28" s="183">
        <f t="shared" si="0"/>
        <v>118</v>
      </c>
    </row>
    <row r="29" spans="1:15" ht="15" customHeight="1" x14ac:dyDescent="0.25">
      <c r="A29" s="170">
        <v>2</v>
      </c>
      <c r="B29" s="171" t="s">
        <v>126</v>
      </c>
      <c r="C29" s="286">
        <v>77</v>
      </c>
      <c r="D29" s="288">
        <v>3.6883116883116882</v>
      </c>
      <c r="E29" s="483">
        <v>3.88</v>
      </c>
      <c r="F29" s="287">
        <v>79</v>
      </c>
      <c r="G29" s="286">
        <v>69</v>
      </c>
      <c r="H29" s="288">
        <v>3.7391304347826089</v>
      </c>
      <c r="I29" s="483">
        <v>3.94</v>
      </c>
      <c r="J29" s="287">
        <v>9</v>
      </c>
      <c r="K29" s="286">
        <v>92</v>
      </c>
      <c r="L29" s="288">
        <v>3.7934782608695654</v>
      </c>
      <c r="M29" s="483">
        <v>3.67</v>
      </c>
      <c r="N29" s="287">
        <v>32</v>
      </c>
      <c r="O29" s="174">
        <f t="shared" si="0"/>
        <v>120</v>
      </c>
    </row>
    <row r="30" spans="1:15" ht="15" customHeight="1" x14ac:dyDescent="0.25">
      <c r="A30" s="173">
        <v>3</v>
      </c>
      <c r="B30" s="171" t="s">
        <v>72</v>
      </c>
      <c r="C30" s="286">
        <v>102</v>
      </c>
      <c r="D30" s="288">
        <v>3.9901960784313726</v>
      </c>
      <c r="E30" s="483">
        <v>3.88</v>
      </c>
      <c r="F30" s="287">
        <v>26</v>
      </c>
      <c r="G30" s="286">
        <v>100</v>
      </c>
      <c r="H30" s="288">
        <v>4.1399999999999997</v>
      </c>
      <c r="I30" s="483">
        <v>3.94</v>
      </c>
      <c r="J30" s="287">
        <v>18</v>
      </c>
      <c r="K30" s="286">
        <v>75</v>
      </c>
      <c r="L30" s="288">
        <v>3.4133333333333336</v>
      </c>
      <c r="M30" s="483">
        <v>3.67</v>
      </c>
      <c r="N30" s="287">
        <v>81</v>
      </c>
      <c r="O30" s="172">
        <f t="shared" si="0"/>
        <v>125</v>
      </c>
    </row>
    <row r="31" spans="1:15" ht="15" customHeight="1" x14ac:dyDescent="0.25">
      <c r="A31" s="173">
        <v>4</v>
      </c>
      <c r="B31" s="171" t="s">
        <v>163</v>
      </c>
      <c r="C31" s="286">
        <v>78</v>
      </c>
      <c r="D31" s="288">
        <v>4</v>
      </c>
      <c r="E31" s="483">
        <v>3.88</v>
      </c>
      <c r="F31" s="287">
        <v>23</v>
      </c>
      <c r="G31" s="286">
        <v>83</v>
      </c>
      <c r="H31" s="288">
        <v>4.072289156626506</v>
      </c>
      <c r="I31" s="483">
        <v>3.94</v>
      </c>
      <c r="J31" s="287">
        <v>32</v>
      </c>
      <c r="K31" s="286">
        <v>26</v>
      </c>
      <c r="L31" s="288">
        <v>3.3846153846153846</v>
      </c>
      <c r="M31" s="483">
        <v>3.67</v>
      </c>
      <c r="N31" s="287">
        <v>85</v>
      </c>
      <c r="O31" s="172">
        <f t="shared" si="0"/>
        <v>140</v>
      </c>
    </row>
    <row r="32" spans="1:15" ht="15" customHeight="1" x14ac:dyDescent="0.25">
      <c r="A32" s="173">
        <v>5</v>
      </c>
      <c r="B32" s="187" t="s">
        <v>70</v>
      </c>
      <c r="C32" s="299">
        <v>101</v>
      </c>
      <c r="D32" s="303">
        <v>3.9702970297029703</v>
      </c>
      <c r="E32" s="486">
        <v>3.88</v>
      </c>
      <c r="F32" s="300">
        <v>29</v>
      </c>
      <c r="G32" s="299">
        <v>88</v>
      </c>
      <c r="H32" s="303">
        <v>3.9090909090909092</v>
      </c>
      <c r="I32" s="486">
        <v>3.94</v>
      </c>
      <c r="J32" s="300">
        <v>54</v>
      </c>
      <c r="K32" s="299">
        <v>103</v>
      </c>
      <c r="L32" s="303">
        <v>3.4757281553398056</v>
      </c>
      <c r="M32" s="486">
        <v>3.67</v>
      </c>
      <c r="N32" s="300">
        <v>70</v>
      </c>
      <c r="O32" s="172">
        <f t="shared" si="0"/>
        <v>153</v>
      </c>
    </row>
    <row r="33" spans="1:15" ht="15" customHeight="1" x14ac:dyDescent="0.25">
      <c r="A33" s="173">
        <v>6</v>
      </c>
      <c r="B33" s="171" t="s">
        <v>44</v>
      </c>
      <c r="C33" s="286">
        <v>46</v>
      </c>
      <c r="D33" s="288">
        <v>3.347826086956522</v>
      </c>
      <c r="E33" s="483">
        <v>3.88</v>
      </c>
      <c r="F33" s="287">
        <v>106</v>
      </c>
      <c r="G33" s="286">
        <v>54</v>
      </c>
      <c r="H33" s="288">
        <v>3.4444444444444446</v>
      </c>
      <c r="I33" s="483">
        <v>3.94</v>
      </c>
      <c r="J33" s="287">
        <v>103</v>
      </c>
      <c r="K33" s="286">
        <v>74</v>
      </c>
      <c r="L33" s="288">
        <v>3.3378378378378377</v>
      </c>
      <c r="M33" s="483">
        <v>3.67</v>
      </c>
      <c r="N33" s="287">
        <v>86</v>
      </c>
      <c r="O33" s="172">
        <f t="shared" si="0"/>
        <v>295</v>
      </c>
    </row>
    <row r="34" spans="1:15" ht="15" customHeight="1" x14ac:dyDescent="0.25">
      <c r="A34" s="173">
        <v>7</v>
      </c>
      <c r="B34" s="171" t="s">
        <v>164</v>
      </c>
      <c r="C34" s="286">
        <v>94</v>
      </c>
      <c r="D34" s="288">
        <v>3.6702127659574466</v>
      </c>
      <c r="E34" s="483">
        <v>3.88</v>
      </c>
      <c r="F34" s="287">
        <v>84</v>
      </c>
      <c r="G34" s="286">
        <v>115</v>
      </c>
      <c r="H34" s="288">
        <v>3.6434782608695651</v>
      </c>
      <c r="I34" s="483">
        <v>3.94</v>
      </c>
      <c r="J34" s="287">
        <v>92</v>
      </c>
      <c r="K34" s="286">
        <v>46</v>
      </c>
      <c r="L34" s="288">
        <v>2.9347826086956523</v>
      </c>
      <c r="M34" s="483">
        <v>3.67</v>
      </c>
      <c r="N34" s="287">
        <v>108</v>
      </c>
      <c r="O34" s="172">
        <f t="shared" si="0"/>
        <v>284</v>
      </c>
    </row>
    <row r="35" spans="1:15" ht="15" customHeight="1" x14ac:dyDescent="0.25">
      <c r="A35" s="173">
        <v>8</v>
      </c>
      <c r="B35" s="171" t="s">
        <v>42</v>
      </c>
      <c r="C35" s="286">
        <v>54</v>
      </c>
      <c r="D35" s="288">
        <v>3.5</v>
      </c>
      <c r="E35" s="483">
        <v>3.88</v>
      </c>
      <c r="F35" s="287">
        <v>102</v>
      </c>
      <c r="G35" s="286">
        <v>28</v>
      </c>
      <c r="H35" s="288">
        <v>3.8571428571428572</v>
      </c>
      <c r="I35" s="483">
        <v>3.94</v>
      </c>
      <c r="J35" s="287">
        <v>107</v>
      </c>
      <c r="K35" s="286">
        <v>70</v>
      </c>
      <c r="L35" s="288">
        <v>3.2714285714285714</v>
      </c>
      <c r="M35" s="483">
        <v>3.67</v>
      </c>
      <c r="N35" s="287">
        <v>92</v>
      </c>
      <c r="O35" s="172">
        <f t="shared" si="0"/>
        <v>301</v>
      </c>
    </row>
    <row r="36" spans="1:15" ht="15" customHeight="1" x14ac:dyDescent="0.25">
      <c r="A36" s="173">
        <v>9</v>
      </c>
      <c r="B36" s="171" t="s">
        <v>43</v>
      </c>
      <c r="C36" s="286">
        <v>46</v>
      </c>
      <c r="D36" s="288">
        <v>3.6956521739130435</v>
      </c>
      <c r="E36" s="483">
        <v>3.88</v>
      </c>
      <c r="F36" s="287">
        <v>74</v>
      </c>
      <c r="G36" s="286">
        <v>57</v>
      </c>
      <c r="H36" s="288">
        <v>3.6842105263157894</v>
      </c>
      <c r="I36" s="483">
        <v>3.94</v>
      </c>
      <c r="J36" s="287">
        <v>62</v>
      </c>
      <c r="K36" s="286">
        <v>101</v>
      </c>
      <c r="L36" s="288">
        <v>3.4257425742574257</v>
      </c>
      <c r="M36" s="483">
        <v>3.67</v>
      </c>
      <c r="N36" s="287">
        <v>76</v>
      </c>
      <c r="O36" s="172">
        <f t="shared" si="0"/>
        <v>212</v>
      </c>
    </row>
    <row r="37" spans="1:15" ht="15" customHeight="1" x14ac:dyDescent="0.25">
      <c r="A37" s="173">
        <v>10</v>
      </c>
      <c r="B37" s="171" t="s">
        <v>165</v>
      </c>
      <c r="C37" s="286">
        <v>29</v>
      </c>
      <c r="D37" s="288">
        <v>3.4482758620689653</v>
      </c>
      <c r="E37" s="483">
        <v>3.88</v>
      </c>
      <c r="F37" s="287">
        <v>103</v>
      </c>
      <c r="G37" s="286">
        <v>50</v>
      </c>
      <c r="H37" s="288">
        <v>3.34</v>
      </c>
      <c r="I37" s="483">
        <v>3.94</v>
      </c>
      <c r="J37" s="287">
        <v>63</v>
      </c>
      <c r="K37" s="286">
        <v>35</v>
      </c>
      <c r="L37" s="288">
        <v>3.0285714285714285</v>
      </c>
      <c r="M37" s="483">
        <v>3.67</v>
      </c>
      <c r="N37" s="287">
        <v>106</v>
      </c>
      <c r="O37" s="172">
        <f t="shared" si="0"/>
        <v>272</v>
      </c>
    </row>
    <row r="38" spans="1:15" ht="15" customHeight="1" x14ac:dyDescent="0.25">
      <c r="A38" s="173">
        <v>11</v>
      </c>
      <c r="B38" s="187" t="s">
        <v>166</v>
      </c>
      <c r="C38" s="299">
        <v>135</v>
      </c>
      <c r="D38" s="303">
        <v>3.6888888888888891</v>
      </c>
      <c r="E38" s="486">
        <v>3.88</v>
      </c>
      <c r="F38" s="300">
        <v>78</v>
      </c>
      <c r="G38" s="299">
        <v>84</v>
      </c>
      <c r="H38" s="303">
        <v>4.2380952380952381</v>
      </c>
      <c r="I38" s="486">
        <v>3.94</v>
      </c>
      <c r="J38" s="300">
        <v>87</v>
      </c>
      <c r="K38" s="299">
        <v>96</v>
      </c>
      <c r="L38" s="303">
        <v>3.5208333333333335</v>
      </c>
      <c r="M38" s="486">
        <v>3.67</v>
      </c>
      <c r="N38" s="300">
        <v>65</v>
      </c>
      <c r="O38" s="172">
        <f t="shared" si="0"/>
        <v>230</v>
      </c>
    </row>
    <row r="39" spans="1:15" ht="15" customHeight="1" x14ac:dyDescent="0.25">
      <c r="A39" s="173">
        <v>12</v>
      </c>
      <c r="B39" s="187" t="s">
        <v>47</v>
      </c>
      <c r="C39" s="299">
        <v>98</v>
      </c>
      <c r="D39" s="303">
        <v>3.8469387755102042</v>
      </c>
      <c r="E39" s="486">
        <v>3.88</v>
      </c>
      <c r="F39" s="300">
        <v>52</v>
      </c>
      <c r="G39" s="299">
        <v>74</v>
      </c>
      <c r="H39" s="303">
        <v>3.9054054054054053</v>
      </c>
      <c r="I39" s="486">
        <v>3.94</v>
      </c>
      <c r="J39" s="300">
        <v>55</v>
      </c>
      <c r="K39" s="299">
        <v>77</v>
      </c>
      <c r="L39" s="303">
        <v>3.6753246753246751</v>
      </c>
      <c r="M39" s="486">
        <v>3.67</v>
      </c>
      <c r="N39" s="300">
        <v>46</v>
      </c>
      <c r="O39" s="172">
        <f t="shared" si="0"/>
        <v>153</v>
      </c>
    </row>
    <row r="40" spans="1:15" ht="15" customHeight="1" x14ac:dyDescent="0.25">
      <c r="A40" s="173">
        <v>13</v>
      </c>
      <c r="B40" s="187" t="s">
        <v>167</v>
      </c>
      <c r="C40" s="299">
        <v>56</v>
      </c>
      <c r="D40" s="303">
        <v>3.5714285714285716</v>
      </c>
      <c r="E40" s="486">
        <v>3.88</v>
      </c>
      <c r="F40" s="300">
        <v>94</v>
      </c>
      <c r="G40" s="299">
        <v>68</v>
      </c>
      <c r="H40" s="303">
        <v>4.0294117647058822</v>
      </c>
      <c r="I40" s="486">
        <v>3.94</v>
      </c>
      <c r="J40" s="300">
        <v>101</v>
      </c>
      <c r="K40" s="299">
        <v>54</v>
      </c>
      <c r="L40" s="303">
        <v>3.0370370370370372</v>
      </c>
      <c r="M40" s="486">
        <v>3.67</v>
      </c>
      <c r="N40" s="300">
        <v>105</v>
      </c>
      <c r="O40" s="172">
        <f t="shared" si="0"/>
        <v>300</v>
      </c>
    </row>
    <row r="41" spans="1:15" ht="15" customHeight="1" x14ac:dyDescent="0.25">
      <c r="A41" s="173">
        <v>14</v>
      </c>
      <c r="B41" s="187" t="s">
        <v>69</v>
      </c>
      <c r="C41" s="299">
        <v>53</v>
      </c>
      <c r="D41" s="303">
        <v>3.6792452830188678</v>
      </c>
      <c r="E41" s="486">
        <v>3.88</v>
      </c>
      <c r="F41" s="300">
        <v>81</v>
      </c>
      <c r="G41" s="299">
        <v>142</v>
      </c>
      <c r="H41" s="303">
        <v>3.880281690140845</v>
      </c>
      <c r="I41" s="486">
        <v>3.94</v>
      </c>
      <c r="J41" s="300">
        <v>94</v>
      </c>
      <c r="K41" s="299">
        <v>40</v>
      </c>
      <c r="L41" s="303">
        <v>3.5249999999999999</v>
      </c>
      <c r="M41" s="486">
        <v>3.67</v>
      </c>
      <c r="N41" s="300">
        <v>61</v>
      </c>
      <c r="O41" s="172">
        <f t="shared" si="0"/>
        <v>236</v>
      </c>
    </row>
    <row r="42" spans="1:15" ht="15" customHeight="1" x14ac:dyDescent="0.25">
      <c r="A42" s="173">
        <v>15</v>
      </c>
      <c r="B42" s="186" t="s">
        <v>168</v>
      </c>
      <c r="C42" s="293">
        <v>78</v>
      </c>
      <c r="D42" s="262">
        <v>3.5128205128205128</v>
      </c>
      <c r="E42" s="473">
        <v>3.88</v>
      </c>
      <c r="F42" s="294">
        <v>100</v>
      </c>
      <c r="G42" s="293">
        <v>47</v>
      </c>
      <c r="H42" s="262">
        <v>3.7446808510638299</v>
      </c>
      <c r="I42" s="473">
        <v>3.94</v>
      </c>
      <c r="J42" s="294">
        <v>102</v>
      </c>
      <c r="K42" s="293">
        <v>51</v>
      </c>
      <c r="L42" s="262">
        <v>3.2352941176470589</v>
      </c>
      <c r="M42" s="473">
        <v>3.67</v>
      </c>
      <c r="N42" s="294">
        <v>97</v>
      </c>
      <c r="O42" s="172">
        <f t="shared" si="0"/>
        <v>299</v>
      </c>
    </row>
    <row r="43" spans="1:15" ht="15" customHeight="1" x14ac:dyDescent="0.25">
      <c r="A43" s="173">
        <v>16</v>
      </c>
      <c r="B43" s="196" t="s">
        <v>37</v>
      </c>
      <c r="C43" s="304">
        <v>88</v>
      </c>
      <c r="D43" s="306">
        <v>3.6931818181818183</v>
      </c>
      <c r="E43" s="487">
        <v>3.88</v>
      </c>
      <c r="F43" s="305">
        <v>77</v>
      </c>
      <c r="G43" s="304">
        <v>122</v>
      </c>
      <c r="H43" s="306">
        <v>3.6475409836065573</v>
      </c>
      <c r="I43" s="487">
        <v>3.94</v>
      </c>
      <c r="J43" s="305">
        <v>77</v>
      </c>
      <c r="K43" s="304">
        <v>109</v>
      </c>
      <c r="L43" s="306">
        <v>3.6146788990825689</v>
      </c>
      <c r="M43" s="487">
        <v>3.67</v>
      </c>
      <c r="N43" s="305">
        <v>54</v>
      </c>
      <c r="O43" s="172">
        <f t="shared" si="0"/>
        <v>208</v>
      </c>
    </row>
    <row r="44" spans="1:15" ht="15" customHeight="1" thickBot="1" x14ac:dyDescent="0.3">
      <c r="A44" s="173">
        <v>17</v>
      </c>
      <c r="B44" s="187" t="s">
        <v>45</v>
      </c>
      <c r="C44" s="299">
        <v>93</v>
      </c>
      <c r="D44" s="303">
        <v>3.78494623655914</v>
      </c>
      <c r="E44" s="486">
        <v>3.88</v>
      </c>
      <c r="F44" s="300">
        <v>64</v>
      </c>
      <c r="G44" s="299">
        <v>81</v>
      </c>
      <c r="H44" s="303">
        <v>4.0864197530864201</v>
      </c>
      <c r="I44" s="486">
        <v>3.94</v>
      </c>
      <c r="J44" s="300">
        <v>83</v>
      </c>
      <c r="K44" s="299">
        <v>120</v>
      </c>
      <c r="L44" s="303">
        <v>3.5333333333333332</v>
      </c>
      <c r="M44" s="486">
        <v>3.67</v>
      </c>
      <c r="N44" s="300">
        <v>62</v>
      </c>
      <c r="O44" s="172">
        <f t="shared" si="0"/>
        <v>209</v>
      </c>
    </row>
    <row r="45" spans="1:15" ht="15" customHeight="1" thickBot="1" x14ac:dyDescent="0.3">
      <c r="A45" s="176"/>
      <c r="B45" s="198" t="s">
        <v>119</v>
      </c>
      <c r="C45" s="199">
        <f>SUM(C46:C64)</f>
        <v>1503</v>
      </c>
      <c r="D45" s="200">
        <f>AVERAGE(D46:D64)</f>
        <v>3.8342484702901696</v>
      </c>
      <c r="E45" s="201">
        <v>3.88</v>
      </c>
      <c r="F45" s="202"/>
      <c r="G45" s="199">
        <f>SUM(G46:G64)</f>
        <v>1517</v>
      </c>
      <c r="H45" s="200">
        <f>AVERAGE(H46:H64)</f>
        <v>3.8818902134170132</v>
      </c>
      <c r="I45" s="201">
        <v>3.94</v>
      </c>
      <c r="J45" s="202"/>
      <c r="K45" s="199">
        <f>SUM(K46:K64)</f>
        <v>1426</v>
      </c>
      <c r="L45" s="200">
        <f>AVERAGE(L46:L64)</f>
        <v>3.6459022237724361</v>
      </c>
      <c r="M45" s="201">
        <v>3.67</v>
      </c>
      <c r="N45" s="202"/>
      <c r="O45" s="181"/>
    </row>
    <row r="46" spans="1:15" ht="15" customHeight="1" x14ac:dyDescent="0.25">
      <c r="A46" s="203">
        <v>1</v>
      </c>
      <c r="B46" s="171" t="s">
        <v>96</v>
      </c>
      <c r="C46" s="286">
        <v>163</v>
      </c>
      <c r="D46" s="288">
        <v>4</v>
      </c>
      <c r="E46" s="483">
        <v>3.88</v>
      </c>
      <c r="F46" s="287">
        <v>24</v>
      </c>
      <c r="G46" s="286">
        <v>162</v>
      </c>
      <c r="H46" s="288">
        <v>4.0370370370370372</v>
      </c>
      <c r="I46" s="483">
        <v>3.94</v>
      </c>
      <c r="J46" s="287">
        <v>37</v>
      </c>
      <c r="K46" s="286">
        <v>207</v>
      </c>
      <c r="L46" s="288">
        <v>3.8743961352657004</v>
      </c>
      <c r="M46" s="483">
        <v>3.67</v>
      </c>
      <c r="N46" s="287">
        <v>24</v>
      </c>
      <c r="O46" s="183">
        <f t="shared" si="0"/>
        <v>85</v>
      </c>
    </row>
    <row r="47" spans="1:15" ht="15" customHeight="1" x14ac:dyDescent="0.25">
      <c r="A47" s="170">
        <v>2</v>
      </c>
      <c r="B47" s="393" t="s">
        <v>153</v>
      </c>
      <c r="C47" s="488">
        <v>54</v>
      </c>
      <c r="D47" s="501">
        <v>4.2962962962962967</v>
      </c>
      <c r="E47" s="489">
        <v>3.88</v>
      </c>
      <c r="F47" s="490">
        <v>6</v>
      </c>
      <c r="G47" s="488">
        <v>52</v>
      </c>
      <c r="H47" s="501">
        <v>4.2692307692307692</v>
      </c>
      <c r="I47" s="489">
        <v>3.94</v>
      </c>
      <c r="J47" s="490">
        <v>8</v>
      </c>
      <c r="K47" s="488">
        <v>49</v>
      </c>
      <c r="L47" s="501">
        <v>4.2244897959183669</v>
      </c>
      <c r="M47" s="489">
        <v>3.67</v>
      </c>
      <c r="N47" s="490">
        <v>3</v>
      </c>
      <c r="O47" s="172">
        <f t="shared" si="0"/>
        <v>17</v>
      </c>
    </row>
    <row r="48" spans="1:15" ht="15" customHeight="1" x14ac:dyDescent="0.25">
      <c r="A48" s="173">
        <v>3</v>
      </c>
      <c r="B48" s="171" t="s">
        <v>84</v>
      </c>
      <c r="C48" s="286">
        <v>162</v>
      </c>
      <c r="D48" s="288">
        <v>4.2469135802469138</v>
      </c>
      <c r="E48" s="483">
        <v>3.88</v>
      </c>
      <c r="F48" s="287">
        <v>8</v>
      </c>
      <c r="G48" s="286">
        <v>157</v>
      </c>
      <c r="H48" s="288">
        <v>4.1082802547770703</v>
      </c>
      <c r="I48" s="483">
        <v>3.94</v>
      </c>
      <c r="J48" s="287">
        <v>26</v>
      </c>
      <c r="K48" s="286">
        <v>151</v>
      </c>
      <c r="L48" s="288">
        <v>4.1192052980132452</v>
      </c>
      <c r="M48" s="483">
        <v>3.67</v>
      </c>
      <c r="N48" s="287">
        <v>6</v>
      </c>
      <c r="O48" s="172">
        <f t="shared" si="0"/>
        <v>40</v>
      </c>
    </row>
    <row r="49" spans="1:15" ht="15" customHeight="1" x14ac:dyDescent="0.25">
      <c r="A49" s="173">
        <v>4</v>
      </c>
      <c r="B49" s="171" t="s">
        <v>95</v>
      </c>
      <c r="C49" s="286">
        <v>183</v>
      </c>
      <c r="D49" s="288">
        <v>3.7759562841530054</v>
      </c>
      <c r="E49" s="483">
        <v>3.88</v>
      </c>
      <c r="F49" s="287">
        <v>67</v>
      </c>
      <c r="G49" s="286">
        <v>71</v>
      </c>
      <c r="H49" s="288">
        <v>3.535211267605634</v>
      </c>
      <c r="I49" s="483">
        <v>3.94</v>
      </c>
      <c r="J49" s="287">
        <v>44</v>
      </c>
      <c r="K49" s="286">
        <v>156</v>
      </c>
      <c r="L49" s="288">
        <v>3.7243589743589745</v>
      </c>
      <c r="M49" s="483">
        <v>3.67</v>
      </c>
      <c r="N49" s="287">
        <v>42</v>
      </c>
      <c r="O49" s="172">
        <f t="shared" si="0"/>
        <v>153</v>
      </c>
    </row>
    <row r="50" spans="1:15" ht="15" customHeight="1" x14ac:dyDescent="0.25">
      <c r="A50" s="173">
        <v>5</v>
      </c>
      <c r="B50" s="171" t="s">
        <v>34</v>
      </c>
      <c r="C50" s="286">
        <v>116</v>
      </c>
      <c r="D50" s="288">
        <v>3.9396551724137931</v>
      </c>
      <c r="E50" s="483">
        <v>3.88</v>
      </c>
      <c r="F50" s="287">
        <v>34</v>
      </c>
      <c r="G50" s="286">
        <v>117</v>
      </c>
      <c r="H50" s="288">
        <v>3.9914529914529915</v>
      </c>
      <c r="I50" s="483">
        <v>3.94</v>
      </c>
      <c r="J50" s="287">
        <v>41</v>
      </c>
      <c r="K50" s="286">
        <v>97</v>
      </c>
      <c r="L50" s="288">
        <v>3.7938144329896906</v>
      </c>
      <c r="M50" s="483">
        <v>3.67</v>
      </c>
      <c r="N50" s="287">
        <v>33</v>
      </c>
      <c r="O50" s="172">
        <f t="shared" si="0"/>
        <v>108</v>
      </c>
    </row>
    <row r="51" spans="1:15" ht="15" customHeight="1" x14ac:dyDescent="0.25">
      <c r="A51" s="173">
        <v>6</v>
      </c>
      <c r="B51" s="171" t="s">
        <v>33</v>
      </c>
      <c r="C51" s="286">
        <v>88</v>
      </c>
      <c r="D51" s="288">
        <v>3.8863636363636362</v>
      </c>
      <c r="E51" s="483">
        <v>3.88</v>
      </c>
      <c r="F51" s="287">
        <v>43</v>
      </c>
      <c r="G51" s="286">
        <v>77</v>
      </c>
      <c r="H51" s="288">
        <v>4.116883116883117</v>
      </c>
      <c r="I51" s="483">
        <v>3.94</v>
      </c>
      <c r="J51" s="287">
        <v>24</v>
      </c>
      <c r="K51" s="286">
        <v>95</v>
      </c>
      <c r="L51" s="288">
        <v>3.9578947368421051</v>
      </c>
      <c r="M51" s="483">
        <v>3.67</v>
      </c>
      <c r="N51" s="287">
        <v>14</v>
      </c>
      <c r="O51" s="172">
        <f t="shared" si="0"/>
        <v>81</v>
      </c>
    </row>
    <row r="52" spans="1:15" ht="15" customHeight="1" x14ac:dyDescent="0.25">
      <c r="A52" s="173">
        <v>7</v>
      </c>
      <c r="B52" s="204" t="s">
        <v>170</v>
      </c>
      <c r="C52" s="309">
        <v>36</v>
      </c>
      <c r="D52" s="315">
        <v>4.2222222222222223</v>
      </c>
      <c r="E52" s="491">
        <v>3.88</v>
      </c>
      <c r="F52" s="310">
        <v>9</v>
      </c>
      <c r="G52" s="309">
        <v>33</v>
      </c>
      <c r="H52" s="315">
        <v>4.2121212121212119</v>
      </c>
      <c r="I52" s="491">
        <v>3.94</v>
      </c>
      <c r="J52" s="310">
        <v>11</v>
      </c>
      <c r="K52" s="309">
        <v>13</v>
      </c>
      <c r="L52" s="315">
        <v>4.2307692307692308</v>
      </c>
      <c r="M52" s="491">
        <v>3.67</v>
      </c>
      <c r="N52" s="310">
        <v>2</v>
      </c>
      <c r="O52" s="172">
        <f t="shared" si="0"/>
        <v>22</v>
      </c>
    </row>
    <row r="53" spans="1:15" ht="15" customHeight="1" x14ac:dyDescent="0.25">
      <c r="A53" s="173">
        <v>8</v>
      </c>
      <c r="B53" s="171" t="s">
        <v>36</v>
      </c>
      <c r="C53" s="286">
        <v>63</v>
      </c>
      <c r="D53" s="288">
        <v>3.8888888888888888</v>
      </c>
      <c r="E53" s="483">
        <v>3.88</v>
      </c>
      <c r="F53" s="287">
        <v>41</v>
      </c>
      <c r="G53" s="286">
        <v>59</v>
      </c>
      <c r="H53" s="288">
        <v>3.8983050847457625</v>
      </c>
      <c r="I53" s="483">
        <v>3.94</v>
      </c>
      <c r="J53" s="287">
        <v>57</v>
      </c>
      <c r="K53" s="286">
        <v>79</v>
      </c>
      <c r="L53" s="288">
        <v>3.7721518987341773</v>
      </c>
      <c r="M53" s="483">
        <v>3.67</v>
      </c>
      <c r="N53" s="287">
        <v>34</v>
      </c>
      <c r="O53" s="172">
        <f t="shared" si="0"/>
        <v>132</v>
      </c>
    </row>
    <row r="54" spans="1:15" ht="15" customHeight="1" x14ac:dyDescent="0.25">
      <c r="A54" s="173">
        <v>9</v>
      </c>
      <c r="B54" s="171" t="s">
        <v>81</v>
      </c>
      <c r="C54" s="286">
        <v>51</v>
      </c>
      <c r="D54" s="288">
        <v>3.7058823529411766</v>
      </c>
      <c r="E54" s="483">
        <v>3.88</v>
      </c>
      <c r="F54" s="287">
        <v>71</v>
      </c>
      <c r="G54" s="286">
        <v>97</v>
      </c>
      <c r="H54" s="288">
        <v>4</v>
      </c>
      <c r="I54" s="483">
        <v>3.94</v>
      </c>
      <c r="J54" s="287">
        <v>108</v>
      </c>
      <c r="K54" s="286">
        <v>47</v>
      </c>
      <c r="L54" s="288">
        <v>3.1702127659574466</v>
      </c>
      <c r="M54" s="483">
        <v>3.67</v>
      </c>
      <c r="N54" s="287">
        <v>102</v>
      </c>
      <c r="O54" s="172">
        <f t="shared" si="0"/>
        <v>281</v>
      </c>
    </row>
    <row r="55" spans="1:15" ht="15" customHeight="1" x14ac:dyDescent="0.25">
      <c r="A55" s="173">
        <v>10</v>
      </c>
      <c r="B55" s="171" t="s">
        <v>66</v>
      </c>
      <c r="C55" s="286">
        <v>23</v>
      </c>
      <c r="D55" s="288">
        <v>3.8260869565217392</v>
      </c>
      <c r="E55" s="483">
        <v>3.88</v>
      </c>
      <c r="F55" s="287">
        <v>57</v>
      </c>
      <c r="G55" s="286">
        <v>89</v>
      </c>
      <c r="H55" s="288">
        <v>3.9101123595505616</v>
      </c>
      <c r="I55" s="483">
        <v>3.94</v>
      </c>
      <c r="J55" s="287">
        <v>48</v>
      </c>
      <c r="K55" s="286">
        <v>24</v>
      </c>
      <c r="L55" s="288">
        <v>3.2916666666666665</v>
      </c>
      <c r="M55" s="483">
        <v>3.67</v>
      </c>
      <c r="N55" s="287">
        <v>89</v>
      </c>
      <c r="O55" s="172">
        <f t="shared" si="0"/>
        <v>194</v>
      </c>
    </row>
    <row r="56" spans="1:15" ht="15" customHeight="1" x14ac:dyDescent="0.25">
      <c r="A56" s="173">
        <v>11</v>
      </c>
      <c r="B56" s="185" t="s">
        <v>65</v>
      </c>
      <c r="C56" s="297">
        <v>27</v>
      </c>
      <c r="D56" s="302">
        <v>3.4444444444444446</v>
      </c>
      <c r="E56" s="485">
        <v>3.88</v>
      </c>
      <c r="F56" s="298">
        <v>104</v>
      </c>
      <c r="G56" s="297">
        <v>51</v>
      </c>
      <c r="H56" s="302">
        <v>3.5490196078431371</v>
      </c>
      <c r="I56" s="485">
        <v>3.94</v>
      </c>
      <c r="J56" s="298">
        <v>109</v>
      </c>
      <c r="K56" s="297">
        <v>48</v>
      </c>
      <c r="L56" s="302">
        <v>3.2083333333333335</v>
      </c>
      <c r="M56" s="485">
        <v>3.67</v>
      </c>
      <c r="N56" s="298">
        <v>98</v>
      </c>
      <c r="O56" s="172">
        <f t="shared" si="0"/>
        <v>311</v>
      </c>
    </row>
    <row r="57" spans="1:15" ht="15" customHeight="1" x14ac:dyDescent="0.25">
      <c r="A57" s="173">
        <v>12</v>
      </c>
      <c r="B57" s="205" t="s">
        <v>30</v>
      </c>
      <c r="C57" s="307">
        <v>58</v>
      </c>
      <c r="D57" s="263">
        <v>3.3103448275862069</v>
      </c>
      <c r="E57" s="474">
        <v>3.88</v>
      </c>
      <c r="F57" s="308">
        <v>107</v>
      </c>
      <c r="G57" s="307">
        <v>119</v>
      </c>
      <c r="H57" s="263">
        <v>3.8403361344537816</v>
      </c>
      <c r="I57" s="474">
        <v>3.94</v>
      </c>
      <c r="J57" s="308">
        <v>105</v>
      </c>
      <c r="K57" s="307">
        <v>43</v>
      </c>
      <c r="L57" s="263">
        <v>3.3255813953488373</v>
      </c>
      <c r="M57" s="474">
        <v>3.67</v>
      </c>
      <c r="N57" s="308">
        <v>87</v>
      </c>
      <c r="O57" s="172">
        <f t="shared" si="0"/>
        <v>299</v>
      </c>
    </row>
    <row r="58" spans="1:15" ht="15" customHeight="1" x14ac:dyDescent="0.25">
      <c r="A58" s="173">
        <v>13</v>
      </c>
      <c r="B58" s="206" t="s">
        <v>112</v>
      </c>
      <c r="C58" s="311">
        <v>89</v>
      </c>
      <c r="D58" s="316">
        <v>3.696629213483146</v>
      </c>
      <c r="E58" s="492">
        <v>3.88</v>
      </c>
      <c r="F58" s="312">
        <v>73</v>
      </c>
      <c r="G58" s="311">
        <v>65</v>
      </c>
      <c r="H58" s="316">
        <v>3.8615384615384616</v>
      </c>
      <c r="I58" s="492">
        <v>3.94</v>
      </c>
      <c r="J58" s="312">
        <v>28</v>
      </c>
      <c r="K58" s="311">
        <v>80</v>
      </c>
      <c r="L58" s="316">
        <v>3.55</v>
      </c>
      <c r="M58" s="492">
        <v>3.67</v>
      </c>
      <c r="N58" s="312">
        <v>59</v>
      </c>
      <c r="O58" s="172">
        <f t="shared" si="0"/>
        <v>160</v>
      </c>
    </row>
    <row r="59" spans="1:15" ht="15" customHeight="1" x14ac:dyDescent="0.25">
      <c r="A59" s="173">
        <v>14</v>
      </c>
      <c r="B59" s="171" t="s">
        <v>82</v>
      </c>
      <c r="C59" s="286">
        <v>19</v>
      </c>
      <c r="D59" s="288">
        <v>3.7894736842105261</v>
      </c>
      <c r="E59" s="483">
        <v>3.88</v>
      </c>
      <c r="F59" s="287">
        <v>61</v>
      </c>
      <c r="G59" s="286">
        <v>69</v>
      </c>
      <c r="H59" s="288">
        <v>3.9710144927536231</v>
      </c>
      <c r="I59" s="483">
        <v>3.94</v>
      </c>
      <c r="J59" s="287">
        <v>106</v>
      </c>
      <c r="K59" s="286">
        <v>12</v>
      </c>
      <c r="L59" s="288">
        <v>3.1666666666666665</v>
      </c>
      <c r="M59" s="483">
        <v>3.67</v>
      </c>
      <c r="N59" s="287">
        <v>101</v>
      </c>
      <c r="O59" s="172">
        <f t="shared" si="0"/>
        <v>268</v>
      </c>
    </row>
    <row r="60" spans="1:15" ht="15" customHeight="1" x14ac:dyDescent="0.25">
      <c r="A60" s="173">
        <v>15</v>
      </c>
      <c r="B60" s="171" t="s">
        <v>169</v>
      </c>
      <c r="C60" s="286">
        <v>74</v>
      </c>
      <c r="D60" s="288">
        <v>3.9189189189189189</v>
      </c>
      <c r="E60" s="483">
        <v>3.88</v>
      </c>
      <c r="F60" s="287">
        <v>37</v>
      </c>
      <c r="G60" s="286">
        <v>68</v>
      </c>
      <c r="H60" s="288">
        <v>3.75</v>
      </c>
      <c r="I60" s="483">
        <v>3.94</v>
      </c>
      <c r="J60" s="287">
        <v>74</v>
      </c>
      <c r="K60" s="286">
        <v>62</v>
      </c>
      <c r="L60" s="288">
        <v>3.5806451612903225</v>
      </c>
      <c r="M60" s="483">
        <v>3.67</v>
      </c>
      <c r="N60" s="287">
        <v>56</v>
      </c>
      <c r="O60" s="172">
        <f t="shared" si="0"/>
        <v>167</v>
      </c>
    </row>
    <row r="61" spans="1:15" ht="15" customHeight="1" x14ac:dyDescent="0.25">
      <c r="A61" s="173">
        <v>16</v>
      </c>
      <c r="B61" s="171" t="s">
        <v>32</v>
      </c>
      <c r="C61" s="286">
        <v>51</v>
      </c>
      <c r="D61" s="288">
        <v>3.5686274509803924</v>
      </c>
      <c r="E61" s="483">
        <v>3.88</v>
      </c>
      <c r="F61" s="287">
        <v>96</v>
      </c>
      <c r="G61" s="286">
        <v>26</v>
      </c>
      <c r="H61" s="288">
        <v>3.4615384615384617</v>
      </c>
      <c r="I61" s="483">
        <v>3.94</v>
      </c>
      <c r="J61" s="287">
        <v>97</v>
      </c>
      <c r="K61" s="286">
        <v>53</v>
      </c>
      <c r="L61" s="288">
        <v>3.1698113207547172</v>
      </c>
      <c r="M61" s="483">
        <v>3.67</v>
      </c>
      <c r="N61" s="287">
        <v>103</v>
      </c>
      <c r="O61" s="172">
        <f t="shared" si="0"/>
        <v>296</v>
      </c>
    </row>
    <row r="62" spans="1:15" ht="15" customHeight="1" x14ac:dyDescent="0.25">
      <c r="A62" s="173">
        <v>17</v>
      </c>
      <c r="B62" s="171" t="s">
        <v>83</v>
      </c>
      <c r="C62" s="286">
        <v>83</v>
      </c>
      <c r="D62" s="288">
        <v>3.7108433734939759</v>
      </c>
      <c r="E62" s="483">
        <v>3.88</v>
      </c>
      <c r="F62" s="287">
        <v>70</v>
      </c>
      <c r="G62" s="286">
        <v>51</v>
      </c>
      <c r="H62" s="288">
        <v>3.3725490196078431</v>
      </c>
      <c r="I62" s="483">
        <v>3.94</v>
      </c>
      <c r="J62" s="287">
        <v>98</v>
      </c>
      <c r="K62" s="286">
        <v>50</v>
      </c>
      <c r="L62" s="288">
        <v>3.4</v>
      </c>
      <c r="M62" s="483">
        <v>3.67</v>
      </c>
      <c r="N62" s="287">
        <v>82</v>
      </c>
      <c r="O62" s="172">
        <f t="shared" si="0"/>
        <v>250</v>
      </c>
    </row>
    <row r="63" spans="1:15" ht="15" customHeight="1" x14ac:dyDescent="0.25">
      <c r="A63" s="173">
        <v>18</v>
      </c>
      <c r="B63" s="171" t="s">
        <v>35</v>
      </c>
      <c r="C63" s="286">
        <v>109</v>
      </c>
      <c r="D63" s="288">
        <v>3.6972477064220182</v>
      </c>
      <c r="E63" s="483">
        <v>3.88</v>
      </c>
      <c r="F63" s="287">
        <v>72</v>
      </c>
      <c r="G63" s="286">
        <v>80</v>
      </c>
      <c r="H63" s="288">
        <v>4.0875000000000004</v>
      </c>
      <c r="I63" s="483">
        <v>3.94</v>
      </c>
      <c r="J63" s="287">
        <v>40</v>
      </c>
      <c r="K63" s="286">
        <v>103</v>
      </c>
      <c r="L63" s="288">
        <v>3.8349514563106797</v>
      </c>
      <c r="M63" s="483">
        <v>3.67</v>
      </c>
      <c r="N63" s="287">
        <v>29</v>
      </c>
      <c r="O63" s="172">
        <f t="shared" si="0"/>
        <v>141</v>
      </c>
    </row>
    <row r="64" spans="1:15" ht="15" customHeight="1" thickBot="1" x14ac:dyDescent="0.3">
      <c r="A64" s="189">
        <v>19</v>
      </c>
      <c r="B64" s="207" t="s">
        <v>28</v>
      </c>
      <c r="C64" s="313">
        <v>54</v>
      </c>
      <c r="D64" s="317">
        <v>3.925925925925926</v>
      </c>
      <c r="E64" s="493">
        <v>3.88</v>
      </c>
      <c r="F64" s="314">
        <v>36</v>
      </c>
      <c r="G64" s="313">
        <v>74</v>
      </c>
      <c r="H64" s="317">
        <v>3.7837837837837838</v>
      </c>
      <c r="I64" s="493">
        <v>3.94</v>
      </c>
      <c r="J64" s="314">
        <v>72</v>
      </c>
      <c r="K64" s="313">
        <v>57</v>
      </c>
      <c r="L64" s="317">
        <v>3.8771929824561404</v>
      </c>
      <c r="M64" s="493">
        <v>3.67</v>
      </c>
      <c r="N64" s="314">
        <v>22</v>
      </c>
      <c r="O64" s="208">
        <f t="shared" si="0"/>
        <v>130</v>
      </c>
    </row>
    <row r="65" spans="1:15" ht="15" customHeight="1" thickBot="1" x14ac:dyDescent="0.3">
      <c r="A65" s="176"/>
      <c r="B65" s="209" t="s">
        <v>118</v>
      </c>
      <c r="C65" s="210">
        <f>SUM(C66:C79)</f>
        <v>1326</v>
      </c>
      <c r="D65" s="211">
        <f>AVERAGE(D66:D79)</f>
        <v>3.9036892538530887</v>
      </c>
      <c r="E65" s="212">
        <v>3.88</v>
      </c>
      <c r="F65" s="213"/>
      <c r="G65" s="210">
        <f>SUM(G66:G79)</f>
        <v>1206</v>
      </c>
      <c r="H65" s="211">
        <f>AVERAGE(H66:H79)</f>
        <v>4.0424287939974182</v>
      </c>
      <c r="I65" s="212">
        <v>3.94</v>
      </c>
      <c r="J65" s="213"/>
      <c r="K65" s="210">
        <f>SUM(K66:K79)</f>
        <v>1157</v>
      </c>
      <c r="L65" s="211">
        <f>AVERAGE(L66:L79)</f>
        <v>3.6864478958836289</v>
      </c>
      <c r="M65" s="212">
        <v>3.67</v>
      </c>
      <c r="N65" s="213"/>
      <c r="O65" s="181"/>
    </row>
    <row r="66" spans="1:15" ht="15" customHeight="1" x14ac:dyDescent="0.25">
      <c r="A66" s="203">
        <v>1</v>
      </c>
      <c r="B66" s="175" t="s">
        <v>85</v>
      </c>
      <c r="C66" s="286">
        <v>76</v>
      </c>
      <c r="D66" s="288">
        <v>4.3684210526315788</v>
      </c>
      <c r="E66" s="483">
        <v>3.88</v>
      </c>
      <c r="F66" s="287">
        <v>3</v>
      </c>
      <c r="G66" s="286">
        <v>79</v>
      </c>
      <c r="H66" s="288">
        <v>4.3417721518987342</v>
      </c>
      <c r="I66" s="483">
        <v>3.94</v>
      </c>
      <c r="J66" s="287">
        <v>4</v>
      </c>
      <c r="K66" s="286">
        <v>74</v>
      </c>
      <c r="L66" s="288">
        <v>3.9054054054054053</v>
      </c>
      <c r="M66" s="483">
        <v>3.67</v>
      </c>
      <c r="N66" s="287">
        <v>16</v>
      </c>
      <c r="O66" s="183">
        <f t="shared" si="0"/>
        <v>23</v>
      </c>
    </row>
    <row r="67" spans="1:15" ht="15" customHeight="1" x14ac:dyDescent="0.25">
      <c r="A67" s="173">
        <v>2</v>
      </c>
      <c r="B67" s="175" t="s">
        <v>90</v>
      </c>
      <c r="C67" s="286">
        <v>108</v>
      </c>
      <c r="D67" s="288">
        <v>4.1111111111111107</v>
      </c>
      <c r="E67" s="483">
        <v>3.88</v>
      </c>
      <c r="F67" s="287">
        <v>17</v>
      </c>
      <c r="G67" s="286">
        <v>74</v>
      </c>
      <c r="H67" s="288">
        <v>4.0675675675675675</v>
      </c>
      <c r="I67" s="483">
        <v>3.94</v>
      </c>
      <c r="J67" s="287">
        <v>33</v>
      </c>
      <c r="K67" s="286">
        <v>88</v>
      </c>
      <c r="L67" s="288">
        <v>3.875</v>
      </c>
      <c r="M67" s="483">
        <v>3.67</v>
      </c>
      <c r="N67" s="287">
        <v>23</v>
      </c>
      <c r="O67" s="172">
        <f t="shared" si="0"/>
        <v>73</v>
      </c>
    </row>
    <row r="68" spans="1:15" ht="15" customHeight="1" x14ac:dyDescent="0.25">
      <c r="A68" s="173">
        <v>3</v>
      </c>
      <c r="B68" s="175" t="s">
        <v>178</v>
      </c>
      <c r="C68" s="286">
        <v>106</v>
      </c>
      <c r="D68" s="288">
        <v>4.1132075471698117</v>
      </c>
      <c r="E68" s="483">
        <v>3.88</v>
      </c>
      <c r="F68" s="287">
        <v>16</v>
      </c>
      <c r="G68" s="286">
        <v>136</v>
      </c>
      <c r="H68" s="288">
        <v>3.8897058823529411</v>
      </c>
      <c r="I68" s="483">
        <v>3.94</v>
      </c>
      <c r="J68" s="287">
        <v>58</v>
      </c>
      <c r="K68" s="286">
        <v>126</v>
      </c>
      <c r="L68" s="288">
        <v>3.8968253968253967</v>
      </c>
      <c r="M68" s="483">
        <v>3.67</v>
      </c>
      <c r="N68" s="287">
        <v>19</v>
      </c>
      <c r="O68" s="172">
        <f t="shared" si="0"/>
        <v>93</v>
      </c>
    </row>
    <row r="69" spans="1:15" ht="15" customHeight="1" x14ac:dyDescent="0.25">
      <c r="A69" s="173">
        <v>4</v>
      </c>
      <c r="B69" s="214" t="s">
        <v>173</v>
      </c>
      <c r="C69" s="320">
        <v>56</v>
      </c>
      <c r="D69" s="326">
        <v>3.8571428571428572</v>
      </c>
      <c r="E69" s="494">
        <v>3.88</v>
      </c>
      <c r="F69" s="321">
        <v>48</v>
      </c>
      <c r="G69" s="320">
        <v>76</v>
      </c>
      <c r="H69" s="326">
        <v>4.2368421052631575</v>
      </c>
      <c r="I69" s="494">
        <v>3.94</v>
      </c>
      <c r="J69" s="321">
        <v>61</v>
      </c>
      <c r="K69" s="320">
        <v>54</v>
      </c>
      <c r="L69" s="326">
        <v>3.5370370370370372</v>
      </c>
      <c r="M69" s="494">
        <v>3.67</v>
      </c>
      <c r="N69" s="321">
        <v>60</v>
      </c>
      <c r="O69" s="172">
        <f t="shared" si="0"/>
        <v>169</v>
      </c>
    </row>
    <row r="70" spans="1:15" ht="15" customHeight="1" x14ac:dyDescent="0.25">
      <c r="A70" s="173">
        <v>5</v>
      </c>
      <c r="B70" s="214" t="s">
        <v>174</v>
      </c>
      <c r="C70" s="320">
        <v>63</v>
      </c>
      <c r="D70" s="326">
        <v>3.8571428571428572</v>
      </c>
      <c r="E70" s="494">
        <v>3.88</v>
      </c>
      <c r="F70" s="321">
        <v>49</v>
      </c>
      <c r="G70" s="320">
        <v>128</v>
      </c>
      <c r="H70" s="326">
        <v>4.125</v>
      </c>
      <c r="I70" s="494">
        <v>3.94</v>
      </c>
      <c r="J70" s="321">
        <v>10</v>
      </c>
      <c r="K70" s="320">
        <v>72</v>
      </c>
      <c r="L70" s="326">
        <v>3.9027777777777777</v>
      </c>
      <c r="M70" s="494">
        <v>3.67</v>
      </c>
      <c r="N70" s="321">
        <v>17</v>
      </c>
      <c r="O70" s="172">
        <f t="shared" si="0"/>
        <v>76</v>
      </c>
    </row>
    <row r="71" spans="1:15" ht="15" customHeight="1" x14ac:dyDescent="0.25">
      <c r="A71" s="173">
        <v>6</v>
      </c>
      <c r="B71" s="215" t="s">
        <v>175</v>
      </c>
      <c r="C71" s="322">
        <v>83</v>
      </c>
      <c r="D71" s="327">
        <v>3.7228915662650603</v>
      </c>
      <c r="E71" s="495">
        <v>3.88</v>
      </c>
      <c r="F71" s="323">
        <v>68</v>
      </c>
      <c r="G71" s="322">
        <v>101</v>
      </c>
      <c r="H71" s="327">
        <v>3.6831683168316833</v>
      </c>
      <c r="I71" s="495">
        <v>3.94</v>
      </c>
      <c r="J71" s="323">
        <v>99</v>
      </c>
      <c r="K71" s="322">
        <v>60</v>
      </c>
      <c r="L71" s="327">
        <v>3.1</v>
      </c>
      <c r="M71" s="495">
        <v>3.67</v>
      </c>
      <c r="N71" s="323">
        <v>104</v>
      </c>
      <c r="O71" s="172">
        <f t="shared" ref="O71:O120" si="1">N71+J71+F71</f>
        <v>271</v>
      </c>
    </row>
    <row r="72" spans="1:15" ht="15" customHeight="1" x14ac:dyDescent="0.25">
      <c r="A72" s="173">
        <v>7</v>
      </c>
      <c r="B72" s="214" t="s">
        <v>176</v>
      </c>
      <c r="C72" s="320">
        <v>97</v>
      </c>
      <c r="D72" s="326">
        <v>4.1752577319587632</v>
      </c>
      <c r="E72" s="494">
        <v>3.88</v>
      </c>
      <c r="F72" s="321">
        <v>13</v>
      </c>
      <c r="G72" s="320">
        <v>55</v>
      </c>
      <c r="H72" s="326">
        <v>4.3454545454545457</v>
      </c>
      <c r="I72" s="494">
        <v>3.94</v>
      </c>
      <c r="J72" s="321">
        <v>3</v>
      </c>
      <c r="K72" s="320">
        <v>69</v>
      </c>
      <c r="L72" s="326">
        <v>3.7536231884057969</v>
      </c>
      <c r="M72" s="494">
        <v>3.67</v>
      </c>
      <c r="N72" s="321">
        <v>37</v>
      </c>
      <c r="O72" s="172">
        <f t="shared" si="1"/>
        <v>53</v>
      </c>
    </row>
    <row r="73" spans="1:15" ht="15" customHeight="1" x14ac:dyDescent="0.25">
      <c r="A73" s="173">
        <v>8</v>
      </c>
      <c r="B73" s="214" t="s">
        <v>177</v>
      </c>
      <c r="C73" s="320">
        <v>78</v>
      </c>
      <c r="D73" s="326">
        <v>3.641025641025641</v>
      </c>
      <c r="E73" s="494">
        <v>3.88</v>
      </c>
      <c r="F73" s="321">
        <v>90</v>
      </c>
      <c r="G73" s="320">
        <v>58</v>
      </c>
      <c r="H73" s="326">
        <v>4.0517241379310347</v>
      </c>
      <c r="I73" s="494">
        <v>3.94</v>
      </c>
      <c r="J73" s="321">
        <v>23</v>
      </c>
      <c r="K73" s="320">
        <v>102</v>
      </c>
      <c r="L73" s="326">
        <v>3.9019607843137254</v>
      </c>
      <c r="M73" s="494">
        <v>3.67</v>
      </c>
      <c r="N73" s="321">
        <v>18</v>
      </c>
      <c r="O73" s="172">
        <f t="shared" si="1"/>
        <v>131</v>
      </c>
    </row>
    <row r="74" spans="1:15" ht="15" customHeight="1" x14ac:dyDescent="0.25">
      <c r="A74" s="173">
        <v>9</v>
      </c>
      <c r="B74" s="214" t="s">
        <v>113</v>
      </c>
      <c r="C74" s="320">
        <v>74</v>
      </c>
      <c r="D74" s="326">
        <v>3.6216216216216215</v>
      </c>
      <c r="E74" s="494">
        <v>3.88</v>
      </c>
      <c r="F74" s="321">
        <v>91</v>
      </c>
      <c r="G74" s="320">
        <v>43</v>
      </c>
      <c r="H74" s="326">
        <v>3.9302325581395348</v>
      </c>
      <c r="I74" s="494">
        <v>3.94</v>
      </c>
      <c r="J74" s="321">
        <v>35</v>
      </c>
      <c r="K74" s="320">
        <v>69</v>
      </c>
      <c r="L74" s="326">
        <v>3.1884057971014492</v>
      </c>
      <c r="M74" s="494">
        <v>3.67</v>
      </c>
      <c r="N74" s="321">
        <v>100</v>
      </c>
      <c r="O74" s="172">
        <f t="shared" si="1"/>
        <v>226</v>
      </c>
    </row>
    <row r="75" spans="1:15" ht="15" customHeight="1" x14ac:dyDescent="0.25">
      <c r="A75" s="173">
        <v>10</v>
      </c>
      <c r="B75" s="214" t="s">
        <v>179</v>
      </c>
      <c r="C75" s="320">
        <v>164</v>
      </c>
      <c r="D75" s="326">
        <v>4.1829268292682924</v>
      </c>
      <c r="E75" s="494">
        <v>3.88</v>
      </c>
      <c r="F75" s="321">
        <v>12</v>
      </c>
      <c r="G75" s="320">
        <v>185</v>
      </c>
      <c r="H75" s="326">
        <v>4.2108108108108109</v>
      </c>
      <c r="I75" s="494">
        <v>3.94</v>
      </c>
      <c r="J75" s="321">
        <v>12</v>
      </c>
      <c r="K75" s="320">
        <v>182</v>
      </c>
      <c r="L75" s="326">
        <v>3.9945054945054945</v>
      </c>
      <c r="M75" s="494">
        <v>3.67</v>
      </c>
      <c r="N75" s="321">
        <v>11</v>
      </c>
      <c r="O75" s="172">
        <f t="shared" si="1"/>
        <v>35</v>
      </c>
    </row>
    <row r="76" spans="1:15" ht="15" customHeight="1" x14ac:dyDescent="0.25">
      <c r="A76" s="173">
        <v>11</v>
      </c>
      <c r="B76" s="214" t="s">
        <v>180</v>
      </c>
      <c r="C76" s="320">
        <v>117</v>
      </c>
      <c r="D76" s="326">
        <v>3.3076923076923075</v>
      </c>
      <c r="E76" s="494">
        <v>3.88</v>
      </c>
      <c r="F76" s="321">
        <v>108</v>
      </c>
      <c r="G76" s="320">
        <v>41</v>
      </c>
      <c r="H76" s="326">
        <v>3.7317073170731709</v>
      </c>
      <c r="I76" s="494">
        <v>3.94</v>
      </c>
      <c r="J76" s="321">
        <v>66</v>
      </c>
      <c r="K76" s="320">
        <v>107</v>
      </c>
      <c r="L76" s="326">
        <v>3.3084112149532712</v>
      </c>
      <c r="M76" s="494">
        <v>3.67</v>
      </c>
      <c r="N76" s="321">
        <v>88</v>
      </c>
      <c r="O76" s="172">
        <f t="shared" si="1"/>
        <v>262</v>
      </c>
    </row>
    <row r="77" spans="1:15" ht="15" customHeight="1" x14ac:dyDescent="0.25">
      <c r="A77" s="173">
        <v>12</v>
      </c>
      <c r="B77" s="214" t="s">
        <v>181</v>
      </c>
      <c r="C77" s="320">
        <v>61</v>
      </c>
      <c r="D77" s="326">
        <v>3.8360655737704916</v>
      </c>
      <c r="E77" s="494">
        <v>3.88</v>
      </c>
      <c r="F77" s="321">
        <v>54</v>
      </c>
      <c r="G77" s="320">
        <v>61</v>
      </c>
      <c r="H77" s="326">
        <v>3.901639344262295</v>
      </c>
      <c r="I77" s="494">
        <v>3.94</v>
      </c>
      <c r="J77" s="321">
        <v>56</v>
      </c>
      <c r="K77" s="320">
        <v>51</v>
      </c>
      <c r="L77" s="326">
        <v>3.6666666666666665</v>
      </c>
      <c r="M77" s="494">
        <v>3.67</v>
      </c>
      <c r="N77" s="321">
        <v>47</v>
      </c>
      <c r="O77" s="172">
        <f t="shared" si="1"/>
        <v>157</v>
      </c>
    </row>
    <row r="78" spans="1:15" ht="15" customHeight="1" x14ac:dyDescent="0.25">
      <c r="A78" s="173">
        <v>13</v>
      </c>
      <c r="B78" s="175" t="s">
        <v>171</v>
      </c>
      <c r="C78" s="286">
        <v>82</v>
      </c>
      <c r="D78" s="288">
        <v>4</v>
      </c>
      <c r="E78" s="483">
        <v>3.88</v>
      </c>
      <c r="F78" s="287">
        <v>25</v>
      </c>
      <c r="G78" s="286">
        <v>95</v>
      </c>
      <c r="H78" s="288">
        <v>4.2</v>
      </c>
      <c r="I78" s="483">
        <v>3.94</v>
      </c>
      <c r="J78" s="287">
        <v>14</v>
      </c>
      <c r="K78" s="286">
        <v>103</v>
      </c>
      <c r="L78" s="288">
        <v>3.8932038834951457</v>
      </c>
      <c r="M78" s="483">
        <v>3.67</v>
      </c>
      <c r="N78" s="287">
        <v>21</v>
      </c>
      <c r="O78" s="172">
        <f t="shared" si="1"/>
        <v>60</v>
      </c>
    </row>
    <row r="79" spans="1:15" ht="15" customHeight="1" thickBot="1" x14ac:dyDescent="0.3">
      <c r="A79" s="173">
        <v>14</v>
      </c>
      <c r="B79" s="216" t="s">
        <v>172</v>
      </c>
      <c r="C79" s="324">
        <v>161</v>
      </c>
      <c r="D79" s="328">
        <v>3.8571428571428572</v>
      </c>
      <c r="E79" s="496">
        <v>3.88</v>
      </c>
      <c r="F79" s="325">
        <v>47</v>
      </c>
      <c r="G79" s="324">
        <v>74</v>
      </c>
      <c r="H79" s="328">
        <v>3.8783783783783785</v>
      </c>
      <c r="I79" s="496">
        <v>3.94</v>
      </c>
      <c r="J79" s="325">
        <v>22</v>
      </c>
      <c r="K79" s="324"/>
      <c r="L79" s="328"/>
      <c r="M79" s="496">
        <v>3.67</v>
      </c>
      <c r="N79" s="325">
        <v>109</v>
      </c>
      <c r="O79" s="172">
        <f t="shared" si="1"/>
        <v>178</v>
      </c>
    </row>
    <row r="80" spans="1:15" ht="15" customHeight="1" thickBot="1" x14ac:dyDescent="0.3">
      <c r="A80" s="176"/>
      <c r="B80" s="217" t="s">
        <v>117</v>
      </c>
      <c r="C80" s="218">
        <f>SUM(C81:C110)</f>
        <v>3415</v>
      </c>
      <c r="D80" s="219">
        <f>AVERAGE(D81:D110)</f>
        <v>3.8127221661089949</v>
      </c>
      <c r="E80" s="220">
        <v>3.88</v>
      </c>
      <c r="F80" s="221"/>
      <c r="G80" s="218">
        <f>SUM(G81:G110)</f>
        <v>3304</v>
      </c>
      <c r="H80" s="219">
        <f>AVERAGE(H81:H110)</f>
        <v>3.8403114474854187</v>
      </c>
      <c r="I80" s="220">
        <v>3.94</v>
      </c>
      <c r="J80" s="221"/>
      <c r="K80" s="218">
        <f>SUM(K81:K110)</f>
        <v>3100</v>
      </c>
      <c r="L80" s="219">
        <f>AVERAGE(L81:L110)</f>
        <v>3.5627993938320852</v>
      </c>
      <c r="M80" s="220">
        <v>3.67</v>
      </c>
      <c r="N80" s="221"/>
      <c r="O80" s="181"/>
    </row>
    <row r="81" spans="1:15" ht="15" customHeight="1" x14ac:dyDescent="0.25">
      <c r="A81" s="203">
        <v>1</v>
      </c>
      <c r="B81" s="29" t="s">
        <v>182</v>
      </c>
      <c r="C81" s="329">
        <v>70</v>
      </c>
      <c r="D81" s="266">
        <v>3.5714285714285716</v>
      </c>
      <c r="E81" s="476">
        <v>3.88</v>
      </c>
      <c r="F81" s="330">
        <v>95</v>
      </c>
      <c r="G81" s="329">
        <v>69</v>
      </c>
      <c r="H81" s="266">
        <v>3.5362318840579712</v>
      </c>
      <c r="I81" s="476">
        <v>3.94</v>
      </c>
      <c r="J81" s="330">
        <v>38</v>
      </c>
      <c r="K81" s="329">
        <v>77</v>
      </c>
      <c r="L81" s="266">
        <v>3.6623376623376624</v>
      </c>
      <c r="M81" s="476">
        <v>3.67</v>
      </c>
      <c r="N81" s="330">
        <v>48</v>
      </c>
      <c r="O81" s="172">
        <f t="shared" si="1"/>
        <v>181</v>
      </c>
    </row>
    <row r="82" spans="1:15" ht="15" customHeight="1" x14ac:dyDescent="0.25">
      <c r="A82" s="173">
        <v>2</v>
      </c>
      <c r="B82" s="32" t="s">
        <v>64</v>
      </c>
      <c r="C82" s="289">
        <v>44</v>
      </c>
      <c r="D82" s="260">
        <v>3.6590909090909092</v>
      </c>
      <c r="E82" s="471">
        <v>3.88</v>
      </c>
      <c r="F82" s="290">
        <v>86</v>
      </c>
      <c r="G82" s="289">
        <v>56</v>
      </c>
      <c r="H82" s="260">
        <v>3.7857142857142856</v>
      </c>
      <c r="I82" s="471">
        <v>3.94</v>
      </c>
      <c r="J82" s="290">
        <v>70</v>
      </c>
      <c r="K82" s="289">
        <v>43</v>
      </c>
      <c r="L82" s="260">
        <v>2.9534883720930232</v>
      </c>
      <c r="M82" s="471">
        <v>3.67</v>
      </c>
      <c r="N82" s="290">
        <v>107</v>
      </c>
      <c r="O82" s="172">
        <f t="shared" si="1"/>
        <v>263</v>
      </c>
    </row>
    <row r="83" spans="1:15" ht="15" customHeight="1" x14ac:dyDescent="0.25">
      <c r="A83" s="173">
        <v>3</v>
      </c>
      <c r="B83" s="29" t="s">
        <v>187</v>
      </c>
      <c r="C83" s="329">
        <v>100</v>
      </c>
      <c r="D83" s="266">
        <v>3.9</v>
      </c>
      <c r="E83" s="476">
        <v>3.88</v>
      </c>
      <c r="F83" s="330">
        <v>40</v>
      </c>
      <c r="G83" s="329">
        <v>102</v>
      </c>
      <c r="H83" s="266">
        <v>3.7058823529411766</v>
      </c>
      <c r="I83" s="476">
        <v>3.94</v>
      </c>
      <c r="J83" s="330">
        <v>81</v>
      </c>
      <c r="K83" s="329">
        <v>103</v>
      </c>
      <c r="L83" s="266">
        <v>3.5728155339805827</v>
      </c>
      <c r="M83" s="476">
        <v>3.67</v>
      </c>
      <c r="N83" s="330">
        <v>58</v>
      </c>
      <c r="O83" s="172">
        <f t="shared" si="1"/>
        <v>179</v>
      </c>
    </row>
    <row r="84" spans="1:15" ht="15" customHeight="1" x14ac:dyDescent="0.25">
      <c r="A84" s="173">
        <v>4</v>
      </c>
      <c r="B84" s="29" t="s">
        <v>184</v>
      </c>
      <c r="C84" s="329">
        <v>113</v>
      </c>
      <c r="D84" s="266">
        <v>3.9823008849557522</v>
      </c>
      <c r="E84" s="476">
        <v>3.88</v>
      </c>
      <c r="F84" s="330">
        <v>27</v>
      </c>
      <c r="G84" s="329">
        <v>97</v>
      </c>
      <c r="H84" s="266">
        <v>3.9793814432989691</v>
      </c>
      <c r="I84" s="476">
        <v>3.94</v>
      </c>
      <c r="J84" s="330">
        <v>42</v>
      </c>
      <c r="K84" s="329">
        <v>97</v>
      </c>
      <c r="L84" s="266">
        <v>3.7731958762886597</v>
      </c>
      <c r="M84" s="476">
        <v>3.67</v>
      </c>
      <c r="N84" s="330">
        <v>35</v>
      </c>
      <c r="O84" s="172">
        <f t="shared" si="1"/>
        <v>104</v>
      </c>
    </row>
    <row r="85" spans="1:15" ht="15" customHeight="1" x14ac:dyDescent="0.25">
      <c r="A85" s="173">
        <v>5</v>
      </c>
      <c r="B85" s="29" t="s">
        <v>189</v>
      </c>
      <c r="C85" s="329">
        <v>121</v>
      </c>
      <c r="D85" s="266">
        <v>3.8181818181818183</v>
      </c>
      <c r="E85" s="476">
        <v>3.88</v>
      </c>
      <c r="F85" s="330">
        <v>58</v>
      </c>
      <c r="G85" s="329">
        <v>218</v>
      </c>
      <c r="H85" s="266">
        <v>4.0825688073394497</v>
      </c>
      <c r="I85" s="476">
        <v>3.94</v>
      </c>
      <c r="J85" s="330">
        <v>53</v>
      </c>
      <c r="K85" s="329">
        <v>111</v>
      </c>
      <c r="L85" s="266">
        <v>3.5045045045045047</v>
      </c>
      <c r="M85" s="476">
        <v>3.67</v>
      </c>
      <c r="N85" s="330">
        <v>68</v>
      </c>
      <c r="O85" s="172">
        <f t="shared" si="1"/>
        <v>179</v>
      </c>
    </row>
    <row r="86" spans="1:15" ht="15" customHeight="1" x14ac:dyDescent="0.25">
      <c r="A86" s="173">
        <v>6</v>
      </c>
      <c r="B86" s="29" t="s">
        <v>188</v>
      </c>
      <c r="C86" s="329">
        <v>159</v>
      </c>
      <c r="D86" s="266">
        <v>3.6792452830188678</v>
      </c>
      <c r="E86" s="476">
        <v>3.88</v>
      </c>
      <c r="F86" s="330">
        <v>82</v>
      </c>
      <c r="G86" s="329">
        <v>79</v>
      </c>
      <c r="H86" s="266">
        <v>3.9493670886075951</v>
      </c>
      <c r="I86" s="476">
        <v>3.94</v>
      </c>
      <c r="J86" s="330">
        <v>60</v>
      </c>
      <c r="K86" s="329">
        <v>144</v>
      </c>
      <c r="L86" s="266">
        <v>3.6111111111111112</v>
      </c>
      <c r="M86" s="476">
        <v>3.67</v>
      </c>
      <c r="N86" s="330">
        <v>55</v>
      </c>
      <c r="O86" s="172">
        <f t="shared" si="1"/>
        <v>197</v>
      </c>
    </row>
    <row r="87" spans="1:15" ht="15" customHeight="1" x14ac:dyDescent="0.25">
      <c r="A87" s="173">
        <v>7</v>
      </c>
      <c r="B87" s="29" t="s">
        <v>21</v>
      </c>
      <c r="C87" s="329">
        <v>50</v>
      </c>
      <c r="D87" s="266">
        <v>3.56</v>
      </c>
      <c r="E87" s="476">
        <v>3.88</v>
      </c>
      <c r="F87" s="330">
        <v>97</v>
      </c>
      <c r="G87" s="329">
        <v>46</v>
      </c>
      <c r="H87" s="266">
        <v>3.847826086956522</v>
      </c>
      <c r="I87" s="476">
        <v>3.94</v>
      </c>
      <c r="J87" s="330">
        <v>104</v>
      </c>
      <c r="K87" s="329">
        <v>42</v>
      </c>
      <c r="L87" s="266">
        <v>3.4761904761904763</v>
      </c>
      <c r="M87" s="476">
        <v>3.67</v>
      </c>
      <c r="N87" s="330">
        <v>69</v>
      </c>
      <c r="O87" s="172">
        <f t="shared" si="1"/>
        <v>270</v>
      </c>
    </row>
    <row r="88" spans="1:15" ht="15" customHeight="1" x14ac:dyDescent="0.25">
      <c r="A88" s="173">
        <v>8</v>
      </c>
      <c r="B88" s="29" t="s">
        <v>186</v>
      </c>
      <c r="C88" s="329">
        <v>51</v>
      </c>
      <c r="D88" s="266">
        <v>3.6862745098039214</v>
      </c>
      <c r="E88" s="476">
        <v>3.88</v>
      </c>
      <c r="F88" s="330">
        <v>80</v>
      </c>
      <c r="G88" s="329">
        <v>50</v>
      </c>
      <c r="H88" s="266">
        <v>3.56</v>
      </c>
      <c r="I88" s="476">
        <v>3.94</v>
      </c>
      <c r="J88" s="330">
        <v>76</v>
      </c>
      <c r="K88" s="329">
        <v>27</v>
      </c>
      <c r="L88" s="266">
        <v>3.5185185185185186</v>
      </c>
      <c r="M88" s="476">
        <v>3.67</v>
      </c>
      <c r="N88" s="330">
        <v>63</v>
      </c>
      <c r="O88" s="172">
        <f t="shared" si="1"/>
        <v>219</v>
      </c>
    </row>
    <row r="89" spans="1:15" ht="15" customHeight="1" x14ac:dyDescent="0.25">
      <c r="A89" s="173">
        <v>9</v>
      </c>
      <c r="B89" s="29" t="s">
        <v>185</v>
      </c>
      <c r="C89" s="329">
        <v>78</v>
      </c>
      <c r="D89" s="266">
        <v>3.9487179487179489</v>
      </c>
      <c r="E89" s="476">
        <v>3.88</v>
      </c>
      <c r="F89" s="330">
        <v>31</v>
      </c>
      <c r="G89" s="329">
        <v>79</v>
      </c>
      <c r="H89" s="266">
        <v>3.6202531645569622</v>
      </c>
      <c r="I89" s="476">
        <v>3.94</v>
      </c>
      <c r="J89" s="330">
        <v>89</v>
      </c>
      <c r="K89" s="329">
        <v>76</v>
      </c>
      <c r="L89" s="266">
        <v>3.5</v>
      </c>
      <c r="M89" s="476">
        <v>3.67</v>
      </c>
      <c r="N89" s="330">
        <v>67</v>
      </c>
      <c r="O89" s="172">
        <f t="shared" si="1"/>
        <v>187</v>
      </c>
    </row>
    <row r="90" spans="1:15" ht="15" customHeight="1" x14ac:dyDescent="0.25">
      <c r="A90" s="173">
        <v>10</v>
      </c>
      <c r="B90" s="222" t="s">
        <v>183</v>
      </c>
      <c r="C90" s="333">
        <v>102</v>
      </c>
      <c r="D90" s="267">
        <v>3.784313725490196</v>
      </c>
      <c r="E90" s="478">
        <v>3.88</v>
      </c>
      <c r="F90" s="334">
        <v>65</v>
      </c>
      <c r="G90" s="333">
        <v>71</v>
      </c>
      <c r="H90" s="267">
        <v>3.887323943661972</v>
      </c>
      <c r="I90" s="478">
        <v>3.94</v>
      </c>
      <c r="J90" s="334">
        <v>29</v>
      </c>
      <c r="K90" s="333">
        <v>79</v>
      </c>
      <c r="L90" s="267">
        <v>3.4177215189873418</v>
      </c>
      <c r="M90" s="478">
        <v>3.67</v>
      </c>
      <c r="N90" s="334">
        <v>77</v>
      </c>
      <c r="O90" s="172">
        <f t="shared" si="1"/>
        <v>171</v>
      </c>
    </row>
    <row r="91" spans="1:15" ht="15" customHeight="1" x14ac:dyDescent="0.25">
      <c r="A91" s="173">
        <v>11</v>
      </c>
      <c r="B91" s="29" t="s">
        <v>15</v>
      </c>
      <c r="C91" s="329">
        <v>77</v>
      </c>
      <c r="D91" s="266">
        <v>3.6753246753246751</v>
      </c>
      <c r="E91" s="476">
        <v>3.88</v>
      </c>
      <c r="F91" s="330">
        <v>83</v>
      </c>
      <c r="G91" s="329">
        <v>75</v>
      </c>
      <c r="H91" s="266">
        <v>3.6</v>
      </c>
      <c r="I91" s="476">
        <v>3.94</v>
      </c>
      <c r="J91" s="330">
        <v>49</v>
      </c>
      <c r="K91" s="329">
        <v>75</v>
      </c>
      <c r="L91" s="266">
        <v>3.4666666666666668</v>
      </c>
      <c r="M91" s="476">
        <v>3.67</v>
      </c>
      <c r="N91" s="330">
        <v>71</v>
      </c>
      <c r="O91" s="172">
        <f t="shared" si="1"/>
        <v>203</v>
      </c>
    </row>
    <row r="92" spans="1:15" ht="15" customHeight="1" x14ac:dyDescent="0.25">
      <c r="A92" s="173">
        <v>12</v>
      </c>
      <c r="B92" s="29" t="s">
        <v>5</v>
      </c>
      <c r="C92" s="329">
        <v>57</v>
      </c>
      <c r="D92" s="266">
        <v>3.5964912280701755</v>
      </c>
      <c r="E92" s="476">
        <v>3.88</v>
      </c>
      <c r="F92" s="330">
        <v>93</v>
      </c>
      <c r="G92" s="329">
        <v>54</v>
      </c>
      <c r="H92" s="266">
        <v>3.5</v>
      </c>
      <c r="I92" s="476">
        <v>3.94</v>
      </c>
      <c r="J92" s="330">
        <v>93</v>
      </c>
      <c r="K92" s="329">
        <v>74</v>
      </c>
      <c r="L92" s="266">
        <v>3.5675675675675675</v>
      </c>
      <c r="M92" s="476">
        <v>3.67</v>
      </c>
      <c r="N92" s="330">
        <v>57</v>
      </c>
      <c r="O92" s="172">
        <f t="shared" si="1"/>
        <v>243</v>
      </c>
    </row>
    <row r="93" spans="1:15" ht="15" customHeight="1" x14ac:dyDescent="0.25">
      <c r="A93" s="173">
        <v>13</v>
      </c>
      <c r="B93" s="29" t="s">
        <v>196</v>
      </c>
      <c r="C93" s="329">
        <v>154</v>
      </c>
      <c r="D93" s="266">
        <v>3.883116883116883</v>
      </c>
      <c r="E93" s="476">
        <v>3.88</v>
      </c>
      <c r="F93" s="330">
        <v>44</v>
      </c>
      <c r="G93" s="329">
        <v>148</v>
      </c>
      <c r="H93" s="266">
        <v>3.8445945945945947</v>
      </c>
      <c r="I93" s="476">
        <v>3.94</v>
      </c>
      <c r="J93" s="330">
        <v>65</v>
      </c>
      <c r="K93" s="329">
        <v>136</v>
      </c>
      <c r="L93" s="266">
        <v>3.4191176470588234</v>
      </c>
      <c r="M93" s="476">
        <v>3.67</v>
      </c>
      <c r="N93" s="330">
        <v>79</v>
      </c>
      <c r="O93" s="172">
        <f t="shared" si="1"/>
        <v>188</v>
      </c>
    </row>
    <row r="94" spans="1:15" ht="15" customHeight="1" x14ac:dyDescent="0.25">
      <c r="A94" s="173">
        <v>14</v>
      </c>
      <c r="B94" s="29" t="s">
        <v>195</v>
      </c>
      <c r="C94" s="329">
        <v>80</v>
      </c>
      <c r="D94" s="266">
        <v>3.7875000000000001</v>
      </c>
      <c r="E94" s="476">
        <v>3.88</v>
      </c>
      <c r="F94" s="330">
        <v>62</v>
      </c>
      <c r="G94" s="329">
        <v>147</v>
      </c>
      <c r="H94" s="266">
        <v>3.8367346938775508</v>
      </c>
      <c r="I94" s="476">
        <v>3.94</v>
      </c>
      <c r="J94" s="330">
        <v>45</v>
      </c>
      <c r="K94" s="329">
        <v>105</v>
      </c>
      <c r="L94" s="266">
        <v>3.4380952380952383</v>
      </c>
      <c r="M94" s="476">
        <v>3.67</v>
      </c>
      <c r="N94" s="330">
        <v>74</v>
      </c>
      <c r="O94" s="188">
        <f t="shared" si="1"/>
        <v>181</v>
      </c>
    </row>
    <row r="95" spans="1:15" ht="15" customHeight="1" x14ac:dyDescent="0.25">
      <c r="A95" s="150">
        <v>15</v>
      </c>
      <c r="B95" s="29" t="s">
        <v>194</v>
      </c>
      <c r="C95" s="329">
        <v>76</v>
      </c>
      <c r="D95" s="266">
        <v>3.6578947368421053</v>
      </c>
      <c r="E95" s="476">
        <v>3.88</v>
      </c>
      <c r="F95" s="330">
        <v>87</v>
      </c>
      <c r="G95" s="329">
        <v>42</v>
      </c>
      <c r="H95" s="266">
        <v>3.7619047619047619</v>
      </c>
      <c r="I95" s="476">
        <v>3.94</v>
      </c>
      <c r="J95" s="330">
        <v>71</v>
      </c>
      <c r="K95" s="329">
        <v>59</v>
      </c>
      <c r="L95" s="266">
        <v>3.2711864406779663</v>
      </c>
      <c r="M95" s="476">
        <v>3.67</v>
      </c>
      <c r="N95" s="330">
        <v>91</v>
      </c>
      <c r="O95" s="172">
        <f t="shared" si="1"/>
        <v>249</v>
      </c>
    </row>
    <row r="96" spans="1:15" ht="15" customHeight="1" x14ac:dyDescent="0.25">
      <c r="A96" s="173">
        <v>16</v>
      </c>
      <c r="B96" s="29" t="s">
        <v>13</v>
      </c>
      <c r="C96" s="329">
        <v>72</v>
      </c>
      <c r="D96" s="266">
        <v>3.6944444444444446</v>
      </c>
      <c r="E96" s="476">
        <v>3.88</v>
      </c>
      <c r="F96" s="330">
        <v>76</v>
      </c>
      <c r="G96" s="329">
        <v>126</v>
      </c>
      <c r="H96" s="266">
        <v>3.7380952380952381</v>
      </c>
      <c r="I96" s="476">
        <v>3.94</v>
      </c>
      <c r="J96" s="330">
        <v>80</v>
      </c>
      <c r="K96" s="329">
        <v>68</v>
      </c>
      <c r="L96" s="266">
        <v>3.4264705882352939</v>
      </c>
      <c r="M96" s="476">
        <v>3.67</v>
      </c>
      <c r="N96" s="330">
        <v>75</v>
      </c>
      <c r="O96" s="172">
        <f t="shared" si="1"/>
        <v>231</v>
      </c>
    </row>
    <row r="97" spans="1:15" ht="15" customHeight="1" x14ac:dyDescent="0.25">
      <c r="A97" s="173">
        <v>17</v>
      </c>
      <c r="B97" s="29" t="s">
        <v>193</v>
      </c>
      <c r="C97" s="329">
        <v>117</v>
      </c>
      <c r="D97" s="266">
        <v>3.6666666666666665</v>
      </c>
      <c r="E97" s="476">
        <v>3.88</v>
      </c>
      <c r="F97" s="330">
        <v>85</v>
      </c>
      <c r="G97" s="329">
        <v>42</v>
      </c>
      <c r="H97" s="266">
        <v>3.7857142857142856</v>
      </c>
      <c r="I97" s="476">
        <v>3.94</v>
      </c>
      <c r="J97" s="330">
        <v>88</v>
      </c>
      <c r="K97" s="329">
        <v>86</v>
      </c>
      <c r="L97" s="266">
        <v>3.2906976744186047</v>
      </c>
      <c r="M97" s="476">
        <v>3.67</v>
      </c>
      <c r="N97" s="330">
        <v>90</v>
      </c>
      <c r="O97" s="172">
        <f t="shared" si="1"/>
        <v>263</v>
      </c>
    </row>
    <row r="98" spans="1:15" ht="15" customHeight="1" x14ac:dyDescent="0.25">
      <c r="A98" s="173">
        <v>18</v>
      </c>
      <c r="B98" s="29" t="s">
        <v>192</v>
      </c>
      <c r="C98" s="329">
        <v>77</v>
      </c>
      <c r="D98" s="266">
        <v>3.5454545454545454</v>
      </c>
      <c r="E98" s="476">
        <v>3.88</v>
      </c>
      <c r="F98" s="330">
        <v>99</v>
      </c>
      <c r="G98" s="329">
        <v>60</v>
      </c>
      <c r="H98" s="266">
        <v>3.5</v>
      </c>
      <c r="I98" s="476">
        <v>3.94</v>
      </c>
      <c r="J98" s="330">
        <v>91</v>
      </c>
      <c r="K98" s="329">
        <v>66</v>
      </c>
      <c r="L98" s="266">
        <v>3.2575757575757578</v>
      </c>
      <c r="M98" s="476">
        <v>3.67</v>
      </c>
      <c r="N98" s="330">
        <v>94</v>
      </c>
      <c r="O98" s="172">
        <f t="shared" si="1"/>
        <v>284</v>
      </c>
    </row>
    <row r="99" spans="1:15" ht="15" customHeight="1" x14ac:dyDescent="0.25">
      <c r="A99" s="173">
        <v>19</v>
      </c>
      <c r="B99" s="29" t="s">
        <v>191</v>
      </c>
      <c r="C99" s="329">
        <v>82</v>
      </c>
      <c r="D99" s="266">
        <v>3.8780487804878048</v>
      </c>
      <c r="E99" s="476">
        <v>3.88</v>
      </c>
      <c r="F99" s="330">
        <v>45</v>
      </c>
      <c r="G99" s="329">
        <v>64</v>
      </c>
      <c r="H99" s="266">
        <v>3.71875</v>
      </c>
      <c r="I99" s="476">
        <v>3.94</v>
      </c>
      <c r="J99" s="330">
        <v>79</v>
      </c>
      <c r="K99" s="329">
        <v>90</v>
      </c>
      <c r="L99" s="266">
        <v>3.6555555555555554</v>
      </c>
      <c r="M99" s="476">
        <v>3.67</v>
      </c>
      <c r="N99" s="330">
        <v>49</v>
      </c>
      <c r="O99" s="172">
        <f t="shared" si="1"/>
        <v>173</v>
      </c>
    </row>
    <row r="100" spans="1:15" ht="15" customHeight="1" x14ac:dyDescent="0.25">
      <c r="A100" s="173">
        <v>20</v>
      </c>
      <c r="B100" s="29" t="s">
        <v>133</v>
      </c>
      <c r="C100" s="329">
        <v>191</v>
      </c>
      <c r="D100" s="266">
        <v>3.9005235602094239</v>
      </c>
      <c r="E100" s="476">
        <v>3.88</v>
      </c>
      <c r="F100" s="330">
        <v>39</v>
      </c>
      <c r="G100" s="329">
        <v>213</v>
      </c>
      <c r="H100" s="266">
        <v>3.9107981220657275</v>
      </c>
      <c r="I100" s="476">
        <v>3.94</v>
      </c>
      <c r="J100" s="330">
        <v>52</v>
      </c>
      <c r="K100" s="329">
        <v>182</v>
      </c>
      <c r="L100" s="266">
        <v>3.8461538461538463</v>
      </c>
      <c r="M100" s="476">
        <v>3.67</v>
      </c>
      <c r="N100" s="330">
        <v>28</v>
      </c>
      <c r="O100" s="172">
        <f t="shared" si="1"/>
        <v>119</v>
      </c>
    </row>
    <row r="101" spans="1:15" ht="15" customHeight="1" x14ac:dyDescent="0.25">
      <c r="A101" s="173">
        <v>21</v>
      </c>
      <c r="B101" s="29" t="s">
        <v>190</v>
      </c>
      <c r="C101" s="329">
        <v>200</v>
      </c>
      <c r="D101" s="266">
        <v>3.9449999999999998</v>
      </c>
      <c r="E101" s="476">
        <v>3.88</v>
      </c>
      <c r="F101" s="330">
        <v>33</v>
      </c>
      <c r="G101" s="329">
        <v>180</v>
      </c>
      <c r="H101" s="266">
        <v>4.1722222222222225</v>
      </c>
      <c r="I101" s="476">
        <v>3.94</v>
      </c>
      <c r="J101" s="330">
        <v>15</v>
      </c>
      <c r="K101" s="329">
        <v>157</v>
      </c>
      <c r="L101" s="266">
        <v>3.6496815286624202</v>
      </c>
      <c r="M101" s="476">
        <v>3.67</v>
      </c>
      <c r="N101" s="330">
        <v>51</v>
      </c>
      <c r="O101" s="172">
        <f t="shared" si="1"/>
        <v>99</v>
      </c>
    </row>
    <row r="102" spans="1:15" ht="15" customHeight="1" x14ac:dyDescent="0.25">
      <c r="A102" s="173">
        <v>22</v>
      </c>
      <c r="B102" s="268" t="s">
        <v>134</v>
      </c>
      <c r="C102" s="331">
        <v>137</v>
      </c>
      <c r="D102" s="265">
        <v>3.8613138686131387</v>
      </c>
      <c r="E102" s="477">
        <v>3.88</v>
      </c>
      <c r="F102" s="332">
        <v>46</v>
      </c>
      <c r="G102" s="331">
        <v>135</v>
      </c>
      <c r="H102" s="265">
        <v>4.1407407407407408</v>
      </c>
      <c r="I102" s="477">
        <v>3.94</v>
      </c>
      <c r="J102" s="332">
        <v>17</v>
      </c>
      <c r="K102" s="331">
        <v>138</v>
      </c>
      <c r="L102" s="265">
        <v>3.7463768115942031</v>
      </c>
      <c r="M102" s="477">
        <v>3.67</v>
      </c>
      <c r="N102" s="332">
        <v>39</v>
      </c>
      <c r="O102" s="174">
        <f t="shared" si="1"/>
        <v>102</v>
      </c>
    </row>
    <row r="103" spans="1:15" ht="15" customHeight="1" x14ac:dyDescent="0.25">
      <c r="A103" s="173">
        <v>23</v>
      </c>
      <c r="B103" s="29" t="s">
        <v>3</v>
      </c>
      <c r="C103" s="329">
        <v>97</v>
      </c>
      <c r="D103" s="266">
        <v>3.7216494845360826</v>
      </c>
      <c r="E103" s="476">
        <v>3.88</v>
      </c>
      <c r="F103" s="330">
        <v>69</v>
      </c>
      <c r="G103" s="329">
        <v>56</v>
      </c>
      <c r="H103" s="266">
        <v>3.5357142857142856</v>
      </c>
      <c r="I103" s="476">
        <v>3.94</v>
      </c>
      <c r="J103" s="330">
        <v>85</v>
      </c>
      <c r="K103" s="329">
        <v>120</v>
      </c>
      <c r="L103" s="266">
        <v>3.7250000000000001</v>
      </c>
      <c r="M103" s="476">
        <v>3.67</v>
      </c>
      <c r="N103" s="330">
        <v>41</v>
      </c>
      <c r="O103" s="172">
        <f t="shared" si="1"/>
        <v>195</v>
      </c>
    </row>
    <row r="104" spans="1:15" ht="15" customHeight="1" x14ac:dyDescent="0.25">
      <c r="A104" s="173">
        <v>24</v>
      </c>
      <c r="B104" s="268" t="s">
        <v>135</v>
      </c>
      <c r="C104" s="331">
        <v>213</v>
      </c>
      <c r="D104" s="265">
        <v>4.07981220657277</v>
      </c>
      <c r="E104" s="477">
        <v>3.88</v>
      </c>
      <c r="F104" s="332">
        <v>19</v>
      </c>
      <c r="G104" s="331">
        <v>235</v>
      </c>
      <c r="H104" s="265">
        <v>4.1361702127659576</v>
      </c>
      <c r="I104" s="477">
        <v>3.94</v>
      </c>
      <c r="J104" s="332">
        <v>19</v>
      </c>
      <c r="K104" s="331">
        <v>195</v>
      </c>
      <c r="L104" s="265">
        <v>3.9897435897435898</v>
      </c>
      <c r="M104" s="477">
        <v>3.67</v>
      </c>
      <c r="N104" s="332">
        <v>12</v>
      </c>
      <c r="O104" s="172">
        <f t="shared" si="1"/>
        <v>50</v>
      </c>
    </row>
    <row r="105" spans="1:15" ht="15" customHeight="1" x14ac:dyDescent="0.25">
      <c r="A105" s="173">
        <v>25</v>
      </c>
      <c r="B105" s="29" t="s">
        <v>136</v>
      </c>
      <c r="C105" s="329">
        <v>213</v>
      </c>
      <c r="D105" s="266">
        <v>3.9577464788732395</v>
      </c>
      <c r="E105" s="476">
        <v>3.88</v>
      </c>
      <c r="F105" s="330">
        <v>30</v>
      </c>
      <c r="G105" s="329">
        <v>233</v>
      </c>
      <c r="H105" s="266">
        <v>4.0901287553648071</v>
      </c>
      <c r="I105" s="476">
        <v>3.94</v>
      </c>
      <c r="J105" s="330">
        <v>27</v>
      </c>
      <c r="K105" s="329">
        <v>234</v>
      </c>
      <c r="L105" s="266">
        <v>3.7222222222222223</v>
      </c>
      <c r="M105" s="476">
        <v>3.67</v>
      </c>
      <c r="N105" s="330">
        <v>43</v>
      </c>
      <c r="O105" s="172">
        <f t="shared" si="1"/>
        <v>100</v>
      </c>
    </row>
    <row r="106" spans="1:15" ht="15" customHeight="1" x14ac:dyDescent="0.25">
      <c r="A106" s="173">
        <v>26</v>
      </c>
      <c r="B106" s="268" t="s">
        <v>14</v>
      </c>
      <c r="C106" s="331">
        <v>142</v>
      </c>
      <c r="D106" s="265">
        <v>4.035211267605634</v>
      </c>
      <c r="E106" s="477">
        <v>3.88</v>
      </c>
      <c r="F106" s="332">
        <v>21</v>
      </c>
      <c r="G106" s="331">
        <v>181</v>
      </c>
      <c r="H106" s="265">
        <v>3.7900552486187844</v>
      </c>
      <c r="I106" s="477">
        <v>3.94</v>
      </c>
      <c r="J106" s="332">
        <v>69</v>
      </c>
      <c r="K106" s="331">
        <v>107</v>
      </c>
      <c r="L106" s="265">
        <v>4.08411214953271</v>
      </c>
      <c r="M106" s="477">
        <v>3.67</v>
      </c>
      <c r="N106" s="332">
        <v>7</v>
      </c>
      <c r="O106" s="172">
        <f t="shared" si="1"/>
        <v>97</v>
      </c>
    </row>
    <row r="107" spans="1:15" ht="15" customHeight="1" x14ac:dyDescent="0.25">
      <c r="A107" s="173">
        <v>27</v>
      </c>
      <c r="B107" s="268" t="s">
        <v>97</v>
      </c>
      <c r="C107" s="331">
        <v>181</v>
      </c>
      <c r="D107" s="265">
        <v>4.1546961325966851</v>
      </c>
      <c r="E107" s="477">
        <v>3.88</v>
      </c>
      <c r="F107" s="332">
        <v>14</v>
      </c>
      <c r="G107" s="331">
        <v>191</v>
      </c>
      <c r="H107" s="265">
        <v>4.1361256544502618</v>
      </c>
      <c r="I107" s="477">
        <v>3.94</v>
      </c>
      <c r="J107" s="332">
        <v>20</v>
      </c>
      <c r="K107" s="331">
        <v>131</v>
      </c>
      <c r="L107" s="265">
        <v>3.6335877862595418</v>
      </c>
      <c r="M107" s="477">
        <v>3.67</v>
      </c>
      <c r="N107" s="332">
        <v>53</v>
      </c>
      <c r="O107" s="172">
        <f t="shared" si="1"/>
        <v>87</v>
      </c>
    </row>
    <row r="108" spans="1:15" ht="15" customHeight="1" x14ac:dyDescent="0.25">
      <c r="A108" s="173">
        <v>28</v>
      </c>
      <c r="B108" s="29" t="s">
        <v>139</v>
      </c>
      <c r="C108" s="329">
        <v>111</v>
      </c>
      <c r="D108" s="266">
        <v>4.0630630630630629</v>
      </c>
      <c r="E108" s="476">
        <v>3.88</v>
      </c>
      <c r="F108" s="330">
        <v>20</v>
      </c>
      <c r="G108" s="329">
        <v>81</v>
      </c>
      <c r="H108" s="266">
        <v>4.1604938271604937</v>
      </c>
      <c r="I108" s="476">
        <v>3.94</v>
      </c>
      <c r="J108" s="330">
        <v>16</v>
      </c>
      <c r="K108" s="329">
        <v>160</v>
      </c>
      <c r="L108" s="266">
        <v>3.7625000000000002</v>
      </c>
      <c r="M108" s="476">
        <v>3.67</v>
      </c>
      <c r="N108" s="330">
        <v>36</v>
      </c>
      <c r="O108" s="172">
        <f t="shared" si="1"/>
        <v>72</v>
      </c>
    </row>
    <row r="109" spans="1:15" ht="15" customHeight="1" x14ac:dyDescent="0.25">
      <c r="A109" s="189">
        <v>29</v>
      </c>
      <c r="B109" s="28" t="s">
        <v>149</v>
      </c>
      <c r="C109" s="282">
        <v>168</v>
      </c>
      <c r="D109" s="257">
        <v>3.7857142857142856</v>
      </c>
      <c r="E109" s="469">
        <v>3.88</v>
      </c>
      <c r="F109" s="283">
        <v>63</v>
      </c>
      <c r="G109" s="282">
        <v>116</v>
      </c>
      <c r="H109" s="257">
        <v>3.6896551724137931</v>
      </c>
      <c r="I109" s="469">
        <v>3.94</v>
      </c>
      <c r="J109" s="283">
        <v>67</v>
      </c>
      <c r="K109" s="282">
        <v>87</v>
      </c>
      <c r="L109" s="257">
        <v>3.264367816091954</v>
      </c>
      <c r="M109" s="469">
        <v>3.67</v>
      </c>
      <c r="N109" s="283">
        <v>95</v>
      </c>
      <c r="O109" s="172">
        <f t="shared" si="1"/>
        <v>225</v>
      </c>
    </row>
    <row r="110" spans="1:15" ht="15" customHeight="1" thickBot="1" x14ac:dyDescent="0.3">
      <c r="A110" s="173">
        <v>30</v>
      </c>
      <c r="B110" s="28" t="s">
        <v>151</v>
      </c>
      <c r="C110" s="282">
        <v>82</v>
      </c>
      <c r="D110" s="257">
        <v>3.9024390243902438</v>
      </c>
      <c r="E110" s="469">
        <v>3.88</v>
      </c>
      <c r="F110" s="283">
        <v>38</v>
      </c>
      <c r="G110" s="282">
        <v>58</v>
      </c>
      <c r="H110" s="257">
        <v>4.2068965517241379</v>
      </c>
      <c r="I110" s="469">
        <v>3.94</v>
      </c>
      <c r="J110" s="283">
        <v>13</v>
      </c>
      <c r="K110" s="282">
        <v>31</v>
      </c>
      <c r="L110" s="257">
        <v>3.6774193548387095</v>
      </c>
      <c r="M110" s="469">
        <v>3.67</v>
      </c>
      <c r="N110" s="283">
        <v>45</v>
      </c>
      <c r="O110" s="172">
        <f t="shared" si="1"/>
        <v>96</v>
      </c>
    </row>
    <row r="111" spans="1:15" ht="15" customHeight="1" thickBot="1" x14ac:dyDescent="0.3">
      <c r="A111" s="223"/>
      <c r="B111" s="224" t="s">
        <v>116</v>
      </c>
      <c r="C111" s="225">
        <f>SUM(C112:C120)</f>
        <v>753</v>
      </c>
      <c r="D111" s="168">
        <f>AVERAGE(D112:D120)</f>
        <v>3.9829174722585541</v>
      </c>
      <c r="E111" s="226">
        <v>3.88</v>
      </c>
      <c r="F111" s="227"/>
      <c r="G111" s="225">
        <f>SUM(G112:G120)</f>
        <v>738</v>
      </c>
      <c r="H111" s="168">
        <f>AVERAGE(H112:H120)</f>
        <v>4.0490690489741041</v>
      </c>
      <c r="I111" s="226">
        <v>3.94</v>
      </c>
      <c r="J111" s="227"/>
      <c r="K111" s="225">
        <f>SUM(K112:K120)</f>
        <v>800</v>
      </c>
      <c r="L111" s="168">
        <f>AVERAGE(L112:L120)</f>
        <v>3.8265466884021055</v>
      </c>
      <c r="M111" s="226">
        <v>3.67</v>
      </c>
      <c r="N111" s="227"/>
      <c r="O111" s="181"/>
    </row>
    <row r="112" spans="1:15" ht="15" customHeight="1" x14ac:dyDescent="0.25">
      <c r="A112" s="228">
        <v>1</v>
      </c>
      <c r="B112" s="41" t="s">
        <v>88</v>
      </c>
      <c r="C112" s="335">
        <v>68</v>
      </c>
      <c r="D112" s="337">
        <v>4.6029411764705879</v>
      </c>
      <c r="E112" s="497">
        <v>3.88</v>
      </c>
      <c r="F112" s="336">
        <v>1</v>
      </c>
      <c r="G112" s="335">
        <v>102</v>
      </c>
      <c r="H112" s="337">
        <v>4.5196078431372548</v>
      </c>
      <c r="I112" s="497">
        <v>3.94</v>
      </c>
      <c r="J112" s="336">
        <v>1</v>
      </c>
      <c r="K112" s="335">
        <v>84</v>
      </c>
      <c r="L112" s="337">
        <v>4.3928571428571432</v>
      </c>
      <c r="M112" s="497">
        <v>3.67</v>
      </c>
      <c r="N112" s="336">
        <v>1</v>
      </c>
      <c r="O112" s="183">
        <f t="shared" si="1"/>
        <v>3</v>
      </c>
    </row>
    <row r="113" spans="1:15" ht="15" customHeight="1" x14ac:dyDescent="0.25">
      <c r="A113" s="229">
        <v>2</v>
      </c>
      <c r="B113" s="92" t="s">
        <v>98</v>
      </c>
      <c r="C113" s="284">
        <v>82</v>
      </c>
      <c r="D113" s="258">
        <v>4.3292682926829267</v>
      </c>
      <c r="E113" s="470">
        <v>3.88</v>
      </c>
      <c r="F113" s="285">
        <v>5</v>
      </c>
      <c r="G113" s="284">
        <v>73</v>
      </c>
      <c r="H113" s="258">
        <v>4.3150684931506849</v>
      </c>
      <c r="I113" s="470">
        <v>3.94</v>
      </c>
      <c r="J113" s="285">
        <v>7</v>
      </c>
      <c r="K113" s="284">
        <v>101</v>
      </c>
      <c r="L113" s="258">
        <v>3.9702970297029703</v>
      </c>
      <c r="M113" s="470">
        <v>3.67</v>
      </c>
      <c r="N113" s="285">
        <v>13</v>
      </c>
      <c r="O113" s="172">
        <f t="shared" si="1"/>
        <v>25</v>
      </c>
    </row>
    <row r="114" spans="1:15" ht="15" customHeight="1" x14ac:dyDescent="0.25">
      <c r="A114" s="230">
        <v>3</v>
      </c>
      <c r="B114" s="28" t="s">
        <v>87</v>
      </c>
      <c r="C114" s="282">
        <v>71</v>
      </c>
      <c r="D114" s="257">
        <v>4.295774647887324</v>
      </c>
      <c r="E114" s="469">
        <v>3.88</v>
      </c>
      <c r="F114" s="283">
        <v>7</v>
      </c>
      <c r="G114" s="282">
        <v>101</v>
      </c>
      <c r="H114" s="257">
        <v>4.3168316831683171</v>
      </c>
      <c r="I114" s="469">
        <v>3.94</v>
      </c>
      <c r="J114" s="283">
        <v>6</v>
      </c>
      <c r="K114" s="282">
        <v>76</v>
      </c>
      <c r="L114" s="257">
        <v>4.0131578947368425</v>
      </c>
      <c r="M114" s="469">
        <v>3.67</v>
      </c>
      <c r="N114" s="283">
        <v>10</v>
      </c>
      <c r="O114" s="172">
        <f t="shared" si="1"/>
        <v>23</v>
      </c>
    </row>
    <row r="115" spans="1:15" ht="15" customHeight="1" x14ac:dyDescent="0.25">
      <c r="A115" s="230">
        <v>4</v>
      </c>
      <c r="B115" s="28" t="s">
        <v>63</v>
      </c>
      <c r="C115" s="282">
        <v>26</v>
      </c>
      <c r="D115" s="257">
        <v>3.6153846153846154</v>
      </c>
      <c r="E115" s="469">
        <v>3.88</v>
      </c>
      <c r="F115" s="283">
        <v>92</v>
      </c>
      <c r="G115" s="282">
        <v>72</v>
      </c>
      <c r="H115" s="257">
        <v>3.5694444444444446</v>
      </c>
      <c r="I115" s="469">
        <v>3.94</v>
      </c>
      <c r="J115" s="283">
        <v>50</v>
      </c>
      <c r="K115" s="282">
        <v>50</v>
      </c>
      <c r="L115" s="257">
        <v>3.74</v>
      </c>
      <c r="M115" s="469">
        <v>3.67</v>
      </c>
      <c r="N115" s="283">
        <v>40</v>
      </c>
      <c r="O115" s="172">
        <f t="shared" si="1"/>
        <v>182</v>
      </c>
    </row>
    <row r="116" spans="1:15" ht="15" customHeight="1" x14ac:dyDescent="0.25">
      <c r="A116" s="230">
        <v>5</v>
      </c>
      <c r="B116" s="32" t="s">
        <v>125</v>
      </c>
      <c r="C116" s="289">
        <v>104</v>
      </c>
      <c r="D116" s="260">
        <v>4.4711538461538458</v>
      </c>
      <c r="E116" s="471">
        <v>3.88</v>
      </c>
      <c r="F116" s="290">
        <v>2</v>
      </c>
      <c r="G116" s="289">
        <v>81</v>
      </c>
      <c r="H116" s="260">
        <v>4.4320987654320989</v>
      </c>
      <c r="I116" s="471">
        <v>3.94</v>
      </c>
      <c r="J116" s="290">
        <v>2</v>
      </c>
      <c r="K116" s="289">
        <v>104</v>
      </c>
      <c r="L116" s="260">
        <v>4.0384615384615383</v>
      </c>
      <c r="M116" s="471">
        <v>3.67</v>
      </c>
      <c r="N116" s="290">
        <v>9</v>
      </c>
      <c r="O116" s="188">
        <f t="shared" si="1"/>
        <v>13</v>
      </c>
    </row>
    <row r="117" spans="1:15" ht="15" customHeight="1" x14ac:dyDescent="0.25">
      <c r="A117" s="230">
        <v>6</v>
      </c>
      <c r="B117" s="92" t="s">
        <v>89</v>
      </c>
      <c r="C117" s="284">
        <v>53</v>
      </c>
      <c r="D117" s="258">
        <v>3.5471698113207548</v>
      </c>
      <c r="E117" s="470">
        <v>3.88</v>
      </c>
      <c r="F117" s="285">
        <v>98</v>
      </c>
      <c r="G117" s="284">
        <v>79</v>
      </c>
      <c r="H117" s="258">
        <v>3.6075949367088609</v>
      </c>
      <c r="I117" s="470">
        <v>3.94</v>
      </c>
      <c r="J117" s="285">
        <v>64</v>
      </c>
      <c r="K117" s="284">
        <v>51</v>
      </c>
      <c r="L117" s="258">
        <v>3.7450980392156863</v>
      </c>
      <c r="M117" s="470">
        <v>3.67</v>
      </c>
      <c r="N117" s="285">
        <v>38</v>
      </c>
      <c r="O117" s="172">
        <f t="shared" si="1"/>
        <v>200</v>
      </c>
    </row>
    <row r="118" spans="1:15" ht="15" customHeight="1" x14ac:dyDescent="0.25">
      <c r="A118" s="230">
        <v>7</v>
      </c>
      <c r="B118" s="92" t="s">
        <v>62</v>
      </c>
      <c r="C118" s="284">
        <v>30</v>
      </c>
      <c r="D118" s="258">
        <v>3.2333333333333334</v>
      </c>
      <c r="E118" s="470">
        <v>3.88</v>
      </c>
      <c r="F118" s="285">
        <v>109</v>
      </c>
      <c r="G118" s="284">
        <v>96</v>
      </c>
      <c r="H118" s="258">
        <v>4.072916666666667</v>
      </c>
      <c r="I118" s="470">
        <v>3.94</v>
      </c>
      <c r="J118" s="285">
        <v>78</v>
      </c>
      <c r="K118" s="284">
        <v>43</v>
      </c>
      <c r="L118" s="258">
        <v>3.2558139534883721</v>
      </c>
      <c r="M118" s="470">
        <v>3.67</v>
      </c>
      <c r="N118" s="285">
        <v>93</v>
      </c>
      <c r="O118" s="172">
        <f t="shared" si="1"/>
        <v>280</v>
      </c>
    </row>
    <row r="119" spans="1:15" ht="15" customHeight="1" x14ac:dyDescent="0.25">
      <c r="A119" s="230">
        <v>8</v>
      </c>
      <c r="B119" s="28" t="s">
        <v>138</v>
      </c>
      <c r="C119" s="282">
        <v>203</v>
      </c>
      <c r="D119" s="257">
        <v>3.8029556650246303</v>
      </c>
      <c r="E119" s="469">
        <v>3.88</v>
      </c>
      <c r="F119" s="283">
        <v>59</v>
      </c>
      <c r="G119" s="282">
        <v>78</v>
      </c>
      <c r="H119" s="257">
        <v>3.6794871794871793</v>
      </c>
      <c r="I119" s="469">
        <v>3.94</v>
      </c>
      <c r="J119" s="283">
        <v>30</v>
      </c>
      <c r="K119" s="282">
        <v>211</v>
      </c>
      <c r="L119" s="257">
        <v>3.8957345971563981</v>
      </c>
      <c r="M119" s="469">
        <v>3.67</v>
      </c>
      <c r="N119" s="283">
        <v>20</v>
      </c>
      <c r="O119" s="172">
        <f t="shared" si="1"/>
        <v>109</v>
      </c>
    </row>
    <row r="120" spans="1:15" ht="15" customHeight="1" thickBot="1" x14ac:dyDescent="0.3">
      <c r="A120" s="231">
        <v>9</v>
      </c>
      <c r="B120" s="270" t="s">
        <v>150</v>
      </c>
      <c r="C120" s="498">
        <v>116</v>
      </c>
      <c r="D120" s="502">
        <v>3.9482758620689653</v>
      </c>
      <c r="E120" s="499">
        <v>3.88</v>
      </c>
      <c r="F120" s="500">
        <v>32</v>
      </c>
      <c r="G120" s="498">
        <v>56</v>
      </c>
      <c r="H120" s="502">
        <v>3.9285714285714284</v>
      </c>
      <c r="I120" s="499">
        <v>3.94</v>
      </c>
      <c r="J120" s="500">
        <v>51</v>
      </c>
      <c r="K120" s="498">
        <v>80</v>
      </c>
      <c r="L120" s="502">
        <v>3.3875000000000002</v>
      </c>
      <c r="M120" s="499">
        <v>3.67</v>
      </c>
      <c r="N120" s="500">
        <v>84</v>
      </c>
      <c r="O120" s="232">
        <f t="shared" si="1"/>
        <v>167</v>
      </c>
    </row>
    <row r="121" spans="1:15" ht="15" customHeight="1" x14ac:dyDescent="0.25">
      <c r="A121" s="233" t="s">
        <v>145</v>
      </c>
      <c r="B121" s="234"/>
      <c r="C121" s="234"/>
      <c r="D121" s="482">
        <f>$D$4</f>
        <v>3.8378973379604742</v>
      </c>
      <c r="E121" s="480"/>
      <c r="F121" s="480"/>
      <c r="G121" s="234"/>
      <c r="H121" s="482">
        <f>$H$4</f>
        <v>3.8918245054091862</v>
      </c>
      <c r="I121" s="480"/>
      <c r="J121" s="480"/>
      <c r="K121" s="234"/>
      <c r="L121" s="482">
        <f>$L$4</f>
        <v>3.6099312017948311</v>
      </c>
      <c r="M121" s="480"/>
      <c r="N121" s="480"/>
    </row>
    <row r="122" spans="1:15" x14ac:dyDescent="0.25">
      <c r="A122" s="235" t="s">
        <v>146</v>
      </c>
      <c r="D122" s="236">
        <v>3.88</v>
      </c>
      <c r="H122" s="236">
        <v>3.94</v>
      </c>
      <c r="L122" s="236">
        <v>3.67</v>
      </c>
    </row>
  </sheetData>
  <mergeCells count="6">
    <mergeCell ref="O2:O3"/>
    <mergeCell ref="A2:A3"/>
    <mergeCell ref="B2:B3"/>
    <mergeCell ref="K2:N2"/>
    <mergeCell ref="C2:F2"/>
    <mergeCell ref="G2:J2"/>
  </mergeCells>
  <conditionalFormatting sqref="L4:L122">
    <cfRule type="containsBlanks" dxfId="117" priority="3">
      <formula>LEN(TRIM(L4))=0</formula>
    </cfRule>
    <cfRule type="cellIs" dxfId="116" priority="984" operator="between">
      <formula>$L$121</formula>
      <formula>3.607</formula>
    </cfRule>
    <cfRule type="cellIs" dxfId="115" priority="985" operator="lessThan">
      <formula>3.5</formula>
    </cfRule>
    <cfRule type="cellIs" dxfId="114" priority="986" operator="between">
      <formula>$L$121</formula>
      <formula>3.5</formula>
    </cfRule>
    <cfRule type="cellIs" dxfId="113" priority="987" operator="between">
      <formula>4.5</formula>
      <formula>$L$121</formula>
    </cfRule>
    <cfRule type="cellIs" dxfId="112" priority="988" operator="greaterThanOrEqual">
      <formula>4.5</formula>
    </cfRule>
  </conditionalFormatting>
  <conditionalFormatting sqref="D4:D122">
    <cfRule type="containsBlanks" dxfId="111" priority="1">
      <formula>LEN(TRIM(D4))=0</formula>
    </cfRule>
    <cfRule type="cellIs" dxfId="110" priority="9" operator="between">
      <formula>$D$121</formula>
      <formula>3.827</formula>
    </cfRule>
    <cfRule type="cellIs" dxfId="109" priority="10" operator="lessThan">
      <formula>3.5</formula>
    </cfRule>
    <cfRule type="cellIs" dxfId="108" priority="11" operator="between">
      <formula>$D$121</formula>
      <formula>3.5</formula>
    </cfRule>
    <cfRule type="cellIs" dxfId="107" priority="12" operator="between">
      <formula>4.5</formula>
      <formula>$D$121</formula>
    </cfRule>
    <cfRule type="cellIs" dxfId="106" priority="13" operator="greaterThanOrEqual">
      <formula>4.5</formula>
    </cfRule>
  </conditionalFormatting>
  <conditionalFormatting sqref="H4:H122">
    <cfRule type="containsBlanks" dxfId="105" priority="2">
      <formula>LEN(TRIM(H4))=0</formula>
    </cfRule>
    <cfRule type="cellIs" dxfId="104" priority="4" operator="between">
      <formula>$H$121</formula>
      <formula>3.887</formula>
    </cfRule>
    <cfRule type="cellIs" dxfId="103" priority="5" operator="lessThan">
      <formula>3.5</formula>
    </cfRule>
    <cfRule type="cellIs" dxfId="102" priority="6" operator="between">
      <formula>$H$121</formula>
      <formula>3.5</formula>
    </cfRule>
    <cfRule type="cellIs" dxfId="101" priority="7" operator="between">
      <formula>4.5</formula>
      <formula>$H$121</formula>
    </cfRule>
    <cfRule type="cellIs" dxfId="100" priority="8" operator="greaterThanOrEqual">
      <formula>4.5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"/>
  <sheetViews>
    <sheetView zoomScale="90" zoomScaleNormal="90" workbookViewId="0">
      <selection activeCell="B112" sqref="B112:N120"/>
    </sheetView>
  </sheetViews>
  <sheetFormatPr defaultColWidth="9.140625" defaultRowHeight="15" x14ac:dyDescent="0.25"/>
  <cols>
    <col min="1" max="1" width="5.7109375" style="150" customWidth="1"/>
    <col min="2" max="2" width="33.7109375" style="150" customWidth="1"/>
    <col min="3" max="14" width="7.7109375" style="150" customWidth="1"/>
    <col min="15" max="15" width="8.7109375" style="150" customWidth="1"/>
    <col min="16" max="16" width="7.7109375" style="150" customWidth="1"/>
    <col min="17" max="17" width="9.5703125" style="150" customWidth="1"/>
    <col min="18" max="16384" width="9.140625" style="150"/>
  </cols>
  <sheetData>
    <row r="1" spans="1:18" ht="409.5" customHeight="1" thickBot="1" x14ac:dyDescent="0.3"/>
    <row r="2" spans="1:18" ht="15" customHeight="1" x14ac:dyDescent="0.25">
      <c r="A2" s="820" t="s">
        <v>61</v>
      </c>
      <c r="B2" s="822" t="s">
        <v>140</v>
      </c>
      <c r="C2" s="824">
        <v>2023</v>
      </c>
      <c r="D2" s="825"/>
      <c r="E2" s="825"/>
      <c r="F2" s="826"/>
      <c r="G2" s="824">
        <v>2022</v>
      </c>
      <c r="H2" s="825"/>
      <c r="I2" s="825"/>
      <c r="J2" s="826"/>
      <c r="K2" s="824">
        <v>2021</v>
      </c>
      <c r="L2" s="825"/>
      <c r="M2" s="825"/>
      <c r="N2" s="826"/>
      <c r="O2" s="818" t="s">
        <v>141</v>
      </c>
    </row>
    <row r="3" spans="1:18" ht="40.5" customHeight="1" thickBot="1" x14ac:dyDescent="0.3">
      <c r="A3" s="821"/>
      <c r="B3" s="823"/>
      <c r="C3" s="151" t="s">
        <v>102</v>
      </c>
      <c r="D3" s="152" t="s">
        <v>142</v>
      </c>
      <c r="E3" s="153" t="s">
        <v>143</v>
      </c>
      <c r="F3" s="154" t="s">
        <v>144</v>
      </c>
      <c r="G3" s="151" t="s">
        <v>102</v>
      </c>
      <c r="H3" s="152" t="s">
        <v>142</v>
      </c>
      <c r="I3" s="153" t="s">
        <v>143</v>
      </c>
      <c r="J3" s="154" t="s">
        <v>144</v>
      </c>
      <c r="K3" s="151" t="s">
        <v>102</v>
      </c>
      <c r="L3" s="152" t="s">
        <v>142</v>
      </c>
      <c r="M3" s="153" t="s">
        <v>143</v>
      </c>
      <c r="N3" s="154" t="s">
        <v>144</v>
      </c>
      <c r="O3" s="819"/>
    </row>
    <row r="4" spans="1:18" ht="15" customHeight="1" thickBot="1" x14ac:dyDescent="0.3">
      <c r="A4" s="155"/>
      <c r="B4" s="156" t="s">
        <v>123</v>
      </c>
      <c r="C4" s="157">
        <f>C5+C14+C27+C45+C65+C80+C111</f>
        <v>10072</v>
      </c>
      <c r="D4" s="158">
        <f>AVERAGE(D6:D13,D15:D26,D28:D44,D46:D64,D66:D79,D81:D110,D112:D120)</f>
        <v>3.8378973379604746</v>
      </c>
      <c r="E4" s="159">
        <v>3.88</v>
      </c>
      <c r="F4" s="160"/>
      <c r="G4" s="157">
        <f>G5+G14+G27+G45+G65+G80+G111</f>
        <v>9900</v>
      </c>
      <c r="H4" s="158">
        <f>AVERAGE(H6:H13,H15:H26,H28:H44,H46:H64,H66:H79,H81:H110,H112:H120)</f>
        <v>3.8918245054091871</v>
      </c>
      <c r="I4" s="159">
        <v>3.94</v>
      </c>
      <c r="J4" s="160"/>
      <c r="K4" s="157">
        <f>K5+K14+K27+K45+K65+K80+K111</f>
        <v>9506</v>
      </c>
      <c r="L4" s="158">
        <f>AVERAGE(L6:L13,L15:L26,L28:L44,L46:L64,L66:L79,L81:L110,L112:L120)</f>
        <v>3.6099312017948311</v>
      </c>
      <c r="M4" s="159">
        <v>3.67</v>
      </c>
      <c r="N4" s="160"/>
      <c r="O4" s="161"/>
      <c r="Q4" s="715"/>
      <c r="R4" s="44" t="s">
        <v>104</v>
      </c>
    </row>
    <row r="5" spans="1:18" ht="15" customHeight="1" thickBot="1" x14ac:dyDescent="0.3">
      <c r="A5" s="162"/>
      <c r="B5" s="163" t="s">
        <v>122</v>
      </c>
      <c r="C5" s="164">
        <f>SUM(C6:C13)</f>
        <v>748</v>
      </c>
      <c r="D5" s="165">
        <f>AVERAGE(D6:D13)</f>
        <v>3.8859671086554952</v>
      </c>
      <c r="E5" s="166">
        <v>3.88</v>
      </c>
      <c r="F5" s="167"/>
      <c r="G5" s="164">
        <f>SUM(G6:G13)</f>
        <v>695</v>
      </c>
      <c r="H5" s="165">
        <f>AVERAGE(H6:H13)</f>
        <v>3.9473916059484764</v>
      </c>
      <c r="I5" s="166">
        <v>3.94</v>
      </c>
      <c r="J5" s="167"/>
      <c r="K5" s="164">
        <f>SUM(K6:K13)</f>
        <v>719</v>
      </c>
      <c r="L5" s="165">
        <f>AVERAGE(L6:L13)</f>
        <v>3.7975628823199195</v>
      </c>
      <c r="M5" s="166">
        <v>3.67</v>
      </c>
      <c r="N5" s="167"/>
      <c r="O5" s="169"/>
      <c r="Q5" s="61"/>
      <c r="R5" s="44" t="s">
        <v>105</v>
      </c>
    </row>
    <row r="6" spans="1:18" ht="15" customHeight="1" x14ac:dyDescent="0.25">
      <c r="A6" s="170">
        <v>1</v>
      </c>
      <c r="B6" s="512" t="s">
        <v>73</v>
      </c>
      <c r="C6" s="513">
        <v>117</v>
      </c>
      <c r="D6" s="259">
        <v>4.3675213675213671</v>
      </c>
      <c r="E6" s="514">
        <v>3.88</v>
      </c>
      <c r="F6" s="515">
        <v>4</v>
      </c>
      <c r="G6" s="513">
        <v>121</v>
      </c>
      <c r="H6" s="259">
        <v>4.115702479338843</v>
      </c>
      <c r="I6" s="514">
        <v>3.94</v>
      </c>
      <c r="J6" s="515">
        <v>25</v>
      </c>
      <c r="K6" s="513">
        <v>109</v>
      </c>
      <c r="L6" s="259">
        <v>4.2110091743119265</v>
      </c>
      <c r="M6" s="514">
        <v>3.67</v>
      </c>
      <c r="N6" s="515">
        <v>4</v>
      </c>
      <c r="O6" s="516">
        <f t="shared" ref="O6:O69" si="0">N6+J6+F6</f>
        <v>33</v>
      </c>
      <c r="Q6" s="240"/>
      <c r="R6" s="44" t="s">
        <v>106</v>
      </c>
    </row>
    <row r="7" spans="1:18" ht="15" customHeight="1" x14ac:dyDescent="0.25">
      <c r="A7" s="173">
        <v>2</v>
      </c>
      <c r="B7" s="517" t="s">
        <v>74</v>
      </c>
      <c r="C7" s="513">
        <v>55</v>
      </c>
      <c r="D7" s="259">
        <v>4.1090909090909093</v>
      </c>
      <c r="E7" s="514">
        <v>3.88</v>
      </c>
      <c r="F7" s="515">
        <v>18</v>
      </c>
      <c r="G7" s="513">
        <v>62</v>
      </c>
      <c r="H7" s="259">
        <v>4.129032258064516</v>
      </c>
      <c r="I7" s="514">
        <v>3.94</v>
      </c>
      <c r="J7" s="515">
        <v>21</v>
      </c>
      <c r="K7" s="513">
        <v>74</v>
      </c>
      <c r="L7" s="259">
        <v>4.0540540540540544</v>
      </c>
      <c r="M7" s="514">
        <v>3.67</v>
      </c>
      <c r="N7" s="515">
        <v>8</v>
      </c>
      <c r="O7" s="197">
        <f t="shared" si="0"/>
        <v>47</v>
      </c>
      <c r="Q7" s="45"/>
      <c r="R7" s="44" t="s">
        <v>107</v>
      </c>
    </row>
    <row r="8" spans="1:18" ht="15" customHeight="1" x14ac:dyDescent="0.25">
      <c r="A8" s="173">
        <v>3</v>
      </c>
      <c r="B8" s="512" t="s">
        <v>77</v>
      </c>
      <c r="C8" s="513">
        <v>146</v>
      </c>
      <c r="D8" s="259">
        <v>3.9383561643835616</v>
      </c>
      <c r="E8" s="514">
        <v>3.88</v>
      </c>
      <c r="F8" s="515">
        <v>35</v>
      </c>
      <c r="G8" s="513">
        <v>146</v>
      </c>
      <c r="H8" s="259">
        <v>4.0410958904109586</v>
      </c>
      <c r="I8" s="514">
        <v>3.94</v>
      </c>
      <c r="J8" s="515">
        <v>36</v>
      </c>
      <c r="K8" s="513">
        <v>145</v>
      </c>
      <c r="L8" s="259">
        <v>3.8137931034482757</v>
      </c>
      <c r="M8" s="514">
        <v>3.67</v>
      </c>
      <c r="N8" s="515">
        <v>30</v>
      </c>
      <c r="O8" s="197">
        <f t="shared" si="0"/>
        <v>101</v>
      </c>
    </row>
    <row r="9" spans="1:18" ht="15" customHeight="1" x14ac:dyDescent="0.25">
      <c r="A9" s="173">
        <v>4</v>
      </c>
      <c r="B9" s="518" t="s">
        <v>157</v>
      </c>
      <c r="C9" s="519">
        <v>109</v>
      </c>
      <c r="D9" s="520">
        <v>3.8532110091743119</v>
      </c>
      <c r="E9" s="521">
        <v>3.88</v>
      </c>
      <c r="F9" s="522">
        <v>51</v>
      </c>
      <c r="G9" s="519">
        <v>101</v>
      </c>
      <c r="H9" s="520">
        <v>3.8316831683168315</v>
      </c>
      <c r="I9" s="521">
        <v>3.94</v>
      </c>
      <c r="J9" s="522">
        <v>68</v>
      </c>
      <c r="K9" s="519">
        <v>106</v>
      </c>
      <c r="L9" s="520">
        <v>3.641509433962264</v>
      </c>
      <c r="M9" s="521">
        <v>3.67</v>
      </c>
      <c r="N9" s="522">
        <v>52</v>
      </c>
      <c r="O9" s="197">
        <f t="shared" si="0"/>
        <v>171</v>
      </c>
    </row>
    <row r="10" spans="1:18" ht="15" customHeight="1" x14ac:dyDescent="0.25">
      <c r="A10" s="173">
        <v>5</v>
      </c>
      <c r="B10" s="512" t="s">
        <v>155</v>
      </c>
      <c r="C10" s="513">
        <v>108</v>
      </c>
      <c r="D10" s="259">
        <v>3.8425925925925926</v>
      </c>
      <c r="E10" s="514">
        <v>3.88</v>
      </c>
      <c r="F10" s="515">
        <v>53</v>
      </c>
      <c r="G10" s="513">
        <v>107</v>
      </c>
      <c r="H10" s="259">
        <v>4</v>
      </c>
      <c r="I10" s="514">
        <v>3.94</v>
      </c>
      <c r="J10" s="515">
        <v>39</v>
      </c>
      <c r="K10" s="513">
        <v>111</v>
      </c>
      <c r="L10" s="259">
        <v>3.9189189189189189</v>
      </c>
      <c r="M10" s="514">
        <v>3.67</v>
      </c>
      <c r="N10" s="515">
        <v>15</v>
      </c>
      <c r="O10" s="197">
        <f t="shared" si="0"/>
        <v>107</v>
      </c>
    </row>
    <row r="11" spans="1:18" ht="15" customHeight="1" x14ac:dyDescent="0.25">
      <c r="A11" s="173">
        <v>6</v>
      </c>
      <c r="B11" s="512" t="s">
        <v>78</v>
      </c>
      <c r="C11" s="513">
        <v>69</v>
      </c>
      <c r="D11" s="259">
        <v>3.8260869565217392</v>
      </c>
      <c r="E11" s="514">
        <v>3.88</v>
      </c>
      <c r="F11" s="515">
        <v>56</v>
      </c>
      <c r="G11" s="513">
        <v>23</v>
      </c>
      <c r="H11" s="259">
        <v>3.9565217391304346</v>
      </c>
      <c r="I11" s="514">
        <v>3.94</v>
      </c>
      <c r="J11" s="515">
        <v>90</v>
      </c>
      <c r="K11" s="513">
        <v>46</v>
      </c>
      <c r="L11" s="259">
        <v>3.4130434782608696</v>
      </c>
      <c r="M11" s="514">
        <v>3.67</v>
      </c>
      <c r="N11" s="515">
        <v>80</v>
      </c>
      <c r="O11" s="197">
        <f t="shared" si="0"/>
        <v>226</v>
      </c>
    </row>
    <row r="12" spans="1:18" ht="15" customHeight="1" x14ac:dyDescent="0.25">
      <c r="A12" s="173">
        <v>7</v>
      </c>
      <c r="B12" s="512" t="s">
        <v>124</v>
      </c>
      <c r="C12" s="513">
        <v>73</v>
      </c>
      <c r="D12" s="259">
        <v>3.6438356164383561</v>
      </c>
      <c r="E12" s="514">
        <v>3.88</v>
      </c>
      <c r="F12" s="515">
        <v>89</v>
      </c>
      <c r="G12" s="513">
        <v>83</v>
      </c>
      <c r="H12" s="259">
        <v>4.1204819277108431</v>
      </c>
      <c r="I12" s="514">
        <v>3.94</v>
      </c>
      <c r="J12" s="515">
        <v>95</v>
      </c>
      <c r="K12" s="513">
        <v>59</v>
      </c>
      <c r="L12" s="259">
        <v>3.8644067796610169</v>
      </c>
      <c r="M12" s="514">
        <v>3.67</v>
      </c>
      <c r="N12" s="515">
        <v>25</v>
      </c>
      <c r="O12" s="197">
        <f t="shared" si="0"/>
        <v>209</v>
      </c>
    </row>
    <row r="13" spans="1:18" ht="15" customHeight="1" thickBot="1" x14ac:dyDescent="0.3">
      <c r="A13" s="173">
        <v>8</v>
      </c>
      <c r="B13" s="512" t="s">
        <v>156</v>
      </c>
      <c r="C13" s="513">
        <v>71</v>
      </c>
      <c r="D13" s="259">
        <v>3.507042253521127</v>
      </c>
      <c r="E13" s="514">
        <v>3.88</v>
      </c>
      <c r="F13" s="515">
        <v>101</v>
      </c>
      <c r="G13" s="513">
        <v>52</v>
      </c>
      <c r="H13" s="259">
        <v>3.3846153846153846</v>
      </c>
      <c r="I13" s="514">
        <v>3.94</v>
      </c>
      <c r="J13" s="515">
        <v>75</v>
      </c>
      <c r="K13" s="513">
        <v>69</v>
      </c>
      <c r="L13" s="259">
        <v>3.4637681159420288</v>
      </c>
      <c r="M13" s="514">
        <v>3.67</v>
      </c>
      <c r="N13" s="515">
        <v>72</v>
      </c>
      <c r="O13" s="197">
        <f t="shared" si="0"/>
        <v>248</v>
      </c>
    </row>
    <row r="14" spans="1:18" ht="15" customHeight="1" thickBot="1" x14ac:dyDescent="0.3">
      <c r="A14" s="176"/>
      <c r="B14" s="177" t="s">
        <v>121</v>
      </c>
      <c r="C14" s="178">
        <f>SUM(C15:C26)</f>
        <v>980</v>
      </c>
      <c r="D14" s="179">
        <f>AVERAGE(D15:D26)</f>
        <v>3.8708140464731531</v>
      </c>
      <c r="E14" s="180">
        <v>3.88</v>
      </c>
      <c r="F14" s="169"/>
      <c r="G14" s="178">
        <f>SUM(G15:G26)</f>
        <v>1056</v>
      </c>
      <c r="H14" s="179">
        <f>AVERAGE(H15:H26)</f>
        <v>3.775684794748122</v>
      </c>
      <c r="I14" s="180">
        <v>3.94</v>
      </c>
      <c r="J14" s="169"/>
      <c r="K14" s="178">
        <f>SUM(K15:K26)</f>
        <v>1016</v>
      </c>
      <c r="L14" s="179">
        <f>AVERAGE(L15:L26)</f>
        <v>3.5876578801287287</v>
      </c>
      <c r="M14" s="180">
        <v>3.67</v>
      </c>
      <c r="N14" s="169"/>
      <c r="O14" s="181"/>
    </row>
    <row r="15" spans="1:18" ht="15" customHeight="1" x14ac:dyDescent="0.25">
      <c r="A15" s="203">
        <v>1</v>
      </c>
      <c r="B15" s="512" t="s">
        <v>53</v>
      </c>
      <c r="C15" s="513">
        <v>50</v>
      </c>
      <c r="D15" s="259">
        <v>4.22</v>
      </c>
      <c r="E15" s="514">
        <v>3.88</v>
      </c>
      <c r="F15" s="515">
        <v>10</v>
      </c>
      <c r="G15" s="513">
        <v>47</v>
      </c>
      <c r="H15" s="259">
        <v>3.9574468085106385</v>
      </c>
      <c r="I15" s="514">
        <v>3.94</v>
      </c>
      <c r="J15" s="515">
        <v>47</v>
      </c>
      <c r="K15" s="513">
        <v>59</v>
      </c>
      <c r="L15" s="259">
        <v>4.1355932203389827</v>
      </c>
      <c r="M15" s="514">
        <v>3.67</v>
      </c>
      <c r="N15" s="515">
        <v>5</v>
      </c>
      <c r="O15" s="523">
        <f t="shared" si="0"/>
        <v>62</v>
      </c>
    </row>
    <row r="16" spans="1:18" ht="15" customHeight="1" x14ac:dyDescent="0.25">
      <c r="A16" s="173">
        <v>2</v>
      </c>
      <c r="B16" s="512" t="s">
        <v>56</v>
      </c>
      <c r="C16" s="513">
        <v>149</v>
      </c>
      <c r="D16" s="259">
        <v>4.1879194630872485</v>
      </c>
      <c r="E16" s="514">
        <v>3.88</v>
      </c>
      <c r="F16" s="515">
        <v>11</v>
      </c>
      <c r="G16" s="513">
        <v>153</v>
      </c>
      <c r="H16" s="259">
        <v>4.0653594771241828</v>
      </c>
      <c r="I16" s="514">
        <v>3.94</v>
      </c>
      <c r="J16" s="515">
        <v>34</v>
      </c>
      <c r="K16" s="513">
        <v>154</v>
      </c>
      <c r="L16" s="259">
        <v>3.8506493506493507</v>
      </c>
      <c r="M16" s="514">
        <v>3.67</v>
      </c>
      <c r="N16" s="515">
        <v>27</v>
      </c>
      <c r="O16" s="197">
        <f t="shared" si="0"/>
        <v>72</v>
      </c>
    </row>
    <row r="17" spans="1:15" ht="15" customHeight="1" x14ac:dyDescent="0.25">
      <c r="A17" s="173">
        <v>3</v>
      </c>
      <c r="B17" s="512" t="s">
        <v>55</v>
      </c>
      <c r="C17" s="513">
        <v>94</v>
      </c>
      <c r="D17" s="259">
        <v>4.1382978723404253</v>
      </c>
      <c r="E17" s="514">
        <v>3.88</v>
      </c>
      <c r="F17" s="515">
        <v>15</v>
      </c>
      <c r="G17" s="513">
        <v>100</v>
      </c>
      <c r="H17" s="259">
        <v>4.34</v>
      </c>
      <c r="I17" s="514">
        <v>3.94</v>
      </c>
      <c r="J17" s="515">
        <v>5</v>
      </c>
      <c r="K17" s="513">
        <v>78</v>
      </c>
      <c r="L17" s="259">
        <v>3.858974358974359</v>
      </c>
      <c r="M17" s="514">
        <v>3.67</v>
      </c>
      <c r="N17" s="515">
        <v>26</v>
      </c>
      <c r="O17" s="197">
        <f t="shared" si="0"/>
        <v>46</v>
      </c>
    </row>
    <row r="18" spans="1:15" ht="15" customHeight="1" x14ac:dyDescent="0.25">
      <c r="A18" s="173">
        <v>4</v>
      </c>
      <c r="B18" s="119" t="s">
        <v>158</v>
      </c>
      <c r="C18" s="291">
        <v>44</v>
      </c>
      <c r="D18" s="261">
        <v>4.0227272727272725</v>
      </c>
      <c r="E18" s="472">
        <v>3.88</v>
      </c>
      <c r="F18" s="292">
        <v>22</v>
      </c>
      <c r="G18" s="291">
        <v>60</v>
      </c>
      <c r="H18" s="261">
        <v>3.5166666666666666</v>
      </c>
      <c r="I18" s="472">
        <v>3.94</v>
      </c>
      <c r="J18" s="292">
        <v>100</v>
      </c>
      <c r="K18" s="291">
        <v>46</v>
      </c>
      <c r="L18" s="261">
        <v>3.5217391304347827</v>
      </c>
      <c r="M18" s="472">
        <v>3.67</v>
      </c>
      <c r="N18" s="292">
        <v>64</v>
      </c>
      <c r="O18" s="197">
        <f t="shared" si="0"/>
        <v>186</v>
      </c>
    </row>
    <row r="19" spans="1:15" ht="15" customHeight="1" x14ac:dyDescent="0.25">
      <c r="A19" s="173">
        <v>5</v>
      </c>
      <c r="B19" s="119" t="s">
        <v>162</v>
      </c>
      <c r="C19" s="291">
        <v>134</v>
      </c>
      <c r="D19" s="261">
        <v>3.8880597014925371</v>
      </c>
      <c r="E19" s="472">
        <v>3.88</v>
      </c>
      <c r="F19" s="292">
        <v>42</v>
      </c>
      <c r="G19" s="291">
        <v>105</v>
      </c>
      <c r="H19" s="261">
        <v>3.7047619047619049</v>
      </c>
      <c r="I19" s="472">
        <v>3.94</v>
      </c>
      <c r="J19" s="292">
        <v>82</v>
      </c>
      <c r="K19" s="291">
        <v>121</v>
      </c>
      <c r="L19" s="261">
        <v>3.4214876033057853</v>
      </c>
      <c r="M19" s="472">
        <v>3.67</v>
      </c>
      <c r="N19" s="292">
        <v>78</v>
      </c>
      <c r="O19" s="197">
        <f t="shared" si="0"/>
        <v>202</v>
      </c>
    </row>
    <row r="20" spans="1:15" ht="15" customHeight="1" x14ac:dyDescent="0.25">
      <c r="A20" s="173">
        <v>6</v>
      </c>
      <c r="B20" s="119" t="s">
        <v>57</v>
      </c>
      <c r="C20" s="291">
        <v>89</v>
      </c>
      <c r="D20" s="261">
        <v>3.8539325842696628</v>
      </c>
      <c r="E20" s="472">
        <v>3.88</v>
      </c>
      <c r="F20" s="292">
        <v>50</v>
      </c>
      <c r="G20" s="291">
        <v>125</v>
      </c>
      <c r="H20" s="261">
        <v>3.976</v>
      </c>
      <c r="I20" s="472">
        <v>3.94</v>
      </c>
      <c r="J20" s="292">
        <v>43</v>
      </c>
      <c r="K20" s="291">
        <v>120</v>
      </c>
      <c r="L20" s="261">
        <v>3.8</v>
      </c>
      <c r="M20" s="472">
        <v>3.67</v>
      </c>
      <c r="N20" s="292">
        <v>31</v>
      </c>
      <c r="O20" s="197">
        <f t="shared" si="0"/>
        <v>124</v>
      </c>
    </row>
    <row r="21" spans="1:15" ht="15" customHeight="1" x14ac:dyDescent="0.25">
      <c r="A21" s="173">
        <v>7</v>
      </c>
      <c r="B21" s="119" t="s">
        <v>54</v>
      </c>
      <c r="C21" s="291">
        <v>83</v>
      </c>
      <c r="D21" s="261">
        <v>3.83</v>
      </c>
      <c r="E21" s="472">
        <v>3.88</v>
      </c>
      <c r="F21" s="292">
        <v>55</v>
      </c>
      <c r="G21" s="291">
        <v>60</v>
      </c>
      <c r="H21" s="261">
        <v>3.6166666666666667</v>
      </c>
      <c r="I21" s="472">
        <v>3.94</v>
      </c>
      <c r="J21" s="292">
        <v>31</v>
      </c>
      <c r="K21" s="291">
        <v>112</v>
      </c>
      <c r="L21" s="261">
        <v>3.6607142857142856</v>
      </c>
      <c r="M21" s="472">
        <v>3.67</v>
      </c>
      <c r="N21" s="292">
        <v>50</v>
      </c>
      <c r="O21" s="197">
        <f t="shared" si="0"/>
        <v>136</v>
      </c>
    </row>
    <row r="22" spans="1:15" ht="15" customHeight="1" x14ac:dyDescent="0.25">
      <c r="A22" s="173">
        <v>8</v>
      </c>
      <c r="B22" s="119" t="s">
        <v>159</v>
      </c>
      <c r="C22" s="291">
        <v>77</v>
      </c>
      <c r="D22" s="261">
        <v>3.7922077922077921</v>
      </c>
      <c r="E22" s="472">
        <v>3.88</v>
      </c>
      <c r="F22" s="292">
        <v>60</v>
      </c>
      <c r="G22" s="291">
        <v>19</v>
      </c>
      <c r="H22" s="261">
        <v>3.4210526315789473</v>
      </c>
      <c r="I22" s="472">
        <v>3.94</v>
      </c>
      <c r="J22" s="292">
        <v>86</v>
      </c>
      <c r="K22" s="291">
        <v>80</v>
      </c>
      <c r="L22" s="261">
        <v>3.4</v>
      </c>
      <c r="M22" s="472">
        <v>3.67</v>
      </c>
      <c r="N22" s="292">
        <v>83</v>
      </c>
      <c r="O22" s="197">
        <f t="shared" si="0"/>
        <v>229</v>
      </c>
    </row>
    <row r="23" spans="1:15" ht="15" customHeight="1" x14ac:dyDescent="0.25">
      <c r="A23" s="173">
        <v>9</v>
      </c>
      <c r="B23" s="119" t="s">
        <v>160</v>
      </c>
      <c r="C23" s="291">
        <v>73</v>
      </c>
      <c r="D23" s="261">
        <v>3.7808219178082192</v>
      </c>
      <c r="E23" s="472">
        <v>3.88</v>
      </c>
      <c r="F23" s="292">
        <v>66</v>
      </c>
      <c r="G23" s="291">
        <v>192</v>
      </c>
      <c r="H23" s="261">
        <v>3.9739583333333335</v>
      </c>
      <c r="I23" s="472">
        <v>3.94</v>
      </c>
      <c r="J23" s="292">
        <v>59</v>
      </c>
      <c r="K23" s="291">
        <v>54</v>
      </c>
      <c r="L23" s="261">
        <v>3.5</v>
      </c>
      <c r="M23" s="472">
        <v>3.67</v>
      </c>
      <c r="N23" s="292">
        <v>66</v>
      </c>
      <c r="O23" s="197">
        <f t="shared" si="0"/>
        <v>191</v>
      </c>
    </row>
    <row r="24" spans="1:15" ht="15" customHeight="1" x14ac:dyDescent="0.25">
      <c r="A24" s="173">
        <v>10</v>
      </c>
      <c r="B24" s="119" t="s">
        <v>52</v>
      </c>
      <c r="C24" s="291">
        <v>59</v>
      </c>
      <c r="D24" s="261">
        <v>3.6949152542372881</v>
      </c>
      <c r="E24" s="472">
        <v>3.88</v>
      </c>
      <c r="F24" s="292">
        <v>75</v>
      </c>
      <c r="G24" s="291">
        <v>70</v>
      </c>
      <c r="H24" s="261">
        <v>3.7142857142857144</v>
      </c>
      <c r="I24" s="472">
        <v>3.94</v>
      </c>
      <c r="J24" s="292">
        <v>84</v>
      </c>
      <c r="K24" s="291">
        <v>53</v>
      </c>
      <c r="L24" s="261">
        <v>3.2075471698113209</v>
      </c>
      <c r="M24" s="472">
        <v>3.67</v>
      </c>
      <c r="N24" s="292">
        <v>99</v>
      </c>
      <c r="O24" s="197">
        <f t="shared" si="0"/>
        <v>258</v>
      </c>
    </row>
    <row r="25" spans="1:15" ht="15" customHeight="1" x14ac:dyDescent="0.25">
      <c r="A25" s="173">
        <v>11</v>
      </c>
      <c r="B25" s="119" t="s">
        <v>51</v>
      </c>
      <c r="C25" s="291">
        <v>58</v>
      </c>
      <c r="D25" s="261">
        <v>3.6551724137931036</v>
      </c>
      <c r="E25" s="472">
        <v>3.88</v>
      </c>
      <c r="F25" s="292">
        <v>88</v>
      </c>
      <c r="G25" s="291">
        <v>76</v>
      </c>
      <c r="H25" s="261">
        <v>3.5526315789473686</v>
      </c>
      <c r="I25" s="472">
        <v>3.94</v>
      </c>
      <c r="J25" s="292">
        <v>73</v>
      </c>
      <c r="K25" s="291">
        <v>58</v>
      </c>
      <c r="L25" s="261">
        <v>3.4482758620689653</v>
      </c>
      <c r="M25" s="472">
        <v>3.67</v>
      </c>
      <c r="N25" s="292">
        <v>73</v>
      </c>
      <c r="O25" s="197">
        <f t="shared" si="0"/>
        <v>234</v>
      </c>
    </row>
    <row r="26" spans="1:15" ht="15" customHeight="1" thickBot="1" x14ac:dyDescent="0.3">
      <c r="A26" s="173">
        <v>12</v>
      </c>
      <c r="B26" s="119" t="s">
        <v>161</v>
      </c>
      <c r="C26" s="291">
        <v>70</v>
      </c>
      <c r="D26" s="261">
        <v>3.3857142857142857</v>
      </c>
      <c r="E26" s="472">
        <v>3.88</v>
      </c>
      <c r="F26" s="292">
        <v>105</v>
      </c>
      <c r="G26" s="291">
        <v>49</v>
      </c>
      <c r="H26" s="261">
        <v>3.4693877551020407</v>
      </c>
      <c r="I26" s="472">
        <v>3.94</v>
      </c>
      <c r="J26" s="292">
        <v>96</v>
      </c>
      <c r="K26" s="291">
        <v>81</v>
      </c>
      <c r="L26" s="261">
        <v>3.2469135802469138</v>
      </c>
      <c r="M26" s="472">
        <v>3.67</v>
      </c>
      <c r="N26" s="292">
        <v>96</v>
      </c>
      <c r="O26" s="197">
        <f t="shared" si="0"/>
        <v>297</v>
      </c>
    </row>
    <row r="27" spans="1:15" ht="15" customHeight="1" thickBot="1" x14ac:dyDescent="0.3">
      <c r="A27" s="176"/>
      <c r="B27" s="190" t="s">
        <v>120</v>
      </c>
      <c r="C27" s="191">
        <f>SUM(C28:C44)</f>
        <v>1347</v>
      </c>
      <c r="D27" s="192">
        <f>AVERAGE(D28:D44)</f>
        <v>3.7095889228068466</v>
      </c>
      <c r="E27" s="193">
        <v>3.88</v>
      </c>
      <c r="F27" s="194"/>
      <c r="G27" s="191">
        <f>SUM(G28:G44)</f>
        <v>1384</v>
      </c>
      <c r="H27" s="192">
        <f>AVERAGE(H28:H44)</f>
        <v>3.8423905099305578</v>
      </c>
      <c r="I27" s="193">
        <v>3.94</v>
      </c>
      <c r="J27" s="194"/>
      <c r="K27" s="191">
        <f>SUM(K28:K44)</f>
        <v>1288</v>
      </c>
      <c r="L27" s="192">
        <f>AVERAGE(L28:L44)</f>
        <v>3.4071356038231015</v>
      </c>
      <c r="M27" s="193">
        <v>3.67</v>
      </c>
      <c r="N27" s="194"/>
      <c r="O27" s="181"/>
    </row>
    <row r="28" spans="1:15" ht="15" customHeight="1" x14ac:dyDescent="0.25">
      <c r="A28" s="203">
        <v>1</v>
      </c>
      <c r="B28" s="512" t="s">
        <v>163</v>
      </c>
      <c r="C28" s="513">
        <v>78</v>
      </c>
      <c r="D28" s="259">
        <v>4</v>
      </c>
      <c r="E28" s="514">
        <v>3.88</v>
      </c>
      <c r="F28" s="515">
        <v>23</v>
      </c>
      <c r="G28" s="513">
        <v>83</v>
      </c>
      <c r="H28" s="259">
        <v>4.072289156626506</v>
      </c>
      <c r="I28" s="514">
        <v>3.94</v>
      </c>
      <c r="J28" s="515">
        <v>32</v>
      </c>
      <c r="K28" s="513">
        <v>26</v>
      </c>
      <c r="L28" s="259">
        <v>3.3846153846153846</v>
      </c>
      <c r="M28" s="514">
        <v>3.67</v>
      </c>
      <c r="N28" s="515">
        <v>85</v>
      </c>
      <c r="O28" s="523">
        <f t="shared" si="0"/>
        <v>140</v>
      </c>
    </row>
    <row r="29" spans="1:15" ht="15" customHeight="1" x14ac:dyDescent="0.25">
      <c r="A29" s="173">
        <v>2</v>
      </c>
      <c r="B29" s="512" t="s">
        <v>72</v>
      </c>
      <c r="C29" s="513">
        <v>102</v>
      </c>
      <c r="D29" s="259">
        <v>3.9901960784313726</v>
      </c>
      <c r="E29" s="514">
        <v>3.88</v>
      </c>
      <c r="F29" s="515">
        <v>26</v>
      </c>
      <c r="G29" s="513">
        <v>100</v>
      </c>
      <c r="H29" s="259">
        <v>4.1399999999999997</v>
      </c>
      <c r="I29" s="514">
        <v>3.94</v>
      </c>
      <c r="J29" s="515">
        <v>18</v>
      </c>
      <c r="K29" s="513">
        <v>75</v>
      </c>
      <c r="L29" s="259">
        <v>3.4133333333333336</v>
      </c>
      <c r="M29" s="514">
        <v>3.67</v>
      </c>
      <c r="N29" s="515">
        <v>81</v>
      </c>
      <c r="O29" s="197">
        <f t="shared" si="0"/>
        <v>125</v>
      </c>
    </row>
    <row r="30" spans="1:15" ht="15" customHeight="1" x14ac:dyDescent="0.25">
      <c r="A30" s="173">
        <v>3</v>
      </c>
      <c r="B30" s="518" t="s">
        <v>80</v>
      </c>
      <c r="C30" s="519">
        <v>119</v>
      </c>
      <c r="D30" s="520">
        <v>3.9747899159663866</v>
      </c>
      <c r="E30" s="521">
        <v>3.88</v>
      </c>
      <c r="F30" s="522">
        <v>28</v>
      </c>
      <c r="G30" s="519">
        <v>122</v>
      </c>
      <c r="H30" s="520">
        <v>3.959016393442623</v>
      </c>
      <c r="I30" s="521">
        <v>3.94</v>
      </c>
      <c r="J30" s="522">
        <v>46</v>
      </c>
      <c r="K30" s="519">
        <v>119</v>
      </c>
      <c r="L30" s="520">
        <v>3.7142857142857144</v>
      </c>
      <c r="M30" s="521">
        <v>3.67</v>
      </c>
      <c r="N30" s="522">
        <v>44</v>
      </c>
      <c r="O30" s="197">
        <f t="shared" si="0"/>
        <v>118</v>
      </c>
    </row>
    <row r="31" spans="1:15" ht="15" customHeight="1" x14ac:dyDescent="0.25">
      <c r="A31" s="173">
        <v>4</v>
      </c>
      <c r="B31" s="524" t="s">
        <v>70</v>
      </c>
      <c r="C31" s="525">
        <v>101</v>
      </c>
      <c r="D31" s="526">
        <v>3.9702970297029703</v>
      </c>
      <c r="E31" s="527">
        <v>3.88</v>
      </c>
      <c r="F31" s="528">
        <v>29</v>
      </c>
      <c r="G31" s="525">
        <v>88</v>
      </c>
      <c r="H31" s="526">
        <v>3.9090909090909092</v>
      </c>
      <c r="I31" s="527">
        <v>3.94</v>
      </c>
      <c r="J31" s="528">
        <v>54</v>
      </c>
      <c r="K31" s="525">
        <v>103</v>
      </c>
      <c r="L31" s="526">
        <v>3.4757281553398056</v>
      </c>
      <c r="M31" s="527">
        <v>3.67</v>
      </c>
      <c r="N31" s="528">
        <v>70</v>
      </c>
      <c r="O31" s="197">
        <f t="shared" si="0"/>
        <v>153</v>
      </c>
    </row>
    <row r="32" spans="1:15" ht="15" customHeight="1" x14ac:dyDescent="0.25">
      <c r="A32" s="173">
        <v>5</v>
      </c>
      <c r="B32" s="524" t="s">
        <v>47</v>
      </c>
      <c r="C32" s="525">
        <v>98</v>
      </c>
      <c r="D32" s="526">
        <v>3.8469387755102042</v>
      </c>
      <c r="E32" s="527">
        <v>3.88</v>
      </c>
      <c r="F32" s="528">
        <v>52</v>
      </c>
      <c r="G32" s="525">
        <v>74</v>
      </c>
      <c r="H32" s="526">
        <v>3.9054054054054053</v>
      </c>
      <c r="I32" s="527">
        <v>3.94</v>
      </c>
      <c r="J32" s="528">
        <v>55</v>
      </c>
      <c r="K32" s="525">
        <v>77</v>
      </c>
      <c r="L32" s="526">
        <v>3.6753246753246751</v>
      </c>
      <c r="M32" s="527">
        <v>3.67</v>
      </c>
      <c r="N32" s="528">
        <v>46</v>
      </c>
      <c r="O32" s="197">
        <f t="shared" si="0"/>
        <v>153</v>
      </c>
    </row>
    <row r="33" spans="1:15" ht="15" customHeight="1" x14ac:dyDescent="0.25">
      <c r="A33" s="173">
        <v>6</v>
      </c>
      <c r="B33" s="512" t="s">
        <v>45</v>
      </c>
      <c r="C33" s="513">
        <v>93</v>
      </c>
      <c r="D33" s="259">
        <v>3.78494623655914</v>
      </c>
      <c r="E33" s="514">
        <v>3.88</v>
      </c>
      <c r="F33" s="515">
        <v>64</v>
      </c>
      <c r="G33" s="513">
        <v>81</v>
      </c>
      <c r="H33" s="259">
        <v>4.0864197530864201</v>
      </c>
      <c r="I33" s="514">
        <v>3.94</v>
      </c>
      <c r="J33" s="515">
        <v>83</v>
      </c>
      <c r="K33" s="513">
        <v>120</v>
      </c>
      <c r="L33" s="259">
        <v>3.5333333333333332</v>
      </c>
      <c r="M33" s="514">
        <v>3.67</v>
      </c>
      <c r="N33" s="515">
        <v>62</v>
      </c>
      <c r="O33" s="197">
        <f t="shared" si="0"/>
        <v>209</v>
      </c>
    </row>
    <row r="34" spans="1:15" ht="15" customHeight="1" x14ac:dyDescent="0.25">
      <c r="A34" s="173">
        <v>7</v>
      </c>
      <c r="B34" s="512" t="s">
        <v>43</v>
      </c>
      <c r="C34" s="513">
        <v>46</v>
      </c>
      <c r="D34" s="259">
        <v>3.6956521739130435</v>
      </c>
      <c r="E34" s="514">
        <v>3.88</v>
      </c>
      <c r="F34" s="515">
        <v>74</v>
      </c>
      <c r="G34" s="513">
        <v>57</v>
      </c>
      <c r="H34" s="259">
        <v>3.6842105263157894</v>
      </c>
      <c r="I34" s="514">
        <v>3.94</v>
      </c>
      <c r="J34" s="515">
        <v>62</v>
      </c>
      <c r="K34" s="513">
        <v>101</v>
      </c>
      <c r="L34" s="259">
        <v>3.4257425742574257</v>
      </c>
      <c r="M34" s="514">
        <v>3.67</v>
      </c>
      <c r="N34" s="515">
        <v>76</v>
      </c>
      <c r="O34" s="197">
        <f t="shared" si="0"/>
        <v>212</v>
      </c>
    </row>
    <row r="35" spans="1:15" ht="15" customHeight="1" x14ac:dyDescent="0.25">
      <c r="A35" s="173">
        <v>8</v>
      </c>
      <c r="B35" s="524" t="s">
        <v>37</v>
      </c>
      <c r="C35" s="525">
        <v>88</v>
      </c>
      <c r="D35" s="526">
        <v>3.6931818181818183</v>
      </c>
      <c r="E35" s="527">
        <v>3.88</v>
      </c>
      <c r="F35" s="528">
        <v>77</v>
      </c>
      <c r="G35" s="525">
        <v>122</v>
      </c>
      <c r="H35" s="526">
        <v>3.6475409836065573</v>
      </c>
      <c r="I35" s="527">
        <v>3.94</v>
      </c>
      <c r="J35" s="528">
        <v>77</v>
      </c>
      <c r="K35" s="525">
        <v>109</v>
      </c>
      <c r="L35" s="526">
        <v>3.6146788990825689</v>
      </c>
      <c r="M35" s="527">
        <v>3.67</v>
      </c>
      <c r="N35" s="528">
        <v>54</v>
      </c>
      <c r="O35" s="197">
        <f t="shared" si="0"/>
        <v>208</v>
      </c>
    </row>
    <row r="36" spans="1:15" ht="15" customHeight="1" x14ac:dyDescent="0.25">
      <c r="A36" s="173">
        <v>9</v>
      </c>
      <c r="B36" s="524" t="s">
        <v>166</v>
      </c>
      <c r="C36" s="525">
        <v>135</v>
      </c>
      <c r="D36" s="526">
        <v>3.6888888888888891</v>
      </c>
      <c r="E36" s="527">
        <v>3.88</v>
      </c>
      <c r="F36" s="528">
        <v>78</v>
      </c>
      <c r="G36" s="525">
        <v>84</v>
      </c>
      <c r="H36" s="526">
        <v>4.2380952380952381</v>
      </c>
      <c r="I36" s="527">
        <v>3.94</v>
      </c>
      <c r="J36" s="528">
        <v>87</v>
      </c>
      <c r="K36" s="525">
        <v>96</v>
      </c>
      <c r="L36" s="526">
        <v>3.5208333333333335</v>
      </c>
      <c r="M36" s="527">
        <v>3.67</v>
      </c>
      <c r="N36" s="528">
        <v>65</v>
      </c>
      <c r="O36" s="197">
        <f t="shared" si="0"/>
        <v>230</v>
      </c>
    </row>
    <row r="37" spans="1:15" ht="15" customHeight="1" x14ac:dyDescent="0.25">
      <c r="A37" s="173">
        <v>10</v>
      </c>
      <c r="B37" s="534" t="s">
        <v>126</v>
      </c>
      <c r="C37" s="535">
        <v>77</v>
      </c>
      <c r="D37" s="536">
        <v>3.6883116883116882</v>
      </c>
      <c r="E37" s="537">
        <v>3.88</v>
      </c>
      <c r="F37" s="538">
        <v>79</v>
      </c>
      <c r="G37" s="535">
        <v>69</v>
      </c>
      <c r="H37" s="536">
        <v>3.7391304347826089</v>
      </c>
      <c r="I37" s="537">
        <v>3.94</v>
      </c>
      <c r="J37" s="538">
        <v>9</v>
      </c>
      <c r="K37" s="535">
        <v>92</v>
      </c>
      <c r="L37" s="536">
        <v>3.7934782608695654</v>
      </c>
      <c r="M37" s="537">
        <v>3.67</v>
      </c>
      <c r="N37" s="538">
        <v>32</v>
      </c>
      <c r="O37" s="197">
        <f t="shared" si="0"/>
        <v>120</v>
      </c>
    </row>
    <row r="38" spans="1:15" ht="15" customHeight="1" x14ac:dyDescent="0.25">
      <c r="A38" s="173">
        <v>11</v>
      </c>
      <c r="B38" s="512" t="s">
        <v>69</v>
      </c>
      <c r="C38" s="513">
        <v>53</v>
      </c>
      <c r="D38" s="259">
        <v>3.6792452830188678</v>
      </c>
      <c r="E38" s="514">
        <v>3.88</v>
      </c>
      <c r="F38" s="515">
        <v>81</v>
      </c>
      <c r="G38" s="513">
        <v>142</v>
      </c>
      <c r="H38" s="259">
        <v>3.880281690140845</v>
      </c>
      <c r="I38" s="514">
        <v>3.94</v>
      </c>
      <c r="J38" s="515">
        <v>94</v>
      </c>
      <c r="K38" s="513">
        <v>40</v>
      </c>
      <c r="L38" s="259">
        <v>3.5249999999999999</v>
      </c>
      <c r="M38" s="514">
        <v>3.67</v>
      </c>
      <c r="N38" s="515">
        <v>61</v>
      </c>
      <c r="O38" s="197">
        <f t="shared" si="0"/>
        <v>236</v>
      </c>
    </row>
    <row r="39" spans="1:15" ht="15" customHeight="1" x14ac:dyDescent="0.25">
      <c r="A39" s="173">
        <v>12</v>
      </c>
      <c r="B39" s="529" t="s">
        <v>164</v>
      </c>
      <c r="C39" s="530">
        <v>94</v>
      </c>
      <c r="D39" s="531">
        <v>3.6702127659574466</v>
      </c>
      <c r="E39" s="532">
        <v>3.88</v>
      </c>
      <c r="F39" s="533">
        <v>84</v>
      </c>
      <c r="G39" s="530">
        <v>115</v>
      </c>
      <c r="H39" s="531">
        <v>3.6434782608695651</v>
      </c>
      <c r="I39" s="532">
        <v>3.94</v>
      </c>
      <c r="J39" s="533">
        <v>92</v>
      </c>
      <c r="K39" s="530">
        <v>46</v>
      </c>
      <c r="L39" s="531">
        <v>2.9347826086956523</v>
      </c>
      <c r="M39" s="532">
        <v>3.67</v>
      </c>
      <c r="N39" s="533">
        <v>108</v>
      </c>
      <c r="O39" s="197">
        <f t="shared" si="0"/>
        <v>284</v>
      </c>
    </row>
    <row r="40" spans="1:15" ht="15" customHeight="1" x14ac:dyDescent="0.25">
      <c r="A40" s="173">
        <v>13</v>
      </c>
      <c r="B40" s="512" t="s">
        <v>167</v>
      </c>
      <c r="C40" s="513">
        <v>56</v>
      </c>
      <c r="D40" s="259">
        <v>3.5714285714285716</v>
      </c>
      <c r="E40" s="514">
        <v>3.88</v>
      </c>
      <c r="F40" s="515">
        <v>94</v>
      </c>
      <c r="G40" s="513">
        <v>68</v>
      </c>
      <c r="H40" s="259">
        <v>4.0294117647058822</v>
      </c>
      <c r="I40" s="514">
        <v>3.94</v>
      </c>
      <c r="J40" s="515">
        <v>101</v>
      </c>
      <c r="K40" s="513">
        <v>54</v>
      </c>
      <c r="L40" s="259">
        <v>3.0370370370370372</v>
      </c>
      <c r="M40" s="514">
        <v>3.67</v>
      </c>
      <c r="N40" s="515">
        <v>105</v>
      </c>
      <c r="O40" s="197">
        <f t="shared" si="0"/>
        <v>300</v>
      </c>
    </row>
    <row r="41" spans="1:15" ht="15" customHeight="1" x14ac:dyDescent="0.25">
      <c r="A41" s="173">
        <v>14</v>
      </c>
      <c r="B41" s="512" t="s">
        <v>168</v>
      </c>
      <c r="C41" s="513">
        <v>78</v>
      </c>
      <c r="D41" s="259">
        <v>3.5128205128205128</v>
      </c>
      <c r="E41" s="514">
        <v>3.88</v>
      </c>
      <c r="F41" s="515">
        <v>100</v>
      </c>
      <c r="G41" s="513">
        <v>47</v>
      </c>
      <c r="H41" s="259">
        <v>3.7446808510638299</v>
      </c>
      <c r="I41" s="514">
        <v>3.94</v>
      </c>
      <c r="J41" s="515">
        <v>102</v>
      </c>
      <c r="K41" s="513">
        <v>51</v>
      </c>
      <c r="L41" s="259">
        <v>3.2352941176470589</v>
      </c>
      <c r="M41" s="514">
        <v>3.67</v>
      </c>
      <c r="N41" s="515">
        <v>97</v>
      </c>
      <c r="O41" s="197">
        <f t="shared" si="0"/>
        <v>299</v>
      </c>
    </row>
    <row r="42" spans="1:15" ht="15" customHeight="1" x14ac:dyDescent="0.25">
      <c r="A42" s="173">
        <v>15</v>
      </c>
      <c r="B42" s="524" t="s">
        <v>42</v>
      </c>
      <c r="C42" s="525">
        <v>54</v>
      </c>
      <c r="D42" s="526">
        <v>3.5</v>
      </c>
      <c r="E42" s="527">
        <v>3.88</v>
      </c>
      <c r="F42" s="528">
        <v>102</v>
      </c>
      <c r="G42" s="525">
        <v>28</v>
      </c>
      <c r="H42" s="526">
        <v>3.8571428571428572</v>
      </c>
      <c r="I42" s="527">
        <v>3.94</v>
      </c>
      <c r="J42" s="528">
        <v>107</v>
      </c>
      <c r="K42" s="525">
        <v>70</v>
      </c>
      <c r="L42" s="526">
        <v>3.2714285714285714</v>
      </c>
      <c r="M42" s="527">
        <v>3.67</v>
      </c>
      <c r="N42" s="528">
        <v>92</v>
      </c>
      <c r="O42" s="197">
        <f t="shared" si="0"/>
        <v>301</v>
      </c>
    </row>
    <row r="43" spans="1:15" ht="15" customHeight="1" x14ac:dyDescent="0.25">
      <c r="A43" s="173">
        <v>16</v>
      </c>
      <c r="B43" s="512" t="s">
        <v>165</v>
      </c>
      <c r="C43" s="513">
        <v>29</v>
      </c>
      <c r="D43" s="259">
        <v>3.4482758620689653</v>
      </c>
      <c r="E43" s="514">
        <v>3.88</v>
      </c>
      <c r="F43" s="515">
        <v>103</v>
      </c>
      <c r="G43" s="513">
        <v>50</v>
      </c>
      <c r="H43" s="259">
        <v>3.34</v>
      </c>
      <c r="I43" s="514">
        <v>3.94</v>
      </c>
      <c r="J43" s="515">
        <v>63</v>
      </c>
      <c r="K43" s="513">
        <v>35</v>
      </c>
      <c r="L43" s="259">
        <v>3.0285714285714285</v>
      </c>
      <c r="M43" s="514">
        <v>3.67</v>
      </c>
      <c r="N43" s="515">
        <v>106</v>
      </c>
      <c r="O43" s="197">
        <f t="shared" si="0"/>
        <v>272</v>
      </c>
    </row>
    <row r="44" spans="1:15" ht="15" customHeight="1" thickBot="1" x14ac:dyDescent="0.3">
      <c r="A44" s="173">
        <v>17</v>
      </c>
      <c r="B44" s="524" t="s">
        <v>44</v>
      </c>
      <c r="C44" s="525">
        <v>46</v>
      </c>
      <c r="D44" s="526">
        <v>3.347826086956522</v>
      </c>
      <c r="E44" s="527">
        <v>3.88</v>
      </c>
      <c r="F44" s="528">
        <v>106</v>
      </c>
      <c r="G44" s="525">
        <v>54</v>
      </c>
      <c r="H44" s="526">
        <v>3.4444444444444446</v>
      </c>
      <c r="I44" s="527">
        <v>3.94</v>
      </c>
      <c r="J44" s="528">
        <v>103</v>
      </c>
      <c r="K44" s="525">
        <v>74</v>
      </c>
      <c r="L44" s="526">
        <v>3.3378378378378377</v>
      </c>
      <c r="M44" s="527">
        <v>3.67</v>
      </c>
      <c r="N44" s="528">
        <v>86</v>
      </c>
      <c r="O44" s="197">
        <f t="shared" si="0"/>
        <v>295</v>
      </c>
    </row>
    <row r="45" spans="1:15" ht="15" customHeight="1" thickBot="1" x14ac:dyDescent="0.3">
      <c r="A45" s="176"/>
      <c r="B45" s="198" t="s">
        <v>119</v>
      </c>
      <c r="C45" s="199">
        <f>SUM(C46:C64)</f>
        <v>1503</v>
      </c>
      <c r="D45" s="200">
        <f>AVERAGE(D46:D64)</f>
        <v>3.8342484702901696</v>
      </c>
      <c r="E45" s="201">
        <v>3.88</v>
      </c>
      <c r="F45" s="202"/>
      <c r="G45" s="199">
        <f>SUM(G46:G64)</f>
        <v>1517</v>
      </c>
      <c r="H45" s="200">
        <f>AVERAGE(H46:H64)</f>
        <v>3.8818902134170123</v>
      </c>
      <c r="I45" s="201">
        <v>3.94</v>
      </c>
      <c r="J45" s="202"/>
      <c r="K45" s="199">
        <f>SUM(K46:K64)</f>
        <v>1426</v>
      </c>
      <c r="L45" s="200">
        <f>AVERAGE(L46:L64)</f>
        <v>3.6459022237724361</v>
      </c>
      <c r="M45" s="201">
        <v>3.67</v>
      </c>
      <c r="N45" s="202"/>
      <c r="O45" s="181"/>
    </row>
    <row r="46" spans="1:15" ht="15" customHeight="1" x14ac:dyDescent="0.25">
      <c r="A46" s="203">
        <v>1</v>
      </c>
      <c r="B46" s="518" t="s">
        <v>153</v>
      </c>
      <c r="C46" s="519">
        <v>54</v>
      </c>
      <c r="D46" s="520">
        <v>4.2962962962962967</v>
      </c>
      <c r="E46" s="521">
        <v>3.88</v>
      </c>
      <c r="F46" s="522">
        <v>6</v>
      </c>
      <c r="G46" s="519">
        <v>52</v>
      </c>
      <c r="H46" s="520">
        <v>4.2692307692307692</v>
      </c>
      <c r="I46" s="521">
        <v>3.94</v>
      </c>
      <c r="J46" s="522">
        <v>8</v>
      </c>
      <c r="K46" s="519">
        <v>49</v>
      </c>
      <c r="L46" s="520">
        <v>4.2244897959183669</v>
      </c>
      <c r="M46" s="521">
        <v>3.67</v>
      </c>
      <c r="N46" s="522">
        <v>3</v>
      </c>
      <c r="O46" s="523">
        <f t="shared" si="0"/>
        <v>17</v>
      </c>
    </row>
    <row r="47" spans="1:15" ht="15" customHeight="1" x14ac:dyDescent="0.25">
      <c r="A47" s="173">
        <v>2</v>
      </c>
      <c r="B47" s="512" t="s">
        <v>84</v>
      </c>
      <c r="C47" s="513">
        <v>162</v>
      </c>
      <c r="D47" s="259">
        <v>4.2469135802469138</v>
      </c>
      <c r="E47" s="514">
        <v>3.88</v>
      </c>
      <c r="F47" s="515">
        <v>8</v>
      </c>
      <c r="G47" s="513">
        <v>157</v>
      </c>
      <c r="H47" s="259">
        <v>4.1082802547770703</v>
      </c>
      <c r="I47" s="514">
        <v>3.94</v>
      </c>
      <c r="J47" s="515">
        <v>26</v>
      </c>
      <c r="K47" s="513">
        <v>151</v>
      </c>
      <c r="L47" s="259">
        <v>4.1192052980132452</v>
      </c>
      <c r="M47" s="514">
        <v>3.67</v>
      </c>
      <c r="N47" s="515">
        <v>6</v>
      </c>
      <c r="O47" s="197">
        <f t="shared" si="0"/>
        <v>40</v>
      </c>
    </row>
    <row r="48" spans="1:15" ht="15" customHeight="1" x14ac:dyDescent="0.25">
      <c r="A48" s="173">
        <v>3</v>
      </c>
      <c r="B48" s="518" t="s">
        <v>170</v>
      </c>
      <c r="C48" s="519">
        <v>36</v>
      </c>
      <c r="D48" s="520">
        <v>4.2222222222222223</v>
      </c>
      <c r="E48" s="521">
        <v>3.88</v>
      </c>
      <c r="F48" s="522">
        <v>9</v>
      </c>
      <c r="G48" s="519">
        <v>33</v>
      </c>
      <c r="H48" s="520">
        <v>4.2121212121212119</v>
      </c>
      <c r="I48" s="521">
        <v>3.94</v>
      </c>
      <c r="J48" s="522">
        <v>11</v>
      </c>
      <c r="K48" s="519">
        <v>13</v>
      </c>
      <c r="L48" s="520">
        <v>4.2307692307692308</v>
      </c>
      <c r="M48" s="521">
        <v>3.67</v>
      </c>
      <c r="N48" s="522">
        <v>2</v>
      </c>
      <c r="O48" s="197">
        <f t="shared" si="0"/>
        <v>22</v>
      </c>
    </row>
    <row r="49" spans="1:15" ht="15" customHeight="1" x14ac:dyDescent="0.25">
      <c r="A49" s="173">
        <v>4</v>
      </c>
      <c r="B49" s="512" t="s">
        <v>96</v>
      </c>
      <c r="C49" s="513">
        <v>163</v>
      </c>
      <c r="D49" s="259">
        <v>4</v>
      </c>
      <c r="E49" s="514">
        <v>3.88</v>
      </c>
      <c r="F49" s="515">
        <v>24</v>
      </c>
      <c r="G49" s="513">
        <v>162</v>
      </c>
      <c r="H49" s="259">
        <v>4.0370370370370372</v>
      </c>
      <c r="I49" s="514">
        <v>3.94</v>
      </c>
      <c r="J49" s="515">
        <v>37</v>
      </c>
      <c r="K49" s="513">
        <v>207</v>
      </c>
      <c r="L49" s="259">
        <v>3.8743961352657004</v>
      </c>
      <c r="M49" s="514">
        <v>3.67</v>
      </c>
      <c r="N49" s="515">
        <v>24</v>
      </c>
      <c r="O49" s="197">
        <f t="shared" si="0"/>
        <v>85</v>
      </c>
    </row>
    <row r="50" spans="1:15" ht="15" customHeight="1" x14ac:dyDescent="0.25">
      <c r="A50" s="173">
        <v>5</v>
      </c>
      <c r="B50" s="512" t="s">
        <v>34</v>
      </c>
      <c r="C50" s="513">
        <v>116</v>
      </c>
      <c r="D50" s="259">
        <v>3.9396551724137931</v>
      </c>
      <c r="E50" s="514">
        <v>3.88</v>
      </c>
      <c r="F50" s="515">
        <v>34</v>
      </c>
      <c r="G50" s="513">
        <v>117</v>
      </c>
      <c r="H50" s="259">
        <v>3.9914529914529915</v>
      </c>
      <c r="I50" s="514">
        <v>3.94</v>
      </c>
      <c r="J50" s="515">
        <v>41</v>
      </c>
      <c r="K50" s="513">
        <v>97</v>
      </c>
      <c r="L50" s="259">
        <v>3.7938144329896906</v>
      </c>
      <c r="M50" s="514">
        <v>3.67</v>
      </c>
      <c r="N50" s="515">
        <v>33</v>
      </c>
      <c r="O50" s="197">
        <f t="shared" si="0"/>
        <v>108</v>
      </c>
    </row>
    <row r="51" spans="1:15" ht="15" customHeight="1" x14ac:dyDescent="0.25">
      <c r="A51" s="173">
        <v>6</v>
      </c>
      <c r="B51" s="512" t="s">
        <v>28</v>
      </c>
      <c r="C51" s="513">
        <v>54</v>
      </c>
      <c r="D51" s="259">
        <v>3.925925925925926</v>
      </c>
      <c r="E51" s="514">
        <v>3.88</v>
      </c>
      <c r="F51" s="515">
        <v>36</v>
      </c>
      <c r="G51" s="513">
        <v>74</v>
      </c>
      <c r="H51" s="259">
        <v>3.7837837837837838</v>
      </c>
      <c r="I51" s="514">
        <v>3.94</v>
      </c>
      <c r="J51" s="515">
        <v>72</v>
      </c>
      <c r="K51" s="513">
        <v>57</v>
      </c>
      <c r="L51" s="259">
        <v>3.8771929824561404</v>
      </c>
      <c r="M51" s="514">
        <v>3.67</v>
      </c>
      <c r="N51" s="515">
        <v>22</v>
      </c>
      <c r="O51" s="197">
        <f t="shared" si="0"/>
        <v>130</v>
      </c>
    </row>
    <row r="52" spans="1:15" ht="15" customHeight="1" x14ac:dyDescent="0.25">
      <c r="A52" s="173">
        <v>7</v>
      </c>
      <c r="B52" s="512" t="s">
        <v>169</v>
      </c>
      <c r="C52" s="513">
        <v>74</v>
      </c>
      <c r="D52" s="259">
        <v>3.9189189189189189</v>
      </c>
      <c r="E52" s="514">
        <v>3.88</v>
      </c>
      <c r="F52" s="515">
        <v>37</v>
      </c>
      <c r="G52" s="513">
        <v>68</v>
      </c>
      <c r="H52" s="259">
        <v>3.75</v>
      </c>
      <c r="I52" s="514">
        <v>3.94</v>
      </c>
      <c r="J52" s="515">
        <v>74</v>
      </c>
      <c r="K52" s="513">
        <v>62</v>
      </c>
      <c r="L52" s="259">
        <v>3.5806451612903225</v>
      </c>
      <c r="M52" s="514">
        <v>3.67</v>
      </c>
      <c r="N52" s="515">
        <v>56</v>
      </c>
      <c r="O52" s="197">
        <f t="shared" si="0"/>
        <v>167</v>
      </c>
    </row>
    <row r="53" spans="1:15" ht="15" customHeight="1" x14ac:dyDescent="0.25">
      <c r="A53" s="173">
        <v>8</v>
      </c>
      <c r="B53" s="512" t="s">
        <v>36</v>
      </c>
      <c r="C53" s="513">
        <v>63</v>
      </c>
      <c r="D53" s="259">
        <v>3.8888888888888888</v>
      </c>
      <c r="E53" s="514">
        <v>3.88</v>
      </c>
      <c r="F53" s="515">
        <v>41</v>
      </c>
      <c r="G53" s="513">
        <v>59</v>
      </c>
      <c r="H53" s="259">
        <v>3.8983050847457625</v>
      </c>
      <c r="I53" s="514">
        <v>3.94</v>
      </c>
      <c r="J53" s="515">
        <v>57</v>
      </c>
      <c r="K53" s="513">
        <v>79</v>
      </c>
      <c r="L53" s="259">
        <v>3.7721518987341773</v>
      </c>
      <c r="M53" s="514">
        <v>3.67</v>
      </c>
      <c r="N53" s="515">
        <v>34</v>
      </c>
      <c r="O53" s="197">
        <f t="shared" si="0"/>
        <v>132</v>
      </c>
    </row>
    <row r="54" spans="1:15" ht="15" customHeight="1" x14ac:dyDescent="0.25">
      <c r="A54" s="173">
        <v>9</v>
      </c>
      <c r="B54" s="512" t="s">
        <v>33</v>
      </c>
      <c r="C54" s="513">
        <v>88</v>
      </c>
      <c r="D54" s="259">
        <v>3.8863636363636362</v>
      </c>
      <c r="E54" s="514">
        <v>3.88</v>
      </c>
      <c r="F54" s="515">
        <v>43</v>
      </c>
      <c r="G54" s="513">
        <v>77</v>
      </c>
      <c r="H54" s="259">
        <v>4.116883116883117</v>
      </c>
      <c r="I54" s="514">
        <v>3.94</v>
      </c>
      <c r="J54" s="515">
        <v>24</v>
      </c>
      <c r="K54" s="513">
        <v>95</v>
      </c>
      <c r="L54" s="259">
        <v>3.9578947368421051</v>
      </c>
      <c r="M54" s="514">
        <v>3.67</v>
      </c>
      <c r="N54" s="515">
        <v>14</v>
      </c>
      <c r="O54" s="197">
        <f t="shared" si="0"/>
        <v>81</v>
      </c>
    </row>
    <row r="55" spans="1:15" ht="15" customHeight="1" x14ac:dyDescent="0.25">
      <c r="A55" s="173">
        <v>10</v>
      </c>
      <c r="B55" s="539" t="s">
        <v>66</v>
      </c>
      <c r="C55" s="540">
        <v>23</v>
      </c>
      <c r="D55" s="541">
        <v>3.8260869565217392</v>
      </c>
      <c r="E55" s="542">
        <v>3.88</v>
      </c>
      <c r="F55" s="543">
        <v>57</v>
      </c>
      <c r="G55" s="540">
        <v>89</v>
      </c>
      <c r="H55" s="541">
        <v>3.9101123595505616</v>
      </c>
      <c r="I55" s="542">
        <v>3.94</v>
      </c>
      <c r="J55" s="543">
        <v>48</v>
      </c>
      <c r="K55" s="540">
        <v>24</v>
      </c>
      <c r="L55" s="541">
        <v>3.2916666666666665</v>
      </c>
      <c r="M55" s="542">
        <v>3.67</v>
      </c>
      <c r="N55" s="543">
        <v>89</v>
      </c>
      <c r="O55" s="197">
        <f t="shared" si="0"/>
        <v>194</v>
      </c>
    </row>
    <row r="56" spans="1:15" ht="15" customHeight="1" x14ac:dyDescent="0.25">
      <c r="A56" s="173">
        <v>11</v>
      </c>
      <c r="B56" s="512" t="s">
        <v>82</v>
      </c>
      <c r="C56" s="513">
        <v>19</v>
      </c>
      <c r="D56" s="259">
        <v>3.7894736842105261</v>
      </c>
      <c r="E56" s="514">
        <v>3.88</v>
      </c>
      <c r="F56" s="515">
        <v>61</v>
      </c>
      <c r="G56" s="513">
        <v>69</v>
      </c>
      <c r="H56" s="259">
        <v>3.9710144927536231</v>
      </c>
      <c r="I56" s="514">
        <v>3.94</v>
      </c>
      <c r="J56" s="515">
        <v>106</v>
      </c>
      <c r="K56" s="513">
        <v>12</v>
      </c>
      <c r="L56" s="259">
        <v>3.1666666666666665</v>
      </c>
      <c r="M56" s="514">
        <v>3.67</v>
      </c>
      <c r="N56" s="515">
        <v>101</v>
      </c>
      <c r="O56" s="197">
        <f t="shared" si="0"/>
        <v>268</v>
      </c>
    </row>
    <row r="57" spans="1:15" ht="15" customHeight="1" x14ac:dyDescent="0.25">
      <c r="A57" s="173">
        <v>12</v>
      </c>
      <c r="B57" s="544" t="s">
        <v>95</v>
      </c>
      <c r="C57" s="545">
        <v>183</v>
      </c>
      <c r="D57" s="546">
        <v>3.7759562841530054</v>
      </c>
      <c r="E57" s="547">
        <v>3.88</v>
      </c>
      <c r="F57" s="548">
        <v>67</v>
      </c>
      <c r="G57" s="545">
        <v>71</v>
      </c>
      <c r="H57" s="546">
        <v>3.535211267605634</v>
      </c>
      <c r="I57" s="547">
        <v>3.94</v>
      </c>
      <c r="J57" s="548">
        <v>44</v>
      </c>
      <c r="K57" s="545">
        <v>156</v>
      </c>
      <c r="L57" s="546">
        <v>3.7243589743589745</v>
      </c>
      <c r="M57" s="547">
        <v>3.67</v>
      </c>
      <c r="N57" s="548">
        <v>42</v>
      </c>
      <c r="O57" s="197">
        <f t="shared" si="0"/>
        <v>153</v>
      </c>
    </row>
    <row r="58" spans="1:15" ht="15" customHeight="1" x14ac:dyDescent="0.25">
      <c r="A58" s="173">
        <v>13</v>
      </c>
      <c r="B58" s="512" t="s">
        <v>83</v>
      </c>
      <c r="C58" s="513">
        <v>83</v>
      </c>
      <c r="D58" s="259">
        <v>3.7108433734939759</v>
      </c>
      <c r="E58" s="514">
        <v>3.88</v>
      </c>
      <c r="F58" s="515">
        <v>70</v>
      </c>
      <c r="G58" s="513">
        <v>51</v>
      </c>
      <c r="H58" s="259">
        <v>3.3725490196078431</v>
      </c>
      <c r="I58" s="514">
        <v>3.94</v>
      </c>
      <c r="J58" s="515">
        <v>98</v>
      </c>
      <c r="K58" s="513">
        <v>50</v>
      </c>
      <c r="L58" s="259">
        <v>3.4</v>
      </c>
      <c r="M58" s="514">
        <v>3.67</v>
      </c>
      <c r="N58" s="515">
        <v>82</v>
      </c>
      <c r="O58" s="197">
        <f t="shared" si="0"/>
        <v>250</v>
      </c>
    </row>
    <row r="59" spans="1:15" ht="15" customHeight="1" x14ac:dyDescent="0.25">
      <c r="A59" s="173">
        <v>14</v>
      </c>
      <c r="B59" s="549" t="s">
        <v>81</v>
      </c>
      <c r="C59" s="550">
        <v>51</v>
      </c>
      <c r="D59" s="551">
        <v>3.7058823529411766</v>
      </c>
      <c r="E59" s="552">
        <v>3.88</v>
      </c>
      <c r="F59" s="553">
        <v>71</v>
      </c>
      <c r="G59" s="550">
        <v>97</v>
      </c>
      <c r="H59" s="551">
        <v>4</v>
      </c>
      <c r="I59" s="552">
        <v>3.94</v>
      </c>
      <c r="J59" s="553">
        <v>108</v>
      </c>
      <c r="K59" s="550">
        <v>47</v>
      </c>
      <c r="L59" s="551">
        <v>3.1702127659574466</v>
      </c>
      <c r="M59" s="552">
        <v>3.67</v>
      </c>
      <c r="N59" s="553">
        <v>102</v>
      </c>
      <c r="O59" s="197">
        <f t="shared" si="0"/>
        <v>281</v>
      </c>
    </row>
    <row r="60" spans="1:15" ht="15" customHeight="1" x14ac:dyDescent="0.25">
      <c r="A60" s="173">
        <v>15</v>
      </c>
      <c r="B60" s="512" t="s">
        <v>35</v>
      </c>
      <c r="C60" s="513">
        <v>109</v>
      </c>
      <c r="D60" s="259">
        <v>3.6972477064220182</v>
      </c>
      <c r="E60" s="514">
        <v>3.88</v>
      </c>
      <c r="F60" s="515">
        <v>72</v>
      </c>
      <c r="G60" s="513">
        <v>80</v>
      </c>
      <c r="H60" s="259">
        <v>4.0875000000000004</v>
      </c>
      <c r="I60" s="514">
        <v>3.94</v>
      </c>
      <c r="J60" s="515">
        <v>40</v>
      </c>
      <c r="K60" s="513">
        <v>103</v>
      </c>
      <c r="L60" s="259">
        <v>3.8349514563106797</v>
      </c>
      <c r="M60" s="514">
        <v>3.67</v>
      </c>
      <c r="N60" s="515">
        <v>29</v>
      </c>
      <c r="O60" s="197">
        <f t="shared" si="0"/>
        <v>141</v>
      </c>
    </row>
    <row r="61" spans="1:15" ht="15" customHeight="1" x14ac:dyDescent="0.25">
      <c r="A61" s="173">
        <v>16</v>
      </c>
      <c r="B61" s="512" t="s">
        <v>112</v>
      </c>
      <c r="C61" s="513">
        <v>89</v>
      </c>
      <c r="D61" s="259">
        <v>3.696629213483146</v>
      </c>
      <c r="E61" s="514">
        <v>3.88</v>
      </c>
      <c r="F61" s="515">
        <v>73</v>
      </c>
      <c r="G61" s="513">
        <v>65</v>
      </c>
      <c r="H61" s="259">
        <v>3.8615384615384616</v>
      </c>
      <c r="I61" s="514">
        <v>3.94</v>
      </c>
      <c r="J61" s="515">
        <v>28</v>
      </c>
      <c r="K61" s="513">
        <v>80</v>
      </c>
      <c r="L61" s="259">
        <v>3.55</v>
      </c>
      <c r="M61" s="514">
        <v>3.67</v>
      </c>
      <c r="N61" s="515">
        <v>59</v>
      </c>
      <c r="O61" s="197">
        <f t="shared" si="0"/>
        <v>160</v>
      </c>
    </row>
    <row r="62" spans="1:15" ht="15" customHeight="1" x14ac:dyDescent="0.25">
      <c r="A62" s="173">
        <v>17</v>
      </c>
      <c r="B62" s="512" t="s">
        <v>32</v>
      </c>
      <c r="C62" s="513">
        <v>51</v>
      </c>
      <c r="D62" s="259">
        <v>3.5686274509803924</v>
      </c>
      <c r="E62" s="514">
        <v>3.88</v>
      </c>
      <c r="F62" s="515">
        <v>96</v>
      </c>
      <c r="G62" s="513">
        <v>26</v>
      </c>
      <c r="H62" s="259">
        <v>3.4615384615384617</v>
      </c>
      <c r="I62" s="514">
        <v>3.94</v>
      </c>
      <c r="J62" s="515">
        <v>97</v>
      </c>
      <c r="K62" s="513">
        <v>53</v>
      </c>
      <c r="L62" s="259">
        <v>3.1698113207547172</v>
      </c>
      <c r="M62" s="514">
        <v>3.67</v>
      </c>
      <c r="N62" s="515">
        <v>103</v>
      </c>
      <c r="O62" s="197">
        <f t="shared" si="0"/>
        <v>296</v>
      </c>
    </row>
    <row r="63" spans="1:15" ht="15" customHeight="1" x14ac:dyDescent="0.25">
      <c r="A63" s="173">
        <v>18</v>
      </c>
      <c r="B63" s="512" t="s">
        <v>65</v>
      </c>
      <c r="C63" s="513">
        <v>27</v>
      </c>
      <c r="D63" s="259">
        <v>3.4444444444444446</v>
      </c>
      <c r="E63" s="514">
        <v>3.88</v>
      </c>
      <c r="F63" s="515">
        <v>104</v>
      </c>
      <c r="G63" s="513">
        <v>51</v>
      </c>
      <c r="H63" s="259">
        <v>3.5490196078431371</v>
      </c>
      <c r="I63" s="514">
        <v>3.94</v>
      </c>
      <c r="J63" s="515">
        <v>109</v>
      </c>
      <c r="K63" s="513">
        <v>48</v>
      </c>
      <c r="L63" s="259">
        <v>3.2083333333333335</v>
      </c>
      <c r="M63" s="514">
        <v>3.67</v>
      </c>
      <c r="N63" s="515">
        <v>98</v>
      </c>
      <c r="O63" s="197">
        <f t="shared" si="0"/>
        <v>311</v>
      </c>
    </row>
    <row r="64" spans="1:15" ht="15" customHeight="1" thickBot="1" x14ac:dyDescent="0.3">
      <c r="A64" s="189">
        <v>19</v>
      </c>
      <c r="B64" s="119" t="s">
        <v>30</v>
      </c>
      <c r="C64" s="291">
        <v>58</v>
      </c>
      <c r="D64" s="261">
        <v>3.3103448275862069</v>
      </c>
      <c r="E64" s="472">
        <v>3.88</v>
      </c>
      <c r="F64" s="292">
        <v>107</v>
      </c>
      <c r="G64" s="291">
        <v>119</v>
      </c>
      <c r="H64" s="261">
        <v>3.8403361344537816</v>
      </c>
      <c r="I64" s="472">
        <v>3.94</v>
      </c>
      <c r="J64" s="292">
        <v>105</v>
      </c>
      <c r="K64" s="291">
        <v>43</v>
      </c>
      <c r="L64" s="261">
        <v>3.3255813953488373</v>
      </c>
      <c r="M64" s="472">
        <v>3.67</v>
      </c>
      <c r="N64" s="292">
        <v>87</v>
      </c>
      <c r="O64" s="232">
        <f t="shared" si="0"/>
        <v>299</v>
      </c>
    </row>
    <row r="65" spans="1:15" ht="15" customHeight="1" thickBot="1" x14ac:dyDescent="0.3">
      <c r="A65" s="176"/>
      <c r="B65" s="209" t="s">
        <v>118</v>
      </c>
      <c r="C65" s="210">
        <f>SUM(C66:C79)</f>
        <v>1326</v>
      </c>
      <c r="D65" s="211">
        <f>AVERAGE(D66:D79)</f>
        <v>3.9036892538530887</v>
      </c>
      <c r="E65" s="212">
        <v>3.88</v>
      </c>
      <c r="F65" s="213"/>
      <c r="G65" s="210">
        <f>SUM(G66:G79)</f>
        <v>1206</v>
      </c>
      <c r="H65" s="211">
        <f>AVERAGE(H66:H79)</f>
        <v>4.0424287939974182</v>
      </c>
      <c r="I65" s="212">
        <v>3.94</v>
      </c>
      <c r="J65" s="213"/>
      <c r="K65" s="210">
        <f>SUM(K66:K79)</f>
        <v>1157</v>
      </c>
      <c r="L65" s="211">
        <f>AVERAGE(L66:L79)</f>
        <v>3.6864478958836289</v>
      </c>
      <c r="M65" s="212">
        <v>3.67</v>
      </c>
      <c r="N65" s="213"/>
      <c r="O65" s="237"/>
    </row>
    <row r="66" spans="1:15" ht="15" customHeight="1" x14ac:dyDescent="0.25">
      <c r="A66" s="203">
        <v>1</v>
      </c>
      <c r="B66" s="554" t="s">
        <v>85</v>
      </c>
      <c r="C66" s="318">
        <v>76</v>
      </c>
      <c r="D66" s="264">
        <v>4.3684210526315788</v>
      </c>
      <c r="E66" s="475">
        <v>3.88</v>
      </c>
      <c r="F66" s="319">
        <v>3</v>
      </c>
      <c r="G66" s="318">
        <v>79</v>
      </c>
      <c r="H66" s="264">
        <v>4.3417721518987342</v>
      </c>
      <c r="I66" s="475">
        <v>3.94</v>
      </c>
      <c r="J66" s="319">
        <v>4</v>
      </c>
      <c r="K66" s="318">
        <v>74</v>
      </c>
      <c r="L66" s="264">
        <v>3.9054054054054053</v>
      </c>
      <c r="M66" s="475">
        <v>3.67</v>
      </c>
      <c r="N66" s="319">
        <v>16</v>
      </c>
      <c r="O66" s="523">
        <f t="shared" si="0"/>
        <v>23</v>
      </c>
    </row>
    <row r="67" spans="1:15" ht="15" customHeight="1" x14ac:dyDescent="0.25">
      <c r="A67" s="173">
        <v>2</v>
      </c>
      <c r="B67" s="517" t="s">
        <v>179</v>
      </c>
      <c r="C67" s="513">
        <v>164</v>
      </c>
      <c r="D67" s="259">
        <v>4.1829268292682924</v>
      </c>
      <c r="E67" s="514">
        <v>3.88</v>
      </c>
      <c r="F67" s="515">
        <v>12</v>
      </c>
      <c r="G67" s="513">
        <v>185</v>
      </c>
      <c r="H67" s="259">
        <v>4.2108108108108109</v>
      </c>
      <c r="I67" s="514">
        <v>3.94</v>
      </c>
      <c r="J67" s="515">
        <v>12</v>
      </c>
      <c r="K67" s="513">
        <v>182</v>
      </c>
      <c r="L67" s="259">
        <v>3.9945054945054945</v>
      </c>
      <c r="M67" s="514">
        <v>3.67</v>
      </c>
      <c r="N67" s="515">
        <v>11</v>
      </c>
      <c r="O67" s="197">
        <f t="shared" si="0"/>
        <v>35</v>
      </c>
    </row>
    <row r="68" spans="1:15" ht="15" customHeight="1" x14ac:dyDescent="0.25">
      <c r="A68" s="173">
        <v>3</v>
      </c>
      <c r="B68" s="517" t="s">
        <v>176</v>
      </c>
      <c r="C68" s="513">
        <v>97</v>
      </c>
      <c r="D68" s="259">
        <v>4.1752577319587632</v>
      </c>
      <c r="E68" s="514">
        <v>3.88</v>
      </c>
      <c r="F68" s="515">
        <v>13</v>
      </c>
      <c r="G68" s="513">
        <v>55</v>
      </c>
      <c r="H68" s="259">
        <v>4.3454545454545457</v>
      </c>
      <c r="I68" s="514">
        <v>3.94</v>
      </c>
      <c r="J68" s="515">
        <v>3</v>
      </c>
      <c r="K68" s="513">
        <v>69</v>
      </c>
      <c r="L68" s="259">
        <v>3.7536231884057969</v>
      </c>
      <c r="M68" s="514">
        <v>3.67</v>
      </c>
      <c r="N68" s="515">
        <v>37</v>
      </c>
      <c r="O68" s="197">
        <f t="shared" si="0"/>
        <v>53</v>
      </c>
    </row>
    <row r="69" spans="1:15" ht="15" customHeight="1" x14ac:dyDescent="0.25">
      <c r="A69" s="173">
        <v>4</v>
      </c>
      <c r="B69" s="517" t="s">
        <v>178</v>
      </c>
      <c r="C69" s="513">
        <v>106</v>
      </c>
      <c r="D69" s="259">
        <v>4.1132075471698117</v>
      </c>
      <c r="E69" s="514">
        <v>3.88</v>
      </c>
      <c r="F69" s="515">
        <v>16</v>
      </c>
      <c r="G69" s="513">
        <v>136</v>
      </c>
      <c r="H69" s="259">
        <v>3.8897058823529411</v>
      </c>
      <c r="I69" s="514">
        <v>3.94</v>
      </c>
      <c r="J69" s="515">
        <v>58</v>
      </c>
      <c r="K69" s="513">
        <v>126</v>
      </c>
      <c r="L69" s="259">
        <v>3.8968253968253967</v>
      </c>
      <c r="M69" s="514">
        <v>3.67</v>
      </c>
      <c r="N69" s="515">
        <v>19</v>
      </c>
      <c r="O69" s="197">
        <f t="shared" si="0"/>
        <v>93</v>
      </c>
    </row>
    <row r="70" spans="1:15" ht="15" customHeight="1" x14ac:dyDescent="0.25">
      <c r="A70" s="173">
        <v>5</v>
      </c>
      <c r="B70" s="554" t="s">
        <v>90</v>
      </c>
      <c r="C70" s="318">
        <v>108</v>
      </c>
      <c r="D70" s="264">
        <v>4.1111111111111107</v>
      </c>
      <c r="E70" s="475">
        <v>3.88</v>
      </c>
      <c r="F70" s="319">
        <v>17</v>
      </c>
      <c r="G70" s="318">
        <v>74</v>
      </c>
      <c r="H70" s="264">
        <v>4.0675675675675675</v>
      </c>
      <c r="I70" s="475">
        <v>3.94</v>
      </c>
      <c r="J70" s="319">
        <v>33</v>
      </c>
      <c r="K70" s="318">
        <v>88</v>
      </c>
      <c r="L70" s="264">
        <v>3.875</v>
      </c>
      <c r="M70" s="475">
        <v>3.67</v>
      </c>
      <c r="N70" s="319">
        <v>23</v>
      </c>
      <c r="O70" s="197">
        <f t="shared" ref="O70:O119" si="1">N70+J70+F70</f>
        <v>73</v>
      </c>
    </row>
    <row r="71" spans="1:15" ht="15" customHeight="1" x14ac:dyDescent="0.25">
      <c r="A71" s="173">
        <v>6</v>
      </c>
      <c r="B71" s="554" t="s">
        <v>171</v>
      </c>
      <c r="C71" s="318">
        <v>82</v>
      </c>
      <c r="D71" s="264">
        <v>4</v>
      </c>
      <c r="E71" s="475">
        <v>3.88</v>
      </c>
      <c r="F71" s="319">
        <v>25</v>
      </c>
      <c r="G71" s="318">
        <v>95</v>
      </c>
      <c r="H71" s="264">
        <v>4.2</v>
      </c>
      <c r="I71" s="475">
        <v>3.94</v>
      </c>
      <c r="J71" s="319">
        <v>14</v>
      </c>
      <c r="K71" s="318">
        <v>103</v>
      </c>
      <c r="L71" s="264">
        <v>3.8932038834951457</v>
      </c>
      <c r="M71" s="475">
        <v>3.67</v>
      </c>
      <c r="N71" s="319">
        <v>21</v>
      </c>
      <c r="O71" s="197">
        <f t="shared" si="1"/>
        <v>60</v>
      </c>
    </row>
    <row r="72" spans="1:15" ht="15" customHeight="1" x14ac:dyDescent="0.25">
      <c r="A72" s="173">
        <v>7</v>
      </c>
      <c r="B72" s="554" t="s">
        <v>172</v>
      </c>
      <c r="C72" s="318">
        <v>161</v>
      </c>
      <c r="D72" s="264">
        <v>3.8571428571428572</v>
      </c>
      <c r="E72" s="475">
        <v>3.88</v>
      </c>
      <c r="F72" s="319">
        <v>47</v>
      </c>
      <c r="G72" s="318">
        <v>74</v>
      </c>
      <c r="H72" s="264">
        <v>3.8783783783783785</v>
      </c>
      <c r="I72" s="475">
        <v>3.94</v>
      </c>
      <c r="J72" s="319">
        <v>22</v>
      </c>
      <c r="K72" s="318"/>
      <c r="L72" s="264"/>
      <c r="M72" s="475">
        <v>3.67</v>
      </c>
      <c r="N72" s="319">
        <v>109</v>
      </c>
      <c r="O72" s="197">
        <f t="shared" si="1"/>
        <v>178</v>
      </c>
    </row>
    <row r="73" spans="1:15" ht="15" customHeight="1" x14ac:dyDescent="0.25">
      <c r="A73" s="173">
        <v>8</v>
      </c>
      <c r="B73" s="555" t="s">
        <v>173</v>
      </c>
      <c r="C73" s="556">
        <v>56</v>
      </c>
      <c r="D73" s="557">
        <v>3.8571428571428572</v>
      </c>
      <c r="E73" s="558">
        <v>3.88</v>
      </c>
      <c r="F73" s="559">
        <v>48</v>
      </c>
      <c r="G73" s="556">
        <v>76</v>
      </c>
      <c r="H73" s="557">
        <v>4.2368421052631575</v>
      </c>
      <c r="I73" s="558">
        <v>3.94</v>
      </c>
      <c r="J73" s="559">
        <v>61</v>
      </c>
      <c r="K73" s="556">
        <v>54</v>
      </c>
      <c r="L73" s="557">
        <v>3.5370370370370372</v>
      </c>
      <c r="M73" s="558">
        <v>3.67</v>
      </c>
      <c r="N73" s="559">
        <v>60</v>
      </c>
      <c r="O73" s="197">
        <f t="shared" si="1"/>
        <v>169</v>
      </c>
    </row>
    <row r="74" spans="1:15" ht="15" customHeight="1" x14ac:dyDescent="0.25">
      <c r="A74" s="173">
        <v>9</v>
      </c>
      <c r="B74" s="517" t="s">
        <v>174</v>
      </c>
      <c r="C74" s="513">
        <v>63</v>
      </c>
      <c r="D74" s="259">
        <v>3.8571428571428572</v>
      </c>
      <c r="E74" s="514">
        <v>3.88</v>
      </c>
      <c r="F74" s="515">
        <v>49</v>
      </c>
      <c r="G74" s="513">
        <v>128</v>
      </c>
      <c r="H74" s="259">
        <v>4.125</v>
      </c>
      <c r="I74" s="514">
        <v>3.94</v>
      </c>
      <c r="J74" s="515">
        <v>10</v>
      </c>
      <c r="K74" s="513">
        <v>72</v>
      </c>
      <c r="L74" s="259">
        <v>3.9027777777777777</v>
      </c>
      <c r="M74" s="514">
        <v>3.67</v>
      </c>
      <c r="N74" s="515">
        <v>17</v>
      </c>
      <c r="O74" s="197">
        <f t="shared" si="1"/>
        <v>76</v>
      </c>
    </row>
    <row r="75" spans="1:15" ht="15" customHeight="1" x14ac:dyDescent="0.25">
      <c r="A75" s="173">
        <v>10</v>
      </c>
      <c r="B75" s="554" t="s">
        <v>181</v>
      </c>
      <c r="C75" s="318">
        <v>61</v>
      </c>
      <c r="D75" s="264">
        <v>3.8360655737704916</v>
      </c>
      <c r="E75" s="475">
        <v>3.88</v>
      </c>
      <c r="F75" s="319">
        <v>54</v>
      </c>
      <c r="G75" s="318">
        <v>61</v>
      </c>
      <c r="H75" s="264">
        <v>3.901639344262295</v>
      </c>
      <c r="I75" s="475">
        <v>3.94</v>
      </c>
      <c r="J75" s="319">
        <v>56</v>
      </c>
      <c r="K75" s="318">
        <v>51</v>
      </c>
      <c r="L75" s="264">
        <v>3.6666666666666665</v>
      </c>
      <c r="M75" s="475">
        <v>3.67</v>
      </c>
      <c r="N75" s="319">
        <v>47</v>
      </c>
      <c r="O75" s="197">
        <f t="shared" si="1"/>
        <v>157</v>
      </c>
    </row>
    <row r="76" spans="1:15" ht="15" customHeight="1" x14ac:dyDescent="0.25">
      <c r="A76" s="173">
        <v>11</v>
      </c>
      <c r="B76" s="554" t="s">
        <v>175</v>
      </c>
      <c r="C76" s="318">
        <v>83</v>
      </c>
      <c r="D76" s="264">
        <v>3.7228915662650603</v>
      </c>
      <c r="E76" s="475">
        <v>3.88</v>
      </c>
      <c r="F76" s="319">
        <v>68</v>
      </c>
      <c r="G76" s="318">
        <v>101</v>
      </c>
      <c r="H76" s="264">
        <v>3.6831683168316833</v>
      </c>
      <c r="I76" s="475">
        <v>3.94</v>
      </c>
      <c r="J76" s="319">
        <v>99</v>
      </c>
      <c r="K76" s="318">
        <v>60</v>
      </c>
      <c r="L76" s="264">
        <v>3.1</v>
      </c>
      <c r="M76" s="475">
        <v>3.67</v>
      </c>
      <c r="N76" s="319">
        <v>104</v>
      </c>
      <c r="O76" s="197">
        <f t="shared" si="1"/>
        <v>271</v>
      </c>
    </row>
    <row r="77" spans="1:15" ht="15" customHeight="1" x14ac:dyDescent="0.25">
      <c r="A77" s="173">
        <v>12</v>
      </c>
      <c r="B77" s="554" t="s">
        <v>177</v>
      </c>
      <c r="C77" s="318">
        <v>78</v>
      </c>
      <c r="D77" s="264">
        <v>3.641025641025641</v>
      </c>
      <c r="E77" s="475">
        <v>3.88</v>
      </c>
      <c r="F77" s="319">
        <v>90</v>
      </c>
      <c r="G77" s="318">
        <v>58</v>
      </c>
      <c r="H77" s="264">
        <v>4.0517241379310347</v>
      </c>
      <c r="I77" s="475">
        <v>3.94</v>
      </c>
      <c r="J77" s="319">
        <v>23</v>
      </c>
      <c r="K77" s="318">
        <v>102</v>
      </c>
      <c r="L77" s="264">
        <v>3.9019607843137254</v>
      </c>
      <c r="M77" s="475">
        <v>3.67</v>
      </c>
      <c r="N77" s="319">
        <v>18</v>
      </c>
      <c r="O77" s="197">
        <f t="shared" si="1"/>
        <v>131</v>
      </c>
    </row>
    <row r="78" spans="1:15" ht="15" customHeight="1" x14ac:dyDescent="0.25">
      <c r="A78" s="173">
        <v>13</v>
      </c>
      <c r="B78" s="554" t="s">
        <v>113</v>
      </c>
      <c r="C78" s="318">
        <v>74</v>
      </c>
      <c r="D78" s="264">
        <v>3.6216216216216215</v>
      </c>
      <c r="E78" s="475">
        <v>3.88</v>
      </c>
      <c r="F78" s="319">
        <v>91</v>
      </c>
      <c r="G78" s="318">
        <v>43</v>
      </c>
      <c r="H78" s="264">
        <v>3.9302325581395348</v>
      </c>
      <c r="I78" s="475">
        <v>3.94</v>
      </c>
      <c r="J78" s="319">
        <v>35</v>
      </c>
      <c r="K78" s="318">
        <v>69</v>
      </c>
      <c r="L78" s="264">
        <v>3.1884057971014492</v>
      </c>
      <c r="M78" s="475">
        <v>3.67</v>
      </c>
      <c r="N78" s="319">
        <v>100</v>
      </c>
      <c r="O78" s="197">
        <f t="shared" si="1"/>
        <v>226</v>
      </c>
    </row>
    <row r="79" spans="1:15" ht="15" customHeight="1" thickBot="1" x14ac:dyDescent="0.3">
      <c r="A79" s="173">
        <v>14</v>
      </c>
      <c r="B79" s="554" t="s">
        <v>180</v>
      </c>
      <c r="C79" s="318">
        <v>117</v>
      </c>
      <c r="D79" s="264">
        <v>3.3076923076923075</v>
      </c>
      <c r="E79" s="475">
        <v>3.88</v>
      </c>
      <c r="F79" s="319">
        <v>108</v>
      </c>
      <c r="G79" s="318">
        <v>41</v>
      </c>
      <c r="H79" s="264">
        <v>3.7317073170731709</v>
      </c>
      <c r="I79" s="475">
        <v>3.94</v>
      </c>
      <c r="J79" s="319">
        <v>66</v>
      </c>
      <c r="K79" s="318">
        <v>107</v>
      </c>
      <c r="L79" s="264">
        <v>3.3084112149532712</v>
      </c>
      <c r="M79" s="475">
        <v>3.67</v>
      </c>
      <c r="N79" s="319">
        <v>88</v>
      </c>
      <c r="O79" s="197">
        <f t="shared" si="1"/>
        <v>262</v>
      </c>
    </row>
    <row r="80" spans="1:15" ht="15" customHeight="1" thickBot="1" x14ac:dyDescent="0.3">
      <c r="A80" s="176"/>
      <c r="B80" s="217" t="s">
        <v>117</v>
      </c>
      <c r="C80" s="218">
        <f>SUM(C81:C110)</f>
        <v>3415</v>
      </c>
      <c r="D80" s="219">
        <f>AVERAGE(D81:D110)</f>
        <v>3.8127221661089954</v>
      </c>
      <c r="E80" s="220">
        <v>3.88</v>
      </c>
      <c r="F80" s="221"/>
      <c r="G80" s="218">
        <f>SUM(G81:G110)</f>
        <v>3304</v>
      </c>
      <c r="H80" s="219">
        <f>AVERAGE(H81:H110)</f>
        <v>3.8403114474854183</v>
      </c>
      <c r="I80" s="220">
        <v>3.94</v>
      </c>
      <c r="J80" s="221"/>
      <c r="K80" s="218">
        <f>SUM(K81:K110)</f>
        <v>3100</v>
      </c>
      <c r="L80" s="219">
        <f>AVERAGE(L81:L110)</f>
        <v>3.5627993938320848</v>
      </c>
      <c r="M80" s="220">
        <v>3.67</v>
      </c>
      <c r="N80" s="221"/>
      <c r="O80" s="181"/>
    </row>
    <row r="81" spans="1:15" ht="15" customHeight="1" x14ac:dyDescent="0.25">
      <c r="A81" s="203">
        <v>1</v>
      </c>
      <c r="B81" s="512" t="s">
        <v>97</v>
      </c>
      <c r="C81" s="513">
        <v>181</v>
      </c>
      <c r="D81" s="259">
        <v>4.1546961325966851</v>
      </c>
      <c r="E81" s="514">
        <v>3.88</v>
      </c>
      <c r="F81" s="515">
        <v>14</v>
      </c>
      <c r="G81" s="513">
        <v>191</v>
      </c>
      <c r="H81" s="259">
        <v>4.1361256544502618</v>
      </c>
      <c r="I81" s="514">
        <v>3.94</v>
      </c>
      <c r="J81" s="515">
        <v>20</v>
      </c>
      <c r="K81" s="513">
        <v>131</v>
      </c>
      <c r="L81" s="259">
        <v>3.6335877862595418</v>
      </c>
      <c r="M81" s="514">
        <v>3.67</v>
      </c>
      <c r="N81" s="515">
        <v>53</v>
      </c>
      <c r="O81" s="523">
        <f t="shared" si="1"/>
        <v>87</v>
      </c>
    </row>
    <row r="82" spans="1:15" ht="15" customHeight="1" x14ac:dyDescent="0.25">
      <c r="A82" s="173">
        <v>2</v>
      </c>
      <c r="B82" s="560" t="s">
        <v>135</v>
      </c>
      <c r="C82" s="561">
        <v>213</v>
      </c>
      <c r="D82" s="562">
        <v>4.07981220657277</v>
      </c>
      <c r="E82" s="563">
        <v>3.88</v>
      </c>
      <c r="F82" s="564">
        <v>19</v>
      </c>
      <c r="G82" s="561">
        <v>235</v>
      </c>
      <c r="H82" s="562">
        <v>4.1361702127659576</v>
      </c>
      <c r="I82" s="563">
        <v>3.94</v>
      </c>
      <c r="J82" s="564">
        <v>19</v>
      </c>
      <c r="K82" s="561">
        <v>195</v>
      </c>
      <c r="L82" s="562">
        <v>3.9897435897435898</v>
      </c>
      <c r="M82" s="563">
        <v>3.67</v>
      </c>
      <c r="N82" s="564">
        <v>12</v>
      </c>
      <c r="O82" s="197">
        <f t="shared" si="1"/>
        <v>50</v>
      </c>
    </row>
    <row r="83" spans="1:15" ht="15" customHeight="1" x14ac:dyDescent="0.25">
      <c r="A83" s="173">
        <v>3</v>
      </c>
      <c r="B83" s="565" t="s">
        <v>139</v>
      </c>
      <c r="C83" s="566">
        <v>111</v>
      </c>
      <c r="D83" s="567">
        <v>4.0630630630630629</v>
      </c>
      <c r="E83" s="568">
        <v>3.88</v>
      </c>
      <c r="F83" s="569">
        <v>20</v>
      </c>
      <c r="G83" s="566">
        <v>81</v>
      </c>
      <c r="H83" s="567">
        <v>4.1604938271604937</v>
      </c>
      <c r="I83" s="568">
        <v>3.94</v>
      </c>
      <c r="J83" s="569">
        <v>16</v>
      </c>
      <c r="K83" s="566">
        <v>160</v>
      </c>
      <c r="L83" s="567">
        <v>3.7625000000000002</v>
      </c>
      <c r="M83" s="568">
        <v>3.67</v>
      </c>
      <c r="N83" s="569">
        <v>36</v>
      </c>
      <c r="O83" s="197">
        <f t="shared" si="1"/>
        <v>72</v>
      </c>
    </row>
    <row r="84" spans="1:15" ht="15" customHeight="1" x14ac:dyDescent="0.25">
      <c r="A84" s="173">
        <v>4</v>
      </c>
      <c r="B84" s="560" t="s">
        <v>14</v>
      </c>
      <c r="C84" s="561">
        <v>142</v>
      </c>
      <c r="D84" s="562">
        <v>4.035211267605634</v>
      </c>
      <c r="E84" s="563">
        <v>3.88</v>
      </c>
      <c r="F84" s="564">
        <v>21</v>
      </c>
      <c r="G84" s="561">
        <v>181</v>
      </c>
      <c r="H84" s="562">
        <v>3.7900552486187844</v>
      </c>
      <c r="I84" s="563">
        <v>3.94</v>
      </c>
      <c r="J84" s="564">
        <v>69</v>
      </c>
      <c r="K84" s="561">
        <v>107</v>
      </c>
      <c r="L84" s="562">
        <v>4.08411214953271</v>
      </c>
      <c r="M84" s="563">
        <v>3.67</v>
      </c>
      <c r="N84" s="564">
        <v>7</v>
      </c>
      <c r="O84" s="197">
        <f t="shared" si="1"/>
        <v>97</v>
      </c>
    </row>
    <row r="85" spans="1:15" ht="15" customHeight="1" x14ac:dyDescent="0.25">
      <c r="A85" s="173">
        <v>5</v>
      </c>
      <c r="B85" s="565" t="s">
        <v>184</v>
      </c>
      <c r="C85" s="566">
        <v>113</v>
      </c>
      <c r="D85" s="567">
        <v>3.9823008849557522</v>
      </c>
      <c r="E85" s="568">
        <v>3.88</v>
      </c>
      <c r="F85" s="569">
        <v>27</v>
      </c>
      <c r="G85" s="566">
        <v>97</v>
      </c>
      <c r="H85" s="567">
        <v>3.9793814432989691</v>
      </c>
      <c r="I85" s="568">
        <v>3.94</v>
      </c>
      <c r="J85" s="569">
        <v>42</v>
      </c>
      <c r="K85" s="566">
        <v>97</v>
      </c>
      <c r="L85" s="567">
        <v>3.7731958762886597</v>
      </c>
      <c r="M85" s="568">
        <v>3.67</v>
      </c>
      <c r="N85" s="569">
        <v>35</v>
      </c>
      <c r="O85" s="197">
        <f t="shared" si="1"/>
        <v>104</v>
      </c>
    </row>
    <row r="86" spans="1:15" ht="15" customHeight="1" x14ac:dyDescent="0.25">
      <c r="A86" s="173">
        <v>6</v>
      </c>
      <c r="B86" s="560" t="s">
        <v>136</v>
      </c>
      <c r="C86" s="561">
        <v>213</v>
      </c>
      <c r="D86" s="562">
        <v>3.9577464788732395</v>
      </c>
      <c r="E86" s="563">
        <v>3.88</v>
      </c>
      <c r="F86" s="564">
        <v>30</v>
      </c>
      <c r="G86" s="561">
        <v>233</v>
      </c>
      <c r="H86" s="562">
        <v>4.0901287553648071</v>
      </c>
      <c r="I86" s="563">
        <v>3.94</v>
      </c>
      <c r="J86" s="564">
        <v>27</v>
      </c>
      <c r="K86" s="561">
        <v>234</v>
      </c>
      <c r="L86" s="562">
        <v>3.7222222222222223</v>
      </c>
      <c r="M86" s="563">
        <v>3.67</v>
      </c>
      <c r="N86" s="564">
        <v>43</v>
      </c>
      <c r="O86" s="197">
        <f t="shared" si="1"/>
        <v>100</v>
      </c>
    </row>
    <row r="87" spans="1:15" ht="15" customHeight="1" x14ac:dyDescent="0.25">
      <c r="A87" s="173">
        <v>7</v>
      </c>
      <c r="B87" s="560" t="s">
        <v>185</v>
      </c>
      <c r="C87" s="561">
        <v>78</v>
      </c>
      <c r="D87" s="562">
        <v>3.9487179487179489</v>
      </c>
      <c r="E87" s="563">
        <v>3.88</v>
      </c>
      <c r="F87" s="564">
        <v>31</v>
      </c>
      <c r="G87" s="561">
        <v>79</v>
      </c>
      <c r="H87" s="562">
        <v>3.6202531645569622</v>
      </c>
      <c r="I87" s="563">
        <v>3.94</v>
      </c>
      <c r="J87" s="564">
        <v>89</v>
      </c>
      <c r="K87" s="561">
        <v>76</v>
      </c>
      <c r="L87" s="562">
        <v>3.5</v>
      </c>
      <c r="M87" s="563">
        <v>3.67</v>
      </c>
      <c r="N87" s="564">
        <v>67</v>
      </c>
      <c r="O87" s="197">
        <f t="shared" si="1"/>
        <v>187</v>
      </c>
    </row>
    <row r="88" spans="1:15" ht="15" customHeight="1" x14ac:dyDescent="0.25">
      <c r="A88" s="173">
        <v>8</v>
      </c>
      <c r="B88" s="560" t="s">
        <v>190</v>
      </c>
      <c r="C88" s="561">
        <v>200</v>
      </c>
      <c r="D88" s="562">
        <v>3.9449999999999998</v>
      </c>
      <c r="E88" s="563">
        <v>3.88</v>
      </c>
      <c r="F88" s="564">
        <v>33</v>
      </c>
      <c r="G88" s="561">
        <v>180</v>
      </c>
      <c r="H88" s="562">
        <v>4.1722222222222225</v>
      </c>
      <c r="I88" s="563">
        <v>3.94</v>
      </c>
      <c r="J88" s="564">
        <v>15</v>
      </c>
      <c r="K88" s="561">
        <v>157</v>
      </c>
      <c r="L88" s="562">
        <v>3.6496815286624202</v>
      </c>
      <c r="M88" s="563">
        <v>3.67</v>
      </c>
      <c r="N88" s="564">
        <v>51</v>
      </c>
      <c r="O88" s="197">
        <f t="shared" si="1"/>
        <v>99</v>
      </c>
    </row>
    <row r="89" spans="1:15" ht="15" customHeight="1" x14ac:dyDescent="0.25">
      <c r="A89" s="173">
        <v>9</v>
      </c>
      <c r="B89" s="560" t="s">
        <v>151</v>
      </c>
      <c r="C89" s="561">
        <v>82</v>
      </c>
      <c r="D89" s="562">
        <v>3.9024390243902438</v>
      </c>
      <c r="E89" s="563">
        <v>3.88</v>
      </c>
      <c r="F89" s="564">
        <v>38</v>
      </c>
      <c r="G89" s="561">
        <v>58</v>
      </c>
      <c r="H89" s="562">
        <v>4.2068965517241379</v>
      </c>
      <c r="I89" s="563">
        <v>3.94</v>
      </c>
      <c r="J89" s="564">
        <v>13</v>
      </c>
      <c r="K89" s="561">
        <v>31</v>
      </c>
      <c r="L89" s="562">
        <v>3.6774193548387095</v>
      </c>
      <c r="M89" s="563">
        <v>3.67</v>
      </c>
      <c r="N89" s="564">
        <v>45</v>
      </c>
      <c r="O89" s="197">
        <f t="shared" si="1"/>
        <v>96</v>
      </c>
    </row>
    <row r="90" spans="1:15" ht="15" customHeight="1" x14ac:dyDescent="0.25">
      <c r="A90" s="173">
        <v>10</v>
      </c>
      <c r="B90" s="560" t="s">
        <v>133</v>
      </c>
      <c r="C90" s="561">
        <v>191</v>
      </c>
      <c r="D90" s="562">
        <v>3.9005235602094239</v>
      </c>
      <c r="E90" s="563">
        <v>3.88</v>
      </c>
      <c r="F90" s="564">
        <v>39</v>
      </c>
      <c r="G90" s="561">
        <v>213</v>
      </c>
      <c r="H90" s="562">
        <v>3.9107981220657275</v>
      </c>
      <c r="I90" s="563">
        <v>3.94</v>
      </c>
      <c r="J90" s="564">
        <v>52</v>
      </c>
      <c r="K90" s="561">
        <v>182</v>
      </c>
      <c r="L90" s="562">
        <v>3.8461538461538463</v>
      </c>
      <c r="M90" s="563">
        <v>3.67</v>
      </c>
      <c r="N90" s="564">
        <v>28</v>
      </c>
      <c r="O90" s="197">
        <f t="shared" si="1"/>
        <v>119</v>
      </c>
    </row>
    <row r="91" spans="1:15" ht="15" customHeight="1" x14ac:dyDescent="0.25">
      <c r="A91" s="173">
        <v>11</v>
      </c>
      <c r="B91" s="565" t="s">
        <v>187</v>
      </c>
      <c r="C91" s="566">
        <v>100</v>
      </c>
      <c r="D91" s="567">
        <v>3.9</v>
      </c>
      <c r="E91" s="568">
        <v>3.88</v>
      </c>
      <c r="F91" s="569">
        <v>40</v>
      </c>
      <c r="G91" s="566">
        <v>102</v>
      </c>
      <c r="H91" s="567">
        <v>3.7058823529411766</v>
      </c>
      <c r="I91" s="568">
        <v>3.94</v>
      </c>
      <c r="J91" s="569">
        <v>81</v>
      </c>
      <c r="K91" s="566">
        <v>103</v>
      </c>
      <c r="L91" s="567">
        <v>3.5728155339805827</v>
      </c>
      <c r="M91" s="568">
        <v>3.67</v>
      </c>
      <c r="N91" s="569">
        <v>58</v>
      </c>
      <c r="O91" s="197">
        <f t="shared" si="1"/>
        <v>179</v>
      </c>
    </row>
    <row r="92" spans="1:15" ht="15" customHeight="1" x14ac:dyDescent="0.25">
      <c r="A92" s="173">
        <v>12</v>
      </c>
      <c r="B92" s="560" t="s">
        <v>196</v>
      </c>
      <c r="C92" s="561">
        <v>154</v>
      </c>
      <c r="D92" s="562">
        <v>3.883116883116883</v>
      </c>
      <c r="E92" s="563">
        <v>3.88</v>
      </c>
      <c r="F92" s="564">
        <v>44</v>
      </c>
      <c r="G92" s="561">
        <v>148</v>
      </c>
      <c r="H92" s="562">
        <v>3.8445945945945947</v>
      </c>
      <c r="I92" s="563">
        <v>3.94</v>
      </c>
      <c r="J92" s="564">
        <v>65</v>
      </c>
      <c r="K92" s="561">
        <v>136</v>
      </c>
      <c r="L92" s="562">
        <v>3.4191176470588234</v>
      </c>
      <c r="M92" s="563">
        <v>3.67</v>
      </c>
      <c r="N92" s="564">
        <v>79</v>
      </c>
      <c r="O92" s="197">
        <f t="shared" si="1"/>
        <v>188</v>
      </c>
    </row>
    <row r="93" spans="1:15" ht="15" customHeight="1" x14ac:dyDescent="0.25">
      <c r="A93" s="173">
        <v>13</v>
      </c>
      <c r="B93" s="560" t="s">
        <v>191</v>
      </c>
      <c r="C93" s="561">
        <v>82</v>
      </c>
      <c r="D93" s="562">
        <v>3.8780487804878048</v>
      </c>
      <c r="E93" s="563">
        <v>3.88</v>
      </c>
      <c r="F93" s="564">
        <v>45</v>
      </c>
      <c r="G93" s="561">
        <v>64</v>
      </c>
      <c r="H93" s="562">
        <v>3.71875</v>
      </c>
      <c r="I93" s="563">
        <v>3.94</v>
      </c>
      <c r="J93" s="564">
        <v>79</v>
      </c>
      <c r="K93" s="561">
        <v>90</v>
      </c>
      <c r="L93" s="562">
        <v>3.6555555555555554</v>
      </c>
      <c r="M93" s="563">
        <v>3.67</v>
      </c>
      <c r="N93" s="564">
        <v>49</v>
      </c>
      <c r="O93" s="197">
        <f t="shared" si="1"/>
        <v>173</v>
      </c>
    </row>
    <row r="94" spans="1:15" ht="15" customHeight="1" x14ac:dyDescent="0.25">
      <c r="A94" s="173">
        <v>14</v>
      </c>
      <c r="B94" s="560" t="s">
        <v>134</v>
      </c>
      <c r="C94" s="561">
        <v>137</v>
      </c>
      <c r="D94" s="562">
        <v>3.8613138686131387</v>
      </c>
      <c r="E94" s="563">
        <v>3.88</v>
      </c>
      <c r="F94" s="564">
        <v>46</v>
      </c>
      <c r="G94" s="561">
        <v>135</v>
      </c>
      <c r="H94" s="562">
        <v>4.1407407407407408</v>
      </c>
      <c r="I94" s="563">
        <v>3.94</v>
      </c>
      <c r="J94" s="564">
        <v>17</v>
      </c>
      <c r="K94" s="561">
        <v>138</v>
      </c>
      <c r="L94" s="562">
        <v>3.7463768115942031</v>
      </c>
      <c r="M94" s="563">
        <v>3.67</v>
      </c>
      <c r="N94" s="564">
        <v>39</v>
      </c>
      <c r="O94" s="197">
        <f t="shared" si="1"/>
        <v>102</v>
      </c>
    </row>
    <row r="95" spans="1:15" ht="15" customHeight="1" x14ac:dyDescent="0.25">
      <c r="A95" s="173">
        <v>15</v>
      </c>
      <c r="B95" s="560" t="s">
        <v>189</v>
      </c>
      <c r="C95" s="561">
        <v>121</v>
      </c>
      <c r="D95" s="562">
        <v>3.8181818181818183</v>
      </c>
      <c r="E95" s="563">
        <v>3.88</v>
      </c>
      <c r="F95" s="564">
        <v>58</v>
      </c>
      <c r="G95" s="561">
        <v>218</v>
      </c>
      <c r="H95" s="562">
        <v>4.0825688073394497</v>
      </c>
      <c r="I95" s="563">
        <v>3.94</v>
      </c>
      <c r="J95" s="564">
        <v>53</v>
      </c>
      <c r="K95" s="561">
        <v>111</v>
      </c>
      <c r="L95" s="562">
        <v>3.5045045045045047</v>
      </c>
      <c r="M95" s="563">
        <v>3.67</v>
      </c>
      <c r="N95" s="564">
        <v>68</v>
      </c>
      <c r="O95" s="197">
        <f t="shared" si="1"/>
        <v>179</v>
      </c>
    </row>
    <row r="96" spans="1:15" ht="15" customHeight="1" x14ac:dyDescent="0.25">
      <c r="A96" s="173">
        <v>16</v>
      </c>
      <c r="B96" s="560" t="s">
        <v>195</v>
      </c>
      <c r="C96" s="561">
        <v>80</v>
      </c>
      <c r="D96" s="562">
        <v>3.7875000000000001</v>
      </c>
      <c r="E96" s="563">
        <v>3.88</v>
      </c>
      <c r="F96" s="564">
        <v>62</v>
      </c>
      <c r="G96" s="561">
        <v>147</v>
      </c>
      <c r="H96" s="562">
        <v>3.8367346938775508</v>
      </c>
      <c r="I96" s="563">
        <v>3.94</v>
      </c>
      <c r="J96" s="564">
        <v>45</v>
      </c>
      <c r="K96" s="561">
        <v>105</v>
      </c>
      <c r="L96" s="562">
        <v>3.4380952380952383</v>
      </c>
      <c r="M96" s="563">
        <v>3.67</v>
      </c>
      <c r="N96" s="564">
        <v>74</v>
      </c>
      <c r="O96" s="197">
        <f t="shared" si="1"/>
        <v>181</v>
      </c>
    </row>
    <row r="97" spans="1:15" ht="15" customHeight="1" x14ac:dyDescent="0.25">
      <c r="A97" s="173">
        <v>17</v>
      </c>
      <c r="B97" s="560" t="s">
        <v>149</v>
      </c>
      <c r="C97" s="561">
        <v>168</v>
      </c>
      <c r="D97" s="562">
        <v>3.7857142857142856</v>
      </c>
      <c r="E97" s="563">
        <v>3.88</v>
      </c>
      <c r="F97" s="564">
        <v>63</v>
      </c>
      <c r="G97" s="561">
        <v>116</v>
      </c>
      <c r="H97" s="562">
        <v>3.6896551724137931</v>
      </c>
      <c r="I97" s="563">
        <v>3.94</v>
      </c>
      <c r="J97" s="564">
        <v>67</v>
      </c>
      <c r="K97" s="561">
        <v>87</v>
      </c>
      <c r="L97" s="562">
        <v>3.264367816091954</v>
      </c>
      <c r="M97" s="563">
        <v>3.67</v>
      </c>
      <c r="N97" s="564">
        <v>95</v>
      </c>
      <c r="O97" s="197">
        <f t="shared" si="1"/>
        <v>225</v>
      </c>
    </row>
    <row r="98" spans="1:15" ht="15" customHeight="1" x14ac:dyDescent="0.25">
      <c r="A98" s="173">
        <v>18</v>
      </c>
      <c r="B98" s="565" t="s">
        <v>183</v>
      </c>
      <c r="C98" s="566">
        <v>102</v>
      </c>
      <c r="D98" s="567">
        <v>3.784313725490196</v>
      </c>
      <c r="E98" s="568">
        <v>3.88</v>
      </c>
      <c r="F98" s="569">
        <v>65</v>
      </c>
      <c r="G98" s="566">
        <v>71</v>
      </c>
      <c r="H98" s="567">
        <v>3.887323943661972</v>
      </c>
      <c r="I98" s="568">
        <v>3.94</v>
      </c>
      <c r="J98" s="569">
        <v>29</v>
      </c>
      <c r="K98" s="566">
        <v>79</v>
      </c>
      <c r="L98" s="567">
        <v>3.4177215189873418</v>
      </c>
      <c r="M98" s="568">
        <v>3.67</v>
      </c>
      <c r="N98" s="569">
        <v>77</v>
      </c>
      <c r="O98" s="197">
        <f t="shared" si="1"/>
        <v>171</v>
      </c>
    </row>
    <row r="99" spans="1:15" ht="15" customHeight="1" x14ac:dyDescent="0.25">
      <c r="A99" s="173">
        <v>19</v>
      </c>
      <c r="B99" s="560" t="s">
        <v>3</v>
      </c>
      <c r="C99" s="561">
        <v>97</v>
      </c>
      <c r="D99" s="562">
        <v>3.7216494845360826</v>
      </c>
      <c r="E99" s="563">
        <v>3.88</v>
      </c>
      <c r="F99" s="564">
        <v>69</v>
      </c>
      <c r="G99" s="561">
        <v>56</v>
      </c>
      <c r="H99" s="562">
        <v>3.5357142857142856</v>
      </c>
      <c r="I99" s="563">
        <v>3.94</v>
      </c>
      <c r="J99" s="564">
        <v>85</v>
      </c>
      <c r="K99" s="561">
        <v>120</v>
      </c>
      <c r="L99" s="562">
        <v>3.7250000000000001</v>
      </c>
      <c r="M99" s="563">
        <v>3.67</v>
      </c>
      <c r="N99" s="564">
        <v>41</v>
      </c>
      <c r="O99" s="197">
        <f t="shared" si="1"/>
        <v>195</v>
      </c>
    </row>
    <row r="100" spans="1:15" ht="15" customHeight="1" x14ac:dyDescent="0.25">
      <c r="A100" s="173">
        <v>20</v>
      </c>
      <c r="B100" s="560" t="s">
        <v>13</v>
      </c>
      <c r="C100" s="561">
        <v>72</v>
      </c>
      <c r="D100" s="562">
        <v>3.6944444444444446</v>
      </c>
      <c r="E100" s="563">
        <v>3.88</v>
      </c>
      <c r="F100" s="564">
        <v>76</v>
      </c>
      <c r="G100" s="561">
        <v>126</v>
      </c>
      <c r="H100" s="562">
        <v>3.7380952380952381</v>
      </c>
      <c r="I100" s="563">
        <v>3.94</v>
      </c>
      <c r="J100" s="564">
        <v>80</v>
      </c>
      <c r="K100" s="561">
        <v>68</v>
      </c>
      <c r="L100" s="562">
        <v>3.4264705882352939</v>
      </c>
      <c r="M100" s="563">
        <v>3.67</v>
      </c>
      <c r="N100" s="564">
        <v>75</v>
      </c>
      <c r="O100" s="197">
        <f t="shared" si="1"/>
        <v>231</v>
      </c>
    </row>
    <row r="101" spans="1:15" ht="15" customHeight="1" x14ac:dyDescent="0.25">
      <c r="A101" s="173">
        <v>21</v>
      </c>
      <c r="B101" s="560" t="s">
        <v>186</v>
      </c>
      <c r="C101" s="561">
        <v>51</v>
      </c>
      <c r="D101" s="562">
        <v>3.6862745098039214</v>
      </c>
      <c r="E101" s="563">
        <v>3.88</v>
      </c>
      <c r="F101" s="564">
        <v>80</v>
      </c>
      <c r="G101" s="561">
        <v>50</v>
      </c>
      <c r="H101" s="562">
        <v>3.56</v>
      </c>
      <c r="I101" s="563">
        <v>3.94</v>
      </c>
      <c r="J101" s="564">
        <v>76</v>
      </c>
      <c r="K101" s="561">
        <v>27</v>
      </c>
      <c r="L101" s="562">
        <v>3.5185185185185186</v>
      </c>
      <c r="M101" s="563">
        <v>3.67</v>
      </c>
      <c r="N101" s="564">
        <v>63</v>
      </c>
      <c r="O101" s="197">
        <f t="shared" si="1"/>
        <v>219</v>
      </c>
    </row>
    <row r="102" spans="1:15" ht="15" customHeight="1" x14ac:dyDescent="0.25">
      <c r="A102" s="173">
        <v>22</v>
      </c>
      <c r="B102" s="560" t="s">
        <v>188</v>
      </c>
      <c r="C102" s="561">
        <v>159</v>
      </c>
      <c r="D102" s="562">
        <v>3.6792452830188678</v>
      </c>
      <c r="E102" s="563">
        <v>3.88</v>
      </c>
      <c r="F102" s="564">
        <v>82</v>
      </c>
      <c r="G102" s="561">
        <v>79</v>
      </c>
      <c r="H102" s="562">
        <v>3.9493670886075951</v>
      </c>
      <c r="I102" s="563">
        <v>3.94</v>
      </c>
      <c r="J102" s="564">
        <v>60</v>
      </c>
      <c r="K102" s="561">
        <v>144</v>
      </c>
      <c r="L102" s="562">
        <v>3.6111111111111112</v>
      </c>
      <c r="M102" s="563">
        <v>3.67</v>
      </c>
      <c r="N102" s="564">
        <v>55</v>
      </c>
      <c r="O102" s="197">
        <f t="shared" si="1"/>
        <v>197</v>
      </c>
    </row>
    <row r="103" spans="1:15" ht="15" customHeight="1" x14ac:dyDescent="0.25">
      <c r="A103" s="173">
        <v>23</v>
      </c>
      <c r="B103" s="560" t="s">
        <v>15</v>
      </c>
      <c r="C103" s="561">
        <v>77</v>
      </c>
      <c r="D103" s="562">
        <v>3.6753246753246751</v>
      </c>
      <c r="E103" s="563">
        <v>3.88</v>
      </c>
      <c r="F103" s="564">
        <v>83</v>
      </c>
      <c r="G103" s="561">
        <v>75</v>
      </c>
      <c r="H103" s="562">
        <v>3.6</v>
      </c>
      <c r="I103" s="563">
        <v>3.94</v>
      </c>
      <c r="J103" s="564">
        <v>49</v>
      </c>
      <c r="K103" s="561">
        <v>75</v>
      </c>
      <c r="L103" s="562">
        <v>3.4666666666666668</v>
      </c>
      <c r="M103" s="563">
        <v>3.67</v>
      </c>
      <c r="N103" s="564">
        <v>71</v>
      </c>
      <c r="O103" s="197">
        <f t="shared" si="1"/>
        <v>203</v>
      </c>
    </row>
    <row r="104" spans="1:15" ht="15" customHeight="1" x14ac:dyDescent="0.25">
      <c r="A104" s="173">
        <v>24</v>
      </c>
      <c r="B104" s="560" t="s">
        <v>193</v>
      </c>
      <c r="C104" s="561">
        <v>117</v>
      </c>
      <c r="D104" s="562">
        <v>3.6666666666666665</v>
      </c>
      <c r="E104" s="563">
        <v>3.88</v>
      </c>
      <c r="F104" s="564">
        <v>85</v>
      </c>
      <c r="G104" s="561">
        <v>42</v>
      </c>
      <c r="H104" s="562">
        <v>3.7857142857142856</v>
      </c>
      <c r="I104" s="563">
        <v>3.94</v>
      </c>
      <c r="J104" s="564">
        <v>88</v>
      </c>
      <c r="K104" s="561">
        <v>86</v>
      </c>
      <c r="L104" s="562">
        <v>3.2906976744186047</v>
      </c>
      <c r="M104" s="563">
        <v>3.67</v>
      </c>
      <c r="N104" s="564">
        <v>90</v>
      </c>
      <c r="O104" s="197">
        <f t="shared" si="1"/>
        <v>263</v>
      </c>
    </row>
    <row r="105" spans="1:15" ht="15" customHeight="1" x14ac:dyDescent="0.25">
      <c r="A105" s="173">
        <v>25</v>
      </c>
      <c r="B105" s="560" t="s">
        <v>64</v>
      </c>
      <c r="C105" s="561">
        <v>44</v>
      </c>
      <c r="D105" s="562">
        <v>3.6590909090909092</v>
      </c>
      <c r="E105" s="563">
        <v>3.88</v>
      </c>
      <c r="F105" s="564">
        <v>86</v>
      </c>
      <c r="G105" s="561">
        <v>56</v>
      </c>
      <c r="H105" s="562">
        <v>3.7857142857142856</v>
      </c>
      <c r="I105" s="563">
        <v>3.94</v>
      </c>
      <c r="J105" s="564">
        <v>70</v>
      </c>
      <c r="K105" s="561">
        <v>43</v>
      </c>
      <c r="L105" s="562">
        <v>2.9534883720930232</v>
      </c>
      <c r="M105" s="563">
        <v>3.67</v>
      </c>
      <c r="N105" s="564">
        <v>107</v>
      </c>
      <c r="O105" s="197">
        <f t="shared" si="1"/>
        <v>263</v>
      </c>
    </row>
    <row r="106" spans="1:15" ht="15" customHeight="1" x14ac:dyDescent="0.25">
      <c r="A106" s="173">
        <v>26</v>
      </c>
      <c r="B106" s="560" t="s">
        <v>194</v>
      </c>
      <c r="C106" s="561">
        <v>76</v>
      </c>
      <c r="D106" s="562">
        <v>3.6578947368421053</v>
      </c>
      <c r="E106" s="563">
        <v>3.88</v>
      </c>
      <c r="F106" s="564">
        <v>87</v>
      </c>
      <c r="G106" s="561">
        <v>42</v>
      </c>
      <c r="H106" s="562">
        <v>3.7619047619047619</v>
      </c>
      <c r="I106" s="563">
        <v>3.94</v>
      </c>
      <c r="J106" s="564">
        <v>71</v>
      </c>
      <c r="K106" s="561">
        <v>59</v>
      </c>
      <c r="L106" s="562">
        <v>3.2711864406779663</v>
      </c>
      <c r="M106" s="563">
        <v>3.67</v>
      </c>
      <c r="N106" s="564">
        <v>91</v>
      </c>
      <c r="O106" s="197">
        <f t="shared" si="1"/>
        <v>249</v>
      </c>
    </row>
    <row r="107" spans="1:15" ht="15" customHeight="1" x14ac:dyDescent="0.25">
      <c r="A107" s="173">
        <v>27</v>
      </c>
      <c r="B107" s="560" t="s">
        <v>5</v>
      </c>
      <c r="C107" s="561">
        <v>57</v>
      </c>
      <c r="D107" s="562">
        <v>3.5964912280701755</v>
      </c>
      <c r="E107" s="563">
        <v>3.88</v>
      </c>
      <c r="F107" s="564">
        <v>93</v>
      </c>
      <c r="G107" s="561">
        <v>54</v>
      </c>
      <c r="H107" s="562">
        <v>3.5</v>
      </c>
      <c r="I107" s="563">
        <v>3.94</v>
      </c>
      <c r="J107" s="564">
        <v>93</v>
      </c>
      <c r="K107" s="561">
        <v>74</v>
      </c>
      <c r="L107" s="562">
        <v>3.5675675675675675</v>
      </c>
      <c r="M107" s="563">
        <v>3.67</v>
      </c>
      <c r="N107" s="564">
        <v>57</v>
      </c>
      <c r="O107" s="197">
        <f t="shared" si="1"/>
        <v>243</v>
      </c>
    </row>
    <row r="108" spans="1:15" ht="15" customHeight="1" x14ac:dyDescent="0.25">
      <c r="A108" s="173">
        <v>28</v>
      </c>
      <c r="B108" s="570" t="s">
        <v>182</v>
      </c>
      <c r="C108" s="571">
        <v>70</v>
      </c>
      <c r="D108" s="572">
        <v>3.5714285714285716</v>
      </c>
      <c r="E108" s="573">
        <v>3.88</v>
      </c>
      <c r="F108" s="574">
        <v>95</v>
      </c>
      <c r="G108" s="571">
        <v>69</v>
      </c>
      <c r="H108" s="572">
        <v>3.5362318840579712</v>
      </c>
      <c r="I108" s="573">
        <v>3.94</v>
      </c>
      <c r="J108" s="574">
        <v>38</v>
      </c>
      <c r="K108" s="571">
        <v>77</v>
      </c>
      <c r="L108" s="572">
        <v>3.6623376623376624</v>
      </c>
      <c r="M108" s="573">
        <v>3.67</v>
      </c>
      <c r="N108" s="574">
        <v>48</v>
      </c>
      <c r="O108" s="197">
        <f t="shared" si="1"/>
        <v>181</v>
      </c>
    </row>
    <row r="109" spans="1:15" ht="15" customHeight="1" x14ac:dyDescent="0.25">
      <c r="A109" s="173">
        <v>29</v>
      </c>
      <c r="B109" s="119" t="s">
        <v>21</v>
      </c>
      <c r="C109" s="291">
        <v>50</v>
      </c>
      <c r="D109" s="261">
        <v>3.56</v>
      </c>
      <c r="E109" s="472">
        <v>3.88</v>
      </c>
      <c r="F109" s="292">
        <v>97</v>
      </c>
      <c r="G109" s="291">
        <v>46</v>
      </c>
      <c r="H109" s="261">
        <v>3.847826086956522</v>
      </c>
      <c r="I109" s="472">
        <v>3.94</v>
      </c>
      <c r="J109" s="292">
        <v>104</v>
      </c>
      <c r="K109" s="291">
        <v>42</v>
      </c>
      <c r="L109" s="261">
        <v>3.4761904761904763</v>
      </c>
      <c r="M109" s="472">
        <v>3.67</v>
      </c>
      <c r="N109" s="292">
        <v>69</v>
      </c>
      <c r="O109" s="197">
        <f t="shared" si="1"/>
        <v>270</v>
      </c>
    </row>
    <row r="110" spans="1:15" ht="15" customHeight="1" thickBot="1" x14ac:dyDescent="0.3">
      <c r="A110" s="173">
        <v>30</v>
      </c>
      <c r="B110" s="560" t="s">
        <v>192</v>
      </c>
      <c r="C110" s="561">
        <v>77</v>
      </c>
      <c r="D110" s="562">
        <v>3.5454545454545454</v>
      </c>
      <c r="E110" s="563">
        <v>3.88</v>
      </c>
      <c r="F110" s="564">
        <v>99</v>
      </c>
      <c r="G110" s="561">
        <v>60</v>
      </c>
      <c r="H110" s="562">
        <v>3.5</v>
      </c>
      <c r="I110" s="563">
        <v>3.94</v>
      </c>
      <c r="J110" s="564">
        <v>91</v>
      </c>
      <c r="K110" s="561">
        <v>66</v>
      </c>
      <c r="L110" s="562">
        <v>3.2575757575757578</v>
      </c>
      <c r="M110" s="563">
        <v>3.67</v>
      </c>
      <c r="N110" s="564">
        <v>94</v>
      </c>
      <c r="O110" s="197">
        <f t="shared" si="1"/>
        <v>284</v>
      </c>
    </row>
    <row r="111" spans="1:15" ht="15" customHeight="1" thickBot="1" x14ac:dyDescent="0.3">
      <c r="A111" s="223"/>
      <c r="B111" s="224" t="s">
        <v>116</v>
      </c>
      <c r="C111" s="225">
        <f>SUM(C112:C120)</f>
        <v>753</v>
      </c>
      <c r="D111" s="168">
        <f>AVERAGE(D112:D120)</f>
        <v>3.9829174722585541</v>
      </c>
      <c r="E111" s="226">
        <v>3.88</v>
      </c>
      <c r="F111" s="227"/>
      <c r="G111" s="225">
        <f>SUM(G112:G120)</f>
        <v>738</v>
      </c>
      <c r="H111" s="168">
        <f>AVERAGE(H112:H120)</f>
        <v>4.0490690489741032</v>
      </c>
      <c r="I111" s="226">
        <v>3.94</v>
      </c>
      <c r="J111" s="227"/>
      <c r="K111" s="225">
        <f>SUM(K112:K120)</f>
        <v>800</v>
      </c>
      <c r="L111" s="168">
        <f>AVERAGE(L112:L120)</f>
        <v>3.826546688402106</v>
      </c>
      <c r="M111" s="226">
        <v>3.67</v>
      </c>
      <c r="N111" s="227"/>
      <c r="O111" s="181"/>
    </row>
    <row r="112" spans="1:15" ht="15" customHeight="1" x14ac:dyDescent="0.25">
      <c r="A112" s="228">
        <v>1</v>
      </c>
      <c r="B112" s="575" t="s">
        <v>88</v>
      </c>
      <c r="C112" s="576">
        <v>68</v>
      </c>
      <c r="D112" s="577">
        <v>4.6029411764705879</v>
      </c>
      <c r="E112" s="578">
        <v>3.88</v>
      </c>
      <c r="F112" s="579">
        <v>1</v>
      </c>
      <c r="G112" s="576">
        <v>102</v>
      </c>
      <c r="H112" s="577">
        <v>4.5196078431372548</v>
      </c>
      <c r="I112" s="578">
        <v>3.94</v>
      </c>
      <c r="J112" s="579">
        <v>1</v>
      </c>
      <c r="K112" s="576">
        <v>84</v>
      </c>
      <c r="L112" s="577">
        <v>4.3928571428571432</v>
      </c>
      <c r="M112" s="578">
        <v>3.67</v>
      </c>
      <c r="N112" s="579">
        <v>1</v>
      </c>
      <c r="O112" s="523">
        <f t="shared" si="1"/>
        <v>3</v>
      </c>
    </row>
    <row r="113" spans="1:15" ht="15" customHeight="1" x14ac:dyDescent="0.25">
      <c r="A113" s="230">
        <v>2</v>
      </c>
      <c r="B113" s="518" t="s">
        <v>125</v>
      </c>
      <c r="C113" s="519">
        <v>104</v>
      </c>
      <c r="D113" s="520">
        <v>4.4711538461538458</v>
      </c>
      <c r="E113" s="521">
        <v>3.88</v>
      </c>
      <c r="F113" s="522">
        <v>2</v>
      </c>
      <c r="G113" s="519">
        <v>81</v>
      </c>
      <c r="H113" s="520">
        <v>4.4320987654320989</v>
      </c>
      <c r="I113" s="521">
        <v>3.94</v>
      </c>
      <c r="J113" s="522">
        <v>2</v>
      </c>
      <c r="K113" s="519">
        <v>104</v>
      </c>
      <c r="L113" s="520">
        <v>4.0384615384615383</v>
      </c>
      <c r="M113" s="521">
        <v>3.67</v>
      </c>
      <c r="N113" s="522">
        <v>9</v>
      </c>
      <c r="O113" s="197">
        <f t="shared" si="1"/>
        <v>13</v>
      </c>
    </row>
    <row r="114" spans="1:15" ht="15" customHeight="1" x14ac:dyDescent="0.25">
      <c r="A114" s="230">
        <v>3</v>
      </c>
      <c r="B114" s="512" t="s">
        <v>98</v>
      </c>
      <c r="C114" s="513">
        <v>82</v>
      </c>
      <c r="D114" s="259">
        <v>4.3292682926829267</v>
      </c>
      <c r="E114" s="514">
        <v>3.88</v>
      </c>
      <c r="F114" s="515">
        <v>5</v>
      </c>
      <c r="G114" s="513">
        <v>73</v>
      </c>
      <c r="H114" s="259">
        <v>4.3150684931506849</v>
      </c>
      <c r="I114" s="514">
        <v>3.94</v>
      </c>
      <c r="J114" s="515">
        <v>7</v>
      </c>
      <c r="K114" s="513">
        <v>101</v>
      </c>
      <c r="L114" s="259">
        <v>3.9702970297029703</v>
      </c>
      <c r="M114" s="514">
        <v>3.67</v>
      </c>
      <c r="N114" s="515">
        <v>13</v>
      </c>
      <c r="O114" s="197">
        <f t="shared" si="1"/>
        <v>25</v>
      </c>
    </row>
    <row r="115" spans="1:15" ht="15" customHeight="1" x14ac:dyDescent="0.25">
      <c r="A115" s="230">
        <v>4</v>
      </c>
      <c r="B115" s="512" t="s">
        <v>87</v>
      </c>
      <c r="C115" s="513">
        <v>71</v>
      </c>
      <c r="D115" s="259">
        <v>4.295774647887324</v>
      </c>
      <c r="E115" s="514">
        <v>3.88</v>
      </c>
      <c r="F115" s="515">
        <v>7</v>
      </c>
      <c r="G115" s="513">
        <v>101</v>
      </c>
      <c r="H115" s="259">
        <v>4.3168316831683171</v>
      </c>
      <c r="I115" s="514">
        <v>3.94</v>
      </c>
      <c r="J115" s="515">
        <v>6</v>
      </c>
      <c r="K115" s="513">
        <v>76</v>
      </c>
      <c r="L115" s="259">
        <v>4.0131578947368425</v>
      </c>
      <c r="M115" s="514">
        <v>3.67</v>
      </c>
      <c r="N115" s="515">
        <v>10</v>
      </c>
      <c r="O115" s="197">
        <f t="shared" si="1"/>
        <v>23</v>
      </c>
    </row>
    <row r="116" spans="1:15" ht="15" customHeight="1" x14ac:dyDescent="0.25">
      <c r="A116" s="230">
        <v>5</v>
      </c>
      <c r="B116" s="119" t="s">
        <v>150</v>
      </c>
      <c r="C116" s="291">
        <v>116</v>
      </c>
      <c r="D116" s="261">
        <v>3.9482758620689653</v>
      </c>
      <c r="E116" s="472">
        <v>3.88</v>
      </c>
      <c r="F116" s="292">
        <v>32</v>
      </c>
      <c r="G116" s="291">
        <v>56</v>
      </c>
      <c r="H116" s="261">
        <v>3.9285714285714284</v>
      </c>
      <c r="I116" s="472">
        <v>3.94</v>
      </c>
      <c r="J116" s="292">
        <v>51</v>
      </c>
      <c r="K116" s="291">
        <v>80</v>
      </c>
      <c r="L116" s="261">
        <v>3.3875000000000002</v>
      </c>
      <c r="M116" s="472">
        <v>3.67</v>
      </c>
      <c r="N116" s="292">
        <v>84</v>
      </c>
      <c r="O116" s="197">
        <f t="shared" si="1"/>
        <v>167</v>
      </c>
    </row>
    <row r="117" spans="1:15" ht="15" customHeight="1" x14ac:dyDescent="0.25">
      <c r="A117" s="230">
        <v>6</v>
      </c>
      <c r="B117" s="119" t="s">
        <v>138</v>
      </c>
      <c r="C117" s="291">
        <v>203</v>
      </c>
      <c r="D117" s="261">
        <v>3.8029556650246303</v>
      </c>
      <c r="E117" s="472">
        <v>3.88</v>
      </c>
      <c r="F117" s="292">
        <v>59</v>
      </c>
      <c r="G117" s="291">
        <v>78</v>
      </c>
      <c r="H117" s="261">
        <v>3.6794871794871793</v>
      </c>
      <c r="I117" s="472">
        <v>3.94</v>
      </c>
      <c r="J117" s="292">
        <v>30</v>
      </c>
      <c r="K117" s="291">
        <v>211</v>
      </c>
      <c r="L117" s="261">
        <v>3.8957345971563981</v>
      </c>
      <c r="M117" s="472">
        <v>3.67</v>
      </c>
      <c r="N117" s="292">
        <v>20</v>
      </c>
      <c r="O117" s="197">
        <f t="shared" si="1"/>
        <v>109</v>
      </c>
    </row>
    <row r="118" spans="1:15" ht="15" customHeight="1" x14ac:dyDescent="0.25">
      <c r="A118" s="230">
        <v>7</v>
      </c>
      <c r="B118" s="512" t="s">
        <v>63</v>
      </c>
      <c r="C118" s="513">
        <v>26</v>
      </c>
      <c r="D118" s="259">
        <v>3.6153846153846154</v>
      </c>
      <c r="E118" s="514">
        <v>3.88</v>
      </c>
      <c r="F118" s="515">
        <v>92</v>
      </c>
      <c r="G118" s="513">
        <v>72</v>
      </c>
      <c r="H118" s="259">
        <v>3.5694444444444446</v>
      </c>
      <c r="I118" s="514">
        <v>3.94</v>
      </c>
      <c r="J118" s="515">
        <v>50</v>
      </c>
      <c r="K118" s="513">
        <v>50</v>
      </c>
      <c r="L118" s="259">
        <v>3.74</v>
      </c>
      <c r="M118" s="514">
        <v>3.67</v>
      </c>
      <c r="N118" s="515">
        <v>40</v>
      </c>
      <c r="O118" s="197">
        <f t="shared" si="1"/>
        <v>182</v>
      </c>
    </row>
    <row r="119" spans="1:15" ht="15" customHeight="1" x14ac:dyDescent="0.25">
      <c r="A119" s="230">
        <v>8</v>
      </c>
      <c r="B119" s="119" t="s">
        <v>89</v>
      </c>
      <c r="C119" s="291">
        <v>53</v>
      </c>
      <c r="D119" s="261">
        <v>3.5471698113207548</v>
      </c>
      <c r="E119" s="472">
        <v>3.88</v>
      </c>
      <c r="F119" s="292">
        <v>98</v>
      </c>
      <c r="G119" s="291">
        <v>79</v>
      </c>
      <c r="H119" s="261">
        <v>3.6075949367088609</v>
      </c>
      <c r="I119" s="472">
        <v>3.94</v>
      </c>
      <c r="J119" s="292">
        <v>64</v>
      </c>
      <c r="K119" s="291">
        <v>51</v>
      </c>
      <c r="L119" s="261">
        <v>3.7450980392156863</v>
      </c>
      <c r="M119" s="472">
        <v>3.67</v>
      </c>
      <c r="N119" s="292">
        <v>38</v>
      </c>
      <c r="O119" s="197">
        <f t="shared" si="1"/>
        <v>200</v>
      </c>
    </row>
    <row r="120" spans="1:15" ht="15" customHeight="1" thickBot="1" x14ac:dyDescent="0.3">
      <c r="A120" s="231">
        <v>9</v>
      </c>
      <c r="B120" s="580" t="s">
        <v>62</v>
      </c>
      <c r="C120" s="581">
        <v>30</v>
      </c>
      <c r="D120" s="582">
        <v>3.2333333333333334</v>
      </c>
      <c r="E120" s="583">
        <v>3.88</v>
      </c>
      <c r="F120" s="584">
        <v>109</v>
      </c>
      <c r="G120" s="581">
        <v>96</v>
      </c>
      <c r="H120" s="582">
        <v>4.072916666666667</v>
      </c>
      <c r="I120" s="583">
        <v>3.94</v>
      </c>
      <c r="J120" s="584">
        <v>78</v>
      </c>
      <c r="K120" s="581">
        <v>43</v>
      </c>
      <c r="L120" s="582">
        <v>3.2558139534883721</v>
      </c>
      <c r="M120" s="583">
        <v>3.67</v>
      </c>
      <c r="N120" s="584">
        <v>93</v>
      </c>
      <c r="O120" s="232">
        <f>N120+J120+F120</f>
        <v>280</v>
      </c>
    </row>
    <row r="121" spans="1:15" ht="15" customHeight="1" x14ac:dyDescent="0.25">
      <c r="A121" s="233" t="s">
        <v>145</v>
      </c>
      <c r="B121" s="234"/>
      <c r="C121" s="234"/>
      <c r="D121" s="481">
        <f>AVERAGE(D6:D13,D15:D26,D28:D44,D46:D64,D66:D79,D81:D110,D112:D120)</f>
        <v>3.8378973379604746</v>
      </c>
      <c r="E121" s="480"/>
      <c r="F121" s="480"/>
      <c r="G121" s="234"/>
      <c r="H121" s="481">
        <f>AVERAGE(H6:H13,H15:H26,H28:H44,H46:H64,H66:H79,H81:H110,H112:H120)</f>
        <v>3.8918245054091871</v>
      </c>
      <c r="I121" s="480"/>
      <c r="J121" s="480"/>
      <c r="K121" s="234"/>
      <c r="L121" s="481">
        <f>AVERAGE(L6:L13,L15:L26,L28:L44,L46:L64,L66:L79,L81:L110,L112:L120)</f>
        <v>3.6099312017948311</v>
      </c>
      <c r="M121" s="480"/>
      <c r="N121" s="480"/>
    </row>
    <row r="122" spans="1:15" x14ac:dyDescent="0.25">
      <c r="A122" s="235" t="s">
        <v>146</v>
      </c>
      <c r="D122" s="479">
        <v>3.88</v>
      </c>
      <c r="H122" s="479">
        <v>3.94</v>
      </c>
      <c r="L122" s="479">
        <v>3.67</v>
      </c>
    </row>
  </sheetData>
  <mergeCells count="6">
    <mergeCell ref="O2:O3"/>
    <mergeCell ref="A2:A3"/>
    <mergeCell ref="B2:B3"/>
    <mergeCell ref="K2:N2"/>
    <mergeCell ref="C2:F2"/>
    <mergeCell ref="G2:J2"/>
  </mergeCells>
  <conditionalFormatting sqref="L4:L122">
    <cfRule type="containsBlanks" dxfId="99" priority="4">
      <formula>LEN(TRIM(L4))=0</formula>
    </cfRule>
    <cfRule type="cellIs" dxfId="98" priority="970" operator="between">
      <formula>$L$121</formula>
      <formula>3.607</formula>
    </cfRule>
    <cfRule type="cellIs" dxfId="97" priority="971" operator="lessThan">
      <formula>3.5</formula>
    </cfRule>
    <cfRule type="cellIs" dxfId="96" priority="972" operator="between">
      <formula>$L$121</formula>
      <formula>3.5</formula>
    </cfRule>
    <cfRule type="cellIs" dxfId="95" priority="973" operator="between">
      <formula>4.5</formula>
      <formula>$L$121</formula>
    </cfRule>
    <cfRule type="cellIs" dxfId="94" priority="974" operator="greaterThanOrEqual">
      <formula>4.5</formula>
    </cfRule>
  </conditionalFormatting>
  <conditionalFormatting sqref="D4:D122">
    <cfRule type="containsBlanks" dxfId="93" priority="1">
      <formula>LEN(TRIM(D4))=0</formula>
    </cfRule>
    <cfRule type="cellIs" dxfId="92" priority="10" operator="between">
      <formula>$D$121</formula>
      <formula>3.837</formula>
    </cfRule>
    <cfRule type="cellIs" dxfId="91" priority="11" operator="lessThan">
      <formula>3.5</formula>
    </cfRule>
    <cfRule type="cellIs" dxfId="90" priority="12" operator="between">
      <formula>$D$121</formula>
      <formula>3.5</formula>
    </cfRule>
    <cfRule type="cellIs" dxfId="89" priority="13" operator="between">
      <formula>4.5</formula>
      <formula>$D$121</formula>
    </cfRule>
    <cfRule type="cellIs" dxfId="88" priority="14" operator="greaterThanOrEqual">
      <formula>4.5</formula>
    </cfRule>
  </conditionalFormatting>
  <conditionalFormatting sqref="H4:H122">
    <cfRule type="containsBlanks" dxfId="87" priority="3">
      <formula>LEN(TRIM(H4))=0</formula>
    </cfRule>
    <cfRule type="cellIs" dxfId="86" priority="5" operator="between">
      <formula>$H$121</formula>
      <formula>3.887</formula>
    </cfRule>
    <cfRule type="cellIs" dxfId="85" priority="6" operator="lessThan">
      <formula>3.5</formula>
    </cfRule>
    <cfRule type="cellIs" dxfId="84" priority="7" operator="between">
      <formula>$H$121</formula>
      <formula>3.5</formula>
    </cfRule>
    <cfRule type="cellIs" dxfId="83" priority="8" operator="between">
      <formula>4.5</formula>
      <formula>$H$121</formula>
    </cfRule>
    <cfRule type="cellIs" dxfId="82" priority="9" operator="greaterThanOrEqual">
      <formula>4.5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7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ColWidth="8.85546875" defaultRowHeight="15" x14ac:dyDescent="0.25"/>
  <cols>
    <col min="1" max="1" width="4.7109375" style="238" customWidth="1"/>
    <col min="2" max="2" width="18.7109375" style="238" customWidth="1"/>
    <col min="3" max="3" width="32.7109375" style="238" customWidth="1"/>
    <col min="4" max="5" width="8.7109375" style="238" customWidth="1"/>
    <col min="6" max="6" width="18.7109375" style="238" customWidth="1"/>
    <col min="7" max="7" width="32.7109375" style="238" customWidth="1"/>
    <col min="8" max="9" width="8.7109375" style="238" customWidth="1"/>
    <col min="10" max="10" width="18.7109375" style="238" customWidth="1"/>
    <col min="11" max="11" width="31.7109375" style="238" customWidth="1"/>
    <col min="12" max="13" width="8.7109375" style="238" customWidth="1"/>
    <col min="14" max="14" width="7.7109375" style="239" customWidth="1"/>
    <col min="15" max="16384" width="8.85546875" style="239"/>
  </cols>
  <sheetData>
    <row r="1" spans="1:19" x14ac:dyDescent="0.25">
      <c r="O1" s="715"/>
      <c r="P1" s="44" t="s">
        <v>104</v>
      </c>
    </row>
    <row r="2" spans="1:19" ht="15.75" x14ac:dyDescent="0.25">
      <c r="C2" s="589" t="s">
        <v>92</v>
      </c>
      <c r="D2" s="669"/>
      <c r="E2" s="669"/>
      <c r="K2" s="841"/>
      <c r="L2" s="841"/>
      <c r="M2" s="841"/>
      <c r="O2" s="61"/>
      <c r="P2" s="44" t="s">
        <v>105</v>
      </c>
    </row>
    <row r="3" spans="1:19" ht="15.75" thickBot="1" x14ac:dyDescent="0.3">
      <c r="O3" s="684"/>
      <c r="P3" s="44" t="s">
        <v>106</v>
      </c>
    </row>
    <row r="4" spans="1:19" ht="18" customHeight="1" thickBot="1" x14ac:dyDescent="0.3">
      <c r="A4" s="836" t="s">
        <v>61</v>
      </c>
      <c r="B4" s="838">
        <v>2023</v>
      </c>
      <c r="C4" s="839"/>
      <c r="D4" s="839"/>
      <c r="E4" s="840"/>
      <c r="F4" s="838">
        <v>2022</v>
      </c>
      <c r="G4" s="839"/>
      <c r="H4" s="839"/>
      <c r="I4" s="840"/>
      <c r="J4" s="838">
        <v>2021</v>
      </c>
      <c r="K4" s="839"/>
      <c r="L4" s="839"/>
      <c r="M4" s="840"/>
      <c r="O4" s="45"/>
      <c r="P4" s="44" t="s">
        <v>107</v>
      </c>
    </row>
    <row r="5" spans="1:19" ht="45.75" thickBot="1" x14ac:dyDescent="0.3">
      <c r="A5" s="837"/>
      <c r="B5" s="272" t="s">
        <v>60</v>
      </c>
      <c r="C5" s="585" t="s">
        <v>140</v>
      </c>
      <c r="D5" s="341" t="s">
        <v>147</v>
      </c>
      <c r="E5" s="241" t="s">
        <v>148</v>
      </c>
      <c r="F5" s="272" t="s">
        <v>60</v>
      </c>
      <c r="G5" s="585" t="s">
        <v>140</v>
      </c>
      <c r="H5" s="341" t="s">
        <v>147</v>
      </c>
      <c r="I5" s="241" t="s">
        <v>148</v>
      </c>
      <c r="J5" s="272" t="s">
        <v>60</v>
      </c>
      <c r="K5" s="340" t="s">
        <v>140</v>
      </c>
      <c r="L5" s="341" t="s">
        <v>147</v>
      </c>
      <c r="M5" s="241" t="s">
        <v>148</v>
      </c>
    </row>
    <row r="6" spans="1:19" s="244" customFormat="1" ht="15" customHeight="1" x14ac:dyDescent="0.25">
      <c r="A6" s="255">
        <v>1</v>
      </c>
      <c r="B6" s="448" t="s">
        <v>0</v>
      </c>
      <c r="C6" s="449" t="s">
        <v>88</v>
      </c>
      <c r="D6" s="597">
        <v>4.6029411764705879</v>
      </c>
      <c r="E6" s="242">
        <v>3.88</v>
      </c>
      <c r="F6" s="448" t="s">
        <v>0</v>
      </c>
      <c r="G6" s="449" t="s">
        <v>88</v>
      </c>
      <c r="H6" s="455">
        <v>4.5196078431372548</v>
      </c>
      <c r="I6" s="242">
        <v>3.94</v>
      </c>
      <c r="J6" s="685" t="s">
        <v>0</v>
      </c>
      <c r="K6" s="686" t="s">
        <v>88</v>
      </c>
      <c r="L6" s="455">
        <v>4.3928571428571432</v>
      </c>
      <c r="M6" s="242">
        <v>3.67</v>
      </c>
      <c r="N6" s="243"/>
      <c r="O6" s="243"/>
      <c r="P6" s="243"/>
      <c r="Q6" s="243"/>
      <c r="R6" s="243"/>
      <c r="S6" s="243"/>
    </row>
    <row r="7" spans="1:19" s="244" customFormat="1" ht="15" customHeight="1" x14ac:dyDescent="0.25">
      <c r="A7" s="248">
        <v>2</v>
      </c>
      <c r="B7" s="253" t="s">
        <v>0</v>
      </c>
      <c r="C7" s="252" t="s">
        <v>125</v>
      </c>
      <c r="D7" s="598">
        <v>4.4711538461538458</v>
      </c>
      <c r="E7" s="245">
        <v>3.88</v>
      </c>
      <c r="F7" s="253" t="s">
        <v>0</v>
      </c>
      <c r="G7" s="252" t="s">
        <v>125</v>
      </c>
      <c r="H7" s="456">
        <v>4.4320987654320989</v>
      </c>
      <c r="I7" s="245">
        <v>3.94</v>
      </c>
      <c r="J7" s="687" t="s">
        <v>29</v>
      </c>
      <c r="K7" s="688" t="s">
        <v>127</v>
      </c>
      <c r="L7" s="456">
        <v>4.2307692307692308</v>
      </c>
      <c r="M7" s="245">
        <v>3.67</v>
      </c>
      <c r="N7" s="243"/>
      <c r="O7" s="243"/>
      <c r="P7" s="243"/>
      <c r="Q7" s="243"/>
      <c r="R7" s="243"/>
      <c r="S7" s="243"/>
    </row>
    <row r="8" spans="1:19" s="244" customFormat="1" ht="15" customHeight="1" x14ac:dyDescent="0.25">
      <c r="A8" s="248">
        <v>3</v>
      </c>
      <c r="B8" s="253" t="s">
        <v>23</v>
      </c>
      <c r="C8" s="252" t="s">
        <v>85</v>
      </c>
      <c r="D8" s="598">
        <v>4.3684210526315788</v>
      </c>
      <c r="E8" s="245">
        <v>3.88</v>
      </c>
      <c r="F8" s="253" t="s">
        <v>23</v>
      </c>
      <c r="G8" s="252" t="s">
        <v>129</v>
      </c>
      <c r="H8" s="456">
        <v>4.3454545454545457</v>
      </c>
      <c r="I8" s="245">
        <v>3.94</v>
      </c>
      <c r="J8" s="687" t="s">
        <v>29</v>
      </c>
      <c r="K8" s="688" t="s">
        <v>153</v>
      </c>
      <c r="L8" s="456">
        <v>4.2244897959183669</v>
      </c>
      <c r="M8" s="245">
        <v>3.67</v>
      </c>
      <c r="N8" s="243"/>
      <c r="O8" s="243"/>
      <c r="P8" s="243"/>
      <c r="Q8" s="243"/>
      <c r="R8" s="243"/>
      <c r="S8" s="243"/>
    </row>
    <row r="9" spans="1:19" s="244" customFormat="1" ht="15" customHeight="1" x14ac:dyDescent="0.25">
      <c r="A9" s="248">
        <v>4</v>
      </c>
      <c r="B9" s="450" t="s">
        <v>58</v>
      </c>
      <c r="C9" s="451" t="s">
        <v>73</v>
      </c>
      <c r="D9" s="599">
        <v>4.3675213675213671</v>
      </c>
      <c r="E9" s="247">
        <v>3.88</v>
      </c>
      <c r="F9" s="450" t="s">
        <v>23</v>
      </c>
      <c r="G9" s="451" t="s">
        <v>85</v>
      </c>
      <c r="H9" s="457">
        <v>4.3417721518987342</v>
      </c>
      <c r="I9" s="247">
        <v>3.94</v>
      </c>
      <c r="J9" s="689" t="s">
        <v>58</v>
      </c>
      <c r="K9" s="690" t="s">
        <v>73</v>
      </c>
      <c r="L9" s="457">
        <v>4.2110091743119265</v>
      </c>
      <c r="M9" s="247">
        <v>3.67</v>
      </c>
      <c r="N9" s="243"/>
      <c r="O9" s="243"/>
      <c r="P9" s="243"/>
      <c r="Q9" s="243"/>
      <c r="R9" s="243"/>
      <c r="S9" s="243"/>
    </row>
    <row r="10" spans="1:19" s="244" customFormat="1" ht="15" customHeight="1" x14ac:dyDescent="0.25">
      <c r="A10" s="248">
        <v>5</v>
      </c>
      <c r="B10" s="251" t="s">
        <v>0</v>
      </c>
      <c r="C10" s="452" t="s">
        <v>98</v>
      </c>
      <c r="D10" s="600">
        <v>4.3292682926829267</v>
      </c>
      <c r="E10" s="281">
        <v>3.88</v>
      </c>
      <c r="F10" s="251" t="s">
        <v>49</v>
      </c>
      <c r="G10" s="452" t="s">
        <v>55</v>
      </c>
      <c r="H10" s="458">
        <v>4.34</v>
      </c>
      <c r="I10" s="281">
        <v>3.94</v>
      </c>
      <c r="J10" s="691" t="s">
        <v>49</v>
      </c>
      <c r="K10" s="692" t="s">
        <v>53</v>
      </c>
      <c r="L10" s="458">
        <v>4.1355932203389827</v>
      </c>
      <c r="M10" s="281">
        <v>3.67</v>
      </c>
      <c r="N10" s="243"/>
      <c r="O10" s="243"/>
      <c r="P10" s="243"/>
      <c r="Q10" s="243"/>
      <c r="R10" s="243"/>
      <c r="S10" s="243"/>
    </row>
    <row r="11" spans="1:19" s="244" customFormat="1" ht="15" customHeight="1" x14ac:dyDescent="0.25">
      <c r="A11" s="248">
        <v>6</v>
      </c>
      <c r="B11" s="253" t="s">
        <v>29</v>
      </c>
      <c r="C11" s="252" t="s">
        <v>153</v>
      </c>
      <c r="D11" s="598">
        <v>4.2962962962962967</v>
      </c>
      <c r="E11" s="245">
        <v>3.88</v>
      </c>
      <c r="F11" s="253" t="s">
        <v>0</v>
      </c>
      <c r="G11" s="252" t="s">
        <v>87</v>
      </c>
      <c r="H11" s="456">
        <v>4.3168316831683171</v>
      </c>
      <c r="I11" s="245">
        <v>3.94</v>
      </c>
      <c r="J11" s="687" t="s">
        <v>29</v>
      </c>
      <c r="K11" s="688" t="s">
        <v>84</v>
      </c>
      <c r="L11" s="456">
        <v>4.1192052980132452</v>
      </c>
      <c r="M11" s="245">
        <v>3.67</v>
      </c>
      <c r="N11" s="243"/>
      <c r="O11" s="243"/>
      <c r="P11" s="243"/>
      <c r="Q11" s="243"/>
      <c r="R11" s="243"/>
      <c r="S11" s="243"/>
    </row>
    <row r="12" spans="1:19" s="244" customFormat="1" ht="15" customHeight="1" x14ac:dyDescent="0.25">
      <c r="A12" s="248">
        <v>7</v>
      </c>
      <c r="B12" s="253" t="s">
        <v>0</v>
      </c>
      <c r="C12" s="252" t="s">
        <v>87</v>
      </c>
      <c r="D12" s="598">
        <v>4.295774647887324</v>
      </c>
      <c r="E12" s="245">
        <v>3.88</v>
      </c>
      <c r="F12" s="253" t="s">
        <v>0</v>
      </c>
      <c r="G12" s="252" t="s">
        <v>98</v>
      </c>
      <c r="H12" s="456">
        <v>4.3150684931506849</v>
      </c>
      <c r="I12" s="245">
        <v>3.94</v>
      </c>
      <c r="J12" s="687" t="s">
        <v>1</v>
      </c>
      <c r="K12" s="688" t="s">
        <v>14</v>
      </c>
      <c r="L12" s="456">
        <v>4.08411214953271</v>
      </c>
      <c r="M12" s="245">
        <v>3.67</v>
      </c>
      <c r="N12" s="243"/>
      <c r="O12" s="243"/>
      <c r="P12" s="243"/>
      <c r="Q12" s="243"/>
      <c r="R12" s="243"/>
      <c r="S12" s="243"/>
    </row>
    <row r="13" spans="1:19" s="244" customFormat="1" ht="15" customHeight="1" x14ac:dyDescent="0.25">
      <c r="A13" s="248">
        <v>8</v>
      </c>
      <c r="B13" s="253" t="s">
        <v>29</v>
      </c>
      <c r="C13" s="252" t="s">
        <v>84</v>
      </c>
      <c r="D13" s="600">
        <v>4.2469135802469138</v>
      </c>
      <c r="E13" s="245">
        <v>3.88</v>
      </c>
      <c r="F13" s="253" t="s">
        <v>29</v>
      </c>
      <c r="G13" s="252" t="s">
        <v>153</v>
      </c>
      <c r="H13" s="456">
        <v>4.2692307692307692</v>
      </c>
      <c r="I13" s="245">
        <v>3.94</v>
      </c>
      <c r="J13" s="687" t="s">
        <v>58</v>
      </c>
      <c r="K13" s="688" t="s">
        <v>74</v>
      </c>
      <c r="L13" s="456">
        <v>4.0540540540540544</v>
      </c>
      <c r="M13" s="245">
        <v>3.67</v>
      </c>
      <c r="N13" s="243"/>
      <c r="O13" s="243"/>
      <c r="P13" s="243"/>
      <c r="Q13" s="243"/>
      <c r="R13" s="243"/>
      <c r="S13" s="243"/>
    </row>
    <row r="14" spans="1:19" s="244" customFormat="1" ht="15" customHeight="1" x14ac:dyDescent="0.25">
      <c r="A14" s="248">
        <v>9</v>
      </c>
      <c r="B14" s="253" t="s">
        <v>29</v>
      </c>
      <c r="C14" s="252" t="s">
        <v>170</v>
      </c>
      <c r="D14" s="598">
        <v>4.2222222222222223</v>
      </c>
      <c r="E14" s="245">
        <v>3.88</v>
      </c>
      <c r="F14" s="253" t="s">
        <v>38</v>
      </c>
      <c r="G14" s="252" t="s">
        <v>126</v>
      </c>
      <c r="H14" s="456">
        <v>4.2380952380952381</v>
      </c>
      <c r="I14" s="245">
        <v>3.94</v>
      </c>
      <c r="J14" s="687" t="s">
        <v>0</v>
      </c>
      <c r="K14" s="688" t="s">
        <v>125</v>
      </c>
      <c r="L14" s="456">
        <v>4.0384615384615383</v>
      </c>
      <c r="M14" s="245">
        <v>3.67</v>
      </c>
      <c r="N14" s="243"/>
      <c r="O14" s="243"/>
      <c r="P14" s="243"/>
      <c r="Q14" s="243"/>
      <c r="R14" s="243"/>
      <c r="S14" s="243"/>
    </row>
    <row r="15" spans="1:19" s="244" customFormat="1" ht="15" customHeight="1" thickBot="1" x14ac:dyDescent="0.3">
      <c r="A15" s="256">
        <v>10</v>
      </c>
      <c r="B15" s="453" t="s">
        <v>49</v>
      </c>
      <c r="C15" s="454" t="s">
        <v>53</v>
      </c>
      <c r="D15" s="601">
        <v>4.22</v>
      </c>
      <c r="E15" s="246">
        <v>3.88</v>
      </c>
      <c r="F15" s="453" t="s">
        <v>23</v>
      </c>
      <c r="G15" s="454" t="s">
        <v>25</v>
      </c>
      <c r="H15" s="459">
        <v>4.2368421052631575</v>
      </c>
      <c r="I15" s="246">
        <v>3.94</v>
      </c>
      <c r="J15" s="693" t="s">
        <v>0</v>
      </c>
      <c r="K15" s="694" t="s">
        <v>87</v>
      </c>
      <c r="L15" s="459">
        <v>4.0131578947368425</v>
      </c>
      <c r="M15" s="246">
        <v>3.67</v>
      </c>
      <c r="N15" s="243"/>
      <c r="O15" s="243"/>
      <c r="P15" s="243"/>
      <c r="Q15" s="243"/>
      <c r="R15" s="243"/>
      <c r="S15" s="243"/>
    </row>
    <row r="16" spans="1:19" s="244" customFormat="1" ht="15" customHeight="1" x14ac:dyDescent="0.25">
      <c r="A16" s="248">
        <v>11</v>
      </c>
      <c r="B16" s="253" t="s">
        <v>49</v>
      </c>
      <c r="C16" s="252" t="s">
        <v>56</v>
      </c>
      <c r="D16" s="598">
        <v>4.1879194630872485</v>
      </c>
      <c r="E16" s="245">
        <v>3.88</v>
      </c>
      <c r="F16" s="253" t="s">
        <v>29</v>
      </c>
      <c r="G16" s="252" t="s">
        <v>127</v>
      </c>
      <c r="H16" s="456">
        <v>4.2121212121212119</v>
      </c>
      <c r="I16" s="245">
        <v>3.94</v>
      </c>
      <c r="J16" s="687" t="s">
        <v>23</v>
      </c>
      <c r="K16" s="688" t="s">
        <v>130</v>
      </c>
      <c r="L16" s="456">
        <v>3.9945054945054945</v>
      </c>
      <c r="M16" s="245">
        <v>3.67</v>
      </c>
      <c r="N16" s="243"/>
      <c r="O16" s="243"/>
      <c r="P16" s="243"/>
      <c r="Q16" s="243"/>
      <c r="R16" s="243"/>
      <c r="S16" s="243"/>
    </row>
    <row r="17" spans="1:19" s="244" customFormat="1" ht="15" customHeight="1" x14ac:dyDescent="0.25">
      <c r="A17" s="248">
        <v>12</v>
      </c>
      <c r="B17" s="253" t="s">
        <v>23</v>
      </c>
      <c r="C17" s="252" t="s">
        <v>179</v>
      </c>
      <c r="D17" s="600">
        <v>4.1829268292682924</v>
      </c>
      <c r="E17" s="245">
        <v>3.88</v>
      </c>
      <c r="F17" s="253" t="s">
        <v>23</v>
      </c>
      <c r="G17" s="252" t="s">
        <v>130</v>
      </c>
      <c r="H17" s="456">
        <v>4.2108108108108109</v>
      </c>
      <c r="I17" s="245">
        <v>3.94</v>
      </c>
      <c r="J17" s="687" t="s">
        <v>1</v>
      </c>
      <c r="K17" s="688" t="s">
        <v>135</v>
      </c>
      <c r="L17" s="456">
        <v>3.9897435897435898</v>
      </c>
      <c r="M17" s="245">
        <v>3.67</v>
      </c>
      <c r="N17" s="243"/>
      <c r="O17" s="243"/>
      <c r="P17" s="243"/>
      <c r="Q17" s="243"/>
      <c r="R17" s="243"/>
      <c r="S17" s="243"/>
    </row>
    <row r="18" spans="1:19" s="244" customFormat="1" ht="15" customHeight="1" x14ac:dyDescent="0.25">
      <c r="A18" s="248">
        <v>13</v>
      </c>
      <c r="B18" s="253" t="s">
        <v>23</v>
      </c>
      <c r="C18" s="252" t="s">
        <v>176</v>
      </c>
      <c r="D18" s="600">
        <v>4.1752577319587632</v>
      </c>
      <c r="E18" s="245">
        <v>3.88</v>
      </c>
      <c r="F18" s="253" t="s">
        <v>1</v>
      </c>
      <c r="G18" s="252" t="s">
        <v>151</v>
      </c>
      <c r="H18" s="456">
        <v>4.2068965517241379</v>
      </c>
      <c r="I18" s="245">
        <v>3.94</v>
      </c>
      <c r="J18" s="687" t="s">
        <v>0</v>
      </c>
      <c r="K18" s="688" t="s">
        <v>98</v>
      </c>
      <c r="L18" s="456">
        <v>3.9702970297029703</v>
      </c>
      <c r="M18" s="245">
        <v>3.67</v>
      </c>
      <c r="N18" s="243"/>
      <c r="O18" s="243"/>
      <c r="P18" s="243"/>
      <c r="Q18" s="243"/>
      <c r="R18" s="243"/>
      <c r="S18" s="243"/>
    </row>
    <row r="19" spans="1:19" s="244" customFormat="1" ht="15" customHeight="1" x14ac:dyDescent="0.25">
      <c r="A19" s="248">
        <v>14</v>
      </c>
      <c r="B19" s="253" t="s">
        <v>1</v>
      </c>
      <c r="C19" s="252" t="s">
        <v>97</v>
      </c>
      <c r="D19" s="600">
        <v>4.1546961325966851</v>
      </c>
      <c r="E19" s="245">
        <v>3.88</v>
      </c>
      <c r="F19" s="253" t="s">
        <v>23</v>
      </c>
      <c r="G19" s="252" t="s">
        <v>26</v>
      </c>
      <c r="H19" s="456">
        <v>4.2</v>
      </c>
      <c r="I19" s="245">
        <v>3.94</v>
      </c>
      <c r="J19" s="687" t="s">
        <v>29</v>
      </c>
      <c r="K19" s="688" t="s">
        <v>33</v>
      </c>
      <c r="L19" s="456">
        <v>3.9578947368421051</v>
      </c>
      <c r="M19" s="245">
        <v>3.67</v>
      </c>
      <c r="N19" s="243"/>
      <c r="O19" s="243"/>
      <c r="P19" s="243"/>
      <c r="Q19" s="243"/>
      <c r="R19" s="243"/>
      <c r="S19" s="243"/>
    </row>
    <row r="20" spans="1:19" s="244" customFormat="1" ht="15" customHeight="1" x14ac:dyDescent="0.25">
      <c r="A20" s="248">
        <v>15</v>
      </c>
      <c r="B20" s="253" t="s">
        <v>49</v>
      </c>
      <c r="C20" s="252" t="s">
        <v>55</v>
      </c>
      <c r="D20" s="600">
        <v>4.1382978723404253</v>
      </c>
      <c r="E20" s="245">
        <v>3.88</v>
      </c>
      <c r="F20" s="253" t="s">
        <v>1</v>
      </c>
      <c r="G20" s="252" t="s">
        <v>16</v>
      </c>
      <c r="H20" s="456">
        <v>4.1722222222222225</v>
      </c>
      <c r="I20" s="245">
        <v>3.94</v>
      </c>
      <c r="J20" s="687" t="s">
        <v>58</v>
      </c>
      <c r="K20" s="688" t="s">
        <v>75</v>
      </c>
      <c r="L20" s="456">
        <v>3.9189189189189189</v>
      </c>
      <c r="M20" s="245">
        <v>3.67</v>
      </c>
      <c r="N20" s="243"/>
      <c r="O20" s="243"/>
      <c r="P20" s="243"/>
      <c r="Q20" s="243"/>
      <c r="R20" s="243"/>
      <c r="S20" s="243"/>
    </row>
    <row r="21" spans="1:19" s="244" customFormat="1" ht="15" customHeight="1" x14ac:dyDescent="0.25">
      <c r="A21" s="248">
        <v>16</v>
      </c>
      <c r="B21" s="253" t="s">
        <v>23</v>
      </c>
      <c r="C21" s="252" t="s">
        <v>178</v>
      </c>
      <c r="D21" s="602">
        <v>4.1132075471698117</v>
      </c>
      <c r="E21" s="245">
        <v>3.88</v>
      </c>
      <c r="F21" s="253" t="s">
        <v>1</v>
      </c>
      <c r="G21" s="252" t="s">
        <v>139</v>
      </c>
      <c r="H21" s="456">
        <v>4.1604938271604937</v>
      </c>
      <c r="I21" s="245">
        <v>3.94</v>
      </c>
      <c r="J21" s="687" t="s">
        <v>23</v>
      </c>
      <c r="K21" s="688" t="s">
        <v>85</v>
      </c>
      <c r="L21" s="456">
        <v>3.9054054054054053</v>
      </c>
      <c r="M21" s="245">
        <v>3.67</v>
      </c>
      <c r="N21" s="243"/>
      <c r="O21" s="243"/>
      <c r="P21" s="243"/>
      <c r="Q21" s="243"/>
      <c r="R21" s="243"/>
      <c r="S21" s="243"/>
    </row>
    <row r="22" spans="1:19" s="244" customFormat="1" ht="15" customHeight="1" x14ac:dyDescent="0.25">
      <c r="A22" s="248">
        <v>17</v>
      </c>
      <c r="B22" s="253" t="s">
        <v>23</v>
      </c>
      <c r="C22" s="252" t="s">
        <v>90</v>
      </c>
      <c r="D22" s="600">
        <v>4.1111111111111107</v>
      </c>
      <c r="E22" s="245">
        <v>3.88</v>
      </c>
      <c r="F22" s="253" t="s">
        <v>1</v>
      </c>
      <c r="G22" s="252" t="s">
        <v>134</v>
      </c>
      <c r="H22" s="456">
        <v>4.1407407407407408</v>
      </c>
      <c r="I22" s="245">
        <v>3.94</v>
      </c>
      <c r="J22" s="687" t="s">
        <v>23</v>
      </c>
      <c r="K22" s="688" t="s">
        <v>25</v>
      </c>
      <c r="L22" s="456">
        <v>3.9027777777777777</v>
      </c>
      <c r="M22" s="245">
        <v>3.67</v>
      </c>
      <c r="N22" s="243"/>
      <c r="O22" s="243"/>
      <c r="P22" s="243"/>
      <c r="Q22" s="243"/>
      <c r="R22" s="243"/>
      <c r="S22" s="243"/>
    </row>
    <row r="23" spans="1:19" s="244" customFormat="1" ht="15" customHeight="1" x14ac:dyDescent="0.25">
      <c r="A23" s="248">
        <v>18</v>
      </c>
      <c r="B23" s="253" t="s">
        <v>58</v>
      </c>
      <c r="C23" s="252" t="s">
        <v>74</v>
      </c>
      <c r="D23" s="600">
        <v>4.1090909090909093</v>
      </c>
      <c r="E23" s="245">
        <v>3.88</v>
      </c>
      <c r="F23" s="253" t="s">
        <v>38</v>
      </c>
      <c r="G23" s="252" t="s">
        <v>72</v>
      </c>
      <c r="H23" s="456">
        <v>4.1399999999999997</v>
      </c>
      <c r="I23" s="245">
        <v>3.94</v>
      </c>
      <c r="J23" s="687" t="s">
        <v>23</v>
      </c>
      <c r="K23" s="688" t="s">
        <v>86</v>
      </c>
      <c r="L23" s="456">
        <v>3.9019607843137254</v>
      </c>
      <c r="M23" s="245">
        <v>3.67</v>
      </c>
      <c r="N23" s="243"/>
      <c r="O23" s="243"/>
      <c r="P23" s="243"/>
      <c r="Q23" s="243"/>
      <c r="R23" s="243"/>
      <c r="S23" s="243"/>
    </row>
    <row r="24" spans="1:19" s="244" customFormat="1" ht="15" customHeight="1" x14ac:dyDescent="0.25">
      <c r="A24" s="248">
        <v>19</v>
      </c>
      <c r="B24" s="253" t="s">
        <v>1</v>
      </c>
      <c r="C24" s="252" t="s">
        <v>135</v>
      </c>
      <c r="D24" s="600">
        <v>4.07981220657277</v>
      </c>
      <c r="E24" s="245">
        <v>3.88</v>
      </c>
      <c r="F24" s="253" t="s">
        <v>1</v>
      </c>
      <c r="G24" s="252" t="s">
        <v>135</v>
      </c>
      <c r="H24" s="456">
        <v>4.1361702127659576</v>
      </c>
      <c r="I24" s="245">
        <v>3.94</v>
      </c>
      <c r="J24" s="687" t="s">
        <v>23</v>
      </c>
      <c r="K24" s="688" t="s">
        <v>27</v>
      </c>
      <c r="L24" s="456">
        <v>3.8968253968253967</v>
      </c>
      <c r="M24" s="245">
        <v>3.67</v>
      </c>
      <c r="N24" s="243"/>
      <c r="O24" s="243"/>
      <c r="P24" s="243"/>
      <c r="Q24" s="243"/>
      <c r="R24" s="243"/>
      <c r="S24" s="243"/>
    </row>
    <row r="25" spans="1:19" s="244" customFormat="1" ht="15" customHeight="1" thickBot="1" x14ac:dyDescent="0.3">
      <c r="A25" s="254">
        <v>20</v>
      </c>
      <c r="B25" s="450" t="s">
        <v>1</v>
      </c>
      <c r="C25" s="451" t="s">
        <v>139</v>
      </c>
      <c r="D25" s="603">
        <v>4.0630630630630629</v>
      </c>
      <c r="E25" s="247">
        <v>3.88</v>
      </c>
      <c r="F25" s="450" t="s">
        <v>1</v>
      </c>
      <c r="G25" s="451" t="s">
        <v>97</v>
      </c>
      <c r="H25" s="457">
        <v>4.1361256544502618</v>
      </c>
      <c r="I25" s="247">
        <v>3.94</v>
      </c>
      <c r="J25" s="689" t="s">
        <v>0</v>
      </c>
      <c r="K25" s="690" t="s">
        <v>138</v>
      </c>
      <c r="L25" s="457">
        <v>3.8957345971563981</v>
      </c>
      <c r="M25" s="247">
        <v>3.67</v>
      </c>
      <c r="N25" s="243"/>
      <c r="O25" s="243"/>
      <c r="P25" s="243"/>
      <c r="Q25" s="243"/>
      <c r="R25" s="243"/>
      <c r="S25" s="243"/>
    </row>
    <row r="26" spans="1:19" s="244" customFormat="1" ht="15" customHeight="1" x14ac:dyDescent="0.25">
      <c r="A26" s="255">
        <v>21</v>
      </c>
      <c r="B26" s="448" t="s">
        <v>1</v>
      </c>
      <c r="C26" s="449" t="s">
        <v>14</v>
      </c>
      <c r="D26" s="604">
        <v>4.035211267605634</v>
      </c>
      <c r="E26" s="242">
        <v>3.88</v>
      </c>
      <c r="F26" s="448" t="s">
        <v>58</v>
      </c>
      <c r="G26" s="449" t="s">
        <v>74</v>
      </c>
      <c r="H26" s="455">
        <v>4.129032258064516</v>
      </c>
      <c r="I26" s="242">
        <v>3.94</v>
      </c>
      <c r="J26" s="685" t="s">
        <v>23</v>
      </c>
      <c r="K26" s="686" t="s">
        <v>26</v>
      </c>
      <c r="L26" s="455">
        <v>3.8932038834951457</v>
      </c>
      <c r="M26" s="242">
        <v>3.67</v>
      </c>
      <c r="N26" s="243"/>
      <c r="O26" s="243"/>
      <c r="P26" s="243"/>
      <c r="Q26" s="243"/>
      <c r="R26" s="243"/>
      <c r="S26" s="243"/>
    </row>
    <row r="27" spans="1:19" s="244" customFormat="1" ht="15" customHeight="1" x14ac:dyDescent="0.25">
      <c r="A27" s="248">
        <v>22</v>
      </c>
      <c r="B27" s="253" t="s">
        <v>49</v>
      </c>
      <c r="C27" s="252" t="s">
        <v>158</v>
      </c>
      <c r="D27" s="600">
        <v>4.0227272727272725</v>
      </c>
      <c r="E27" s="245">
        <v>3.88</v>
      </c>
      <c r="F27" s="253" t="s">
        <v>23</v>
      </c>
      <c r="G27" s="252" t="s">
        <v>154</v>
      </c>
      <c r="H27" s="456">
        <v>4.125</v>
      </c>
      <c r="I27" s="245">
        <v>3.94</v>
      </c>
      <c r="J27" s="687" t="s">
        <v>29</v>
      </c>
      <c r="K27" s="688" t="s">
        <v>28</v>
      </c>
      <c r="L27" s="456">
        <v>3.8771929824561404</v>
      </c>
      <c r="M27" s="245">
        <v>3.67</v>
      </c>
      <c r="N27" s="243"/>
      <c r="O27" s="243"/>
      <c r="P27" s="243"/>
      <c r="Q27" s="243"/>
      <c r="R27" s="243"/>
      <c r="S27" s="243"/>
    </row>
    <row r="28" spans="1:19" s="244" customFormat="1" ht="15" customHeight="1" x14ac:dyDescent="0.25">
      <c r="A28" s="248">
        <v>23</v>
      </c>
      <c r="B28" s="253" t="s">
        <v>38</v>
      </c>
      <c r="C28" s="252" t="s">
        <v>163</v>
      </c>
      <c r="D28" s="598">
        <v>4</v>
      </c>
      <c r="E28" s="245">
        <v>3.88</v>
      </c>
      <c r="F28" s="253" t="s">
        <v>23</v>
      </c>
      <c r="G28" s="252" t="s">
        <v>86</v>
      </c>
      <c r="H28" s="456">
        <v>4.1204819277108431</v>
      </c>
      <c r="I28" s="245">
        <v>3.94</v>
      </c>
      <c r="J28" s="687" t="s">
        <v>23</v>
      </c>
      <c r="K28" s="688" t="s">
        <v>90</v>
      </c>
      <c r="L28" s="456">
        <v>3.875</v>
      </c>
      <c r="M28" s="245">
        <v>3.67</v>
      </c>
      <c r="N28" s="243"/>
      <c r="O28" s="243"/>
      <c r="P28" s="243"/>
      <c r="Q28" s="243"/>
      <c r="R28" s="243"/>
      <c r="S28" s="243"/>
    </row>
    <row r="29" spans="1:19" s="244" customFormat="1" ht="15" customHeight="1" x14ac:dyDescent="0.25">
      <c r="A29" s="248">
        <v>24</v>
      </c>
      <c r="B29" s="253" t="s">
        <v>29</v>
      </c>
      <c r="C29" s="252" t="s">
        <v>96</v>
      </c>
      <c r="D29" s="598">
        <v>4</v>
      </c>
      <c r="E29" s="245">
        <v>3.88</v>
      </c>
      <c r="F29" s="253" t="s">
        <v>29</v>
      </c>
      <c r="G29" s="252" t="s">
        <v>33</v>
      </c>
      <c r="H29" s="456">
        <v>4.116883116883117</v>
      </c>
      <c r="I29" s="245">
        <v>3.94</v>
      </c>
      <c r="J29" s="687" t="s">
        <v>29</v>
      </c>
      <c r="K29" s="688" t="s">
        <v>96</v>
      </c>
      <c r="L29" s="456">
        <v>3.8743961352657004</v>
      </c>
      <c r="M29" s="245">
        <v>3.67</v>
      </c>
      <c r="N29" s="243"/>
      <c r="O29" s="243"/>
      <c r="P29" s="243"/>
      <c r="Q29" s="243"/>
      <c r="R29" s="243"/>
      <c r="S29" s="243"/>
    </row>
    <row r="30" spans="1:19" s="244" customFormat="1" ht="15" customHeight="1" x14ac:dyDescent="0.25">
      <c r="A30" s="248">
        <v>25</v>
      </c>
      <c r="B30" s="253" t="s">
        <v>23</v>
      </c>
      <c r="C30" s="252" t="s">
        <v>171</v>
      </c>
      <c r="D30" s="598">
        <v>4</v>
      </c>
      <c r="E30" s="245">
        <v>3.88</v>
      </c>
      <c r="F30" s="253" t="s">
        <v>58</v>
      </c>
      <c r="G30" s="252" t="s">
        <v>73</v>
      </c>
      <c r="H30" s="456">
        <v>4.115702479338843</v>
      </c>
      <c r="I30" s="245">
        <v>3.94</v>
      </c>
      <c r="J30" s="687" t="s">
        <v>58</v>
      </c>
      <c r="K30" s="688" t="s">
        <v>124</v>
      </c>
      <c r="L30" s="456">
        <v>3.8644067796610169</v>
      </c>
      <c r="M30" s="245">
        <v>3.67</v>
      </c>
      <c r="N30" s="243"/>
      <c r="O30" s="243"/>
      <c r="P30" s="243"/>
      <c r="Q30" s="243"/>
      <c r="R30" s="243"/>
      <c r="S30" s="243"/>
    </row>
    <row r="31" spans="1:19" s="244" customFormat="1" ht="15" customHeight="1" x14ac:dyDescent="0.25">
      <c r="A31" s="248">
        <v>26</v>
      </c>
      <c r="B31" s="251" t="s">
        <v>38</v>
      </c>
      <c r="C31" s="452" t="s">
        <v>72</v>
      </c>
      <c r="D31" s="598">
        <v>3.9901960784313726</v>
      </c>
      <c r="E31" s="281">
        <v>3.88</v>
      </c>
      <c r="F31" s="251" t="s">
        <v>29</v>
      </c>
      <c r="G31" s="452" t="s">
        <v>84</v>
      </c>
      <c r="H31" s="458">
        <v>4.1082802547770703</v>
      </c>
      <c r="I31" s="281">
        <v>3.94</v>
      </c>
      <c r="J31" s="691" t="s">
        <v>49</v>
      </c>
      <c r="K31" s="692" t="s">
        <v>55</v>
      </c>
      <c r="L31" s="458">
        <v>3.858974358974359</v>
      </c>
      <c r="M31" s="281">
        <v>3.67</v>
      </c>
      <c r="N31" s="243"/>
      <c r="O31" s="243"/>
      <c r="P31" s="243"/>
      <c r="Q31" s="243"/>
      <c r="R31" s="243"/>
      <c r="S31" s="243"/>
    </row>
    <row r="32" spans="1:19" s="244" customFormat="1" ht="15" customHeight="1" x14ac:dyDescent="0.25">
      <c r="A32" s="248">
        <v>27</v>
      </c>
      <c r="B32" s="253" t="s">
        <v>1</v>
      </c>
      <c r="C32" s="252" t="s">
        <v>184</v>
      </c>
      <c r="D32" s="605">
        <v>3.9823008849557522</v>
      </c>
      <c r="E32" s="245">
        <v>3.88</v>
      </c>
      <c r="F32" s="253" t="s">
        <v>1</v>
      </c>
      <c r="G32" s="252" t="s">
        <v>136</v>
      </c>
      <c r="H32" s="456">
        <v>4.0901287553648071</v>
      </c>
      <c r="I32" s="245">
        <v>3.94</v>
      </c>
      <c r="J32" s="687" t="s">
        <v>49</v>
      </c>
      <c r="K32" s="688" t="s">
        <v>56</v>
      </c>
      <c r="L32" s="456">
        <v>3.8506493506493507</v>
      </c>
      <c r="M32" s="245">
        <v>3.67</v>
      </c>
      <c r="N32" s="243"/>
      <c r="O32" s="243"/>
      <c r="P32" s="243"/>
      <c r="Q32" s="243"/>
      <c r="R32" s="243"/>
      <c r="S32" s="243"/>
    </row>
    <row r="33" spans="1:19" s="244" customFormat="1" ht="15" customHeight="1" x14ac:dyDescent="0.25">
      <c r="A33" s="248">
        <v>28</v>
      </c>
      <c r="B33" s="253" t="s">
        <v>38</v>
      </c>
      <c r="C33" s="252" t="s">
        <v>80</v>
      </c>
      <c r="D33" s="606">
        <v>3.9747899159663866</v>
      </c>
      <c r="E33" s="245">
        <v>3.88</v>
      </c>
      <c r="F33" s="253" t="s">
        <v>29</v>
      </c>
      <c r="G33" s="252" t="s">
        <v>112</v>
      </c>
      <c r="H33" s="456">
        <v>4.0875000000000004</v>
      </c>
      <c r="I33" s="245">
        <v>3.94</v>
      </c>
      <c r="J33" s="687" t="s">
        <v>1</v>
      </c>
      <c r="K33" s="688" t="s">
        <v>133</v>
      </c>
      <c r="L33" s="456">
        <v>3.8461538461538463</v>
      </c>
      <c r="M33" s="245">
        <v>3.67</v>
      </c>
      <c r="N33" s="243"/>
      <c r="O33" s="243"/>
      <c r="P33" s="243"/>
      <c r="Q33" s="243"/>
      <c r="R33" s="243"/>
      <c r="S33" s="243"/>
    </row>
    <row r="34" spans="1:19" s="244" customFormat="1" ht="15" customHeight="1" x14ac:dyDescent="0.25">
      <c r="A34" s="248">
        <v>29</v>
      </c>
      <c r="B34" s="253" t="s">
        <v>38</v>
      </c>
      <c r="C34" s="252" t="s">
        <v>70</v>
      </c>
      <c r="D34" s="598">
        <v>3.9702970297029703</v>
      </c>
      <c r="E34" s="245">
        <v>3.88</v>
      </c>
      <c r="F34" s="253" t="s">
        <v>1</v>
      </c>
      <c r="G34" s="252" t="s">
        <v>18</v>
      </c>
      <c r="H34" s="456">
        <v>4.0864197530864201</v>
      </c>
      <c r="I34" s="245">
        <v>3.94</v>
      </c>
      <c r="J34" s="687" t="s">
        <v>29</v>
      </c>
      <c r="K34" s="688" t="s">
        <v>35</v>
      </c>
      <c r="L34" s="456">
        <v>3.8349514563106797</v>
      </c>
      <c r="M34" s="245">
        <v>3.67</v>
      </c>
      <c r="N34" s="243"/>
      <c r="O34" s="243"/>
      <c r="P34" s="243"/>
      <c r="Q34" s="243"/>
      <c r="R34" s="243"/>
      <c r="S34" s="243"/>
    </row>
    <row r="35" spans="1:19" s="244" customFormat="1" ht="15" customHeight="1" thickBot="1" x14ac:dyDescent="0.3">
      <c r="A35" s="256">
        <v>30</v>
      </c>
      <c r="B35" s="453" t="s">
        <v>1</v>
      </c>
      <c r="C35" s="454" t="s">
        <v>136</v>
      </c>
      <c r="D35" s="607">
        <v>3.9577464788732395</v>
      </c>
      <c r="E35" s="246">
        <v>3.88</v>
      </c>
      <c r="F35" s="453" t="s">
        <v>0</v>
      </c>
      <c r="G35" s="454" t="s">
        <v>138</v>
      </c>
      <c r="H35" s="459">
        <v>4.0825688073394497</v>
      </c>
      <c r="I35" s="246">
        <v>3.94</v>
      </c>
      <c r="J35" s="693" t="s">
        <v>58</v>
      </c>
      <c r="K35" s="694" t="s">
        <v>77</v>
      </c>
      <c r="L35" s="459">
        <v>3.8137931034482757</v>
      </c>
      <c r="M35" s="246">
        <v>3.67</v>
      </c>
      <c r="N35" s="243"/>
      <c r="O35" s="243"/>
      <c r="P35" s="243"/>
      <c r="Q35" s="243"/>
      <c r="R35" s="243"/>
      <c r="S35" s="243"/>
    </row>
    <row r="36" spans="1:19" s="244" customFormat="1" ht="15" customHeight="1" x14ac:dyDescent="0.25">
      <c r="A36" s="248">
        <v>31</v>
      </c>
      <c r="B36" s="253" t="s">
        <v>1</v>
      </c>
      <c r="C36" s="252" t="s">
        <v>185</v>
      </c>
      <c r="D36" s="598">
        <v>3.9487179487179489</v>
      </c>
      <c r="E36" s="245">
        <v>3.88</v>
      </c>
      <c r="F36" s="253" t="s">
        <v>49</v>
      </c>
      <c r="G36" s="252" t="s">
        <v>54</v>
      </c>
      <c r="H36" s="456">
        <v>4.072916666666667</v>
      </c>
      <c r="I36" s="245">
        <v>3.94</v>
      </c>
      <c r="J36" s="687" t="s">
        <v>49</v>
      </c>
      <c r="K36" s="688" t="s">
        <v>57</v>
      </c>
      <c r="L36" s="456">
        <v>3.8</v>
      </c>
      <c r="M36" s="245">
        <v>3.67</v>
      </c>
      <c r="N36" s="243"/>
      <c r="O36" s="243"/>
      <c r="P36" s="243"/>
      <c r="Q36" s="243"/>
      <c r="R36" s="243"/>
      <c r="S36" s="243"/>
    </row>
    <row r="37" spans="1:19" s="244" customFormat="1" ht="15" customHeight="1" x14ac:dyDescent="0.25">
      <c r="A37" s="248">
        <v>32</v>
      </c>
      <c r="B37" s="253" t="s">
        <v>0</v>
      </c>
      <c r="C37" s="252" t="s">
        <v>150</v>
      </c>
      <c r="D37" s="598">
        <v>3.9482758620689653</v>
      </c>
      <c r="E37" s="245">
        <v>3.88</v>
      </c>
      <c r="F37" s="253" t="s">
        <v>38</v>
      </c>
      <c r="G37" s="252" t="s">
        <v>71</v>
      </c>
      <c r="H37" s="456">
        <v>4.072289156626506</v>
      </c>
      <c r="I37" s="245">
        <v>3.94</v>
      </c>
      <c r="J37" s="687" t="s">
        <v>38</v>
      </c>
      <c r="K37" s="688" t="s">
        <v>126</v>
      </c>
      <c r="L37" s="456">
        <v>3.7934782608695654</v>
      </c>
      <c r="M37" s="245">
        <v>3.67</v>
      </c>
      <c r="N37" s="243"/>
      <c r="O37" s="243"/>
      <c r="P37" s="243"/>
      <c r="Q37" s="243"/>
      <c r="R37" s="243"/>
      <c r="S37" s="243"/>
    </row>
    <row r="38" spans="1:19" s="244" customFormat="1" ht="15" customHeight="1" x14ac:dyDescent="0.25">
      <c r="A38" s="248">
        <v>33</v>
      </c>
      <c r="B38" s="253" t="s">
        <v>1</v>
      </c>
      <c r="C38" s="252" t="s">
        <v>190</v>
      </c>
      <c r="D38" s="598">
        <v>3.9449999999999998</v>
      </c>
      <c r="E38" s="245">
        <v>3.88</v>
      </c>
      <c r="F38" s="253" t="s">
        <v>23</v>
      </c>
      <c r="G38" s="252" t="s">
        <v>90</v>
      </c>
      <c r="H38" s="456">
        <v>4.0675675675675675</v>
      </c>
      <c r="I38" s="245">
        <v>3.94</v>
      </c>
      <c r="J38" s="687" t="s">
        <v>29</v>
      </c>
      <c r="K38" s="688" t="s">
        <v>34</v>
      </c>
      <c r="L38" s="456">
        <v>3.7938144329896906</v>
      </c>
      <c r="M38" s="245">
        <v>3.67</v>
      </c>
      <c r="N38" s="243"/>
      <c r="O38" s="243"/>
      <c r="P38" s="243"/>
      <c r="Q38" s="243"/>
      <c r="R38" s="243"/>
      <c r="S38" s="243"/>
    </row>
    <row r="39" spans="1:19" s="244" customFormat="1" ht="15" customHeight="1" x14ac:dyDescent="0.25">
      <c r="A39" s="248">
        <v>34</v>
      </c>
      <c r="B39" s="253" t="s">
        <v>29</v>
      </c>
      <c r="C39" s="252" t="s">
        <v>34</v>
      </c>
      <c r="D39" s="598">
        <v>3.9396551724137931</v>
      </c>
      <c r="E39" s="245">
        <v>3.88</v>
      </c>
      <c r="F39" s="253" t="s">
        <v>49</v>
      </c>
      <c r="G39" s="252" t="s">
        <v>56</v>
      </c>
      <c r="H39" s="456">
        <v>4.0653594771241828</v>
      </c>
      <c r="I39" s="245">
        <v>3.94</v>
      </c>
      <c r="J39" s="687" t="s">
        <v>29</v>
      </c>
      <c r="K39" s="688" t="s">
        <v>36</v>
      </c>
      <c r="L39" s="456">
        <v>3.7721518987341773</v>
      </c>
      <c r="M39" s="245">
        <v>3.67</v>
      </c>
      <c r="N39" s="243"/>
      <c r="O39" s="243"/>
      <c r="P39" s="243"/>
      <c r="Q39" s="243"/>
      <c r="R39" s="243"/>
      <c r="S39" s="243"/>
    </row>
    <row r="40" spans="1:19" s="244" customFormat="1" ht="15" customHeight="1" x14ac:dyDescent="0.25">
      <c r="A40" s="248">
        <v>35</v>
      </c>
      <c r="B40" s="253" t="s">
        <v>58</v>
      </c>
      <c r="C40" s="252" t="s">
        <v>77</v>
      </c>
      <c r="D40" s="598">
        <v>3.9383561643835616</v>
      </c>
      <c r="E40" s="245">
        <v>3.88</v>
      </c>
      <c r="F40" s="253" t="s">
        <v>23</v>
      </c>
      <c r="G40" s="252" t="s">
        <v>113</v>
      </c>
      <c r="H40" s="456">
        <v>4.0517241379310347</v>
      </c>
      <c r="I40" s="245">
        <v>3.94</v>
      </c>
      <c r="J40" s="687" t="s">
        <v>1</v>
      </c>
      <c r="K40" s="688" t="s">
        <v>19</v>
      </c>
      <c r="L40" s="456">
        <v>3.7731958762886597</v>
      </c>
      <c r="M40" s="245">
        <v>3.67</v>
      </c>
      <c r="N40" s="243"/>
      <c r="O40" s="243"/>
      <c r="P40" s="243"/>
      <c r="Q40" s="243"/>
      <c r="R40" s="243"/>
      <c r="S40" s="243"/>
    </row>
    <row r="41" spans="1:19" s="244" customFormat="1" ht="15" customHeight="1" x14ac:dyDescent="0.25">
      <c r="A41" s="248">
        <v>36</v>
      </c>
      <c r="B41" s="253" t="s">
        <v>29</v>
      </c>
      <c r="C41" s="252" t="s">
        <v>28</v>
      </c>
      <c r="D41" s="598">
        <v>3.925925925925926</v>
      </c>
      <c r="E41" s="245">
        <v>3.88</v>
      </c>
      <c r="F41" s="253" t="s">
        <v>58</v>
      </c>
      <c r="G41" s="252" t="s">
        <v>77</v>
      </c>
      <c r="H41" s="456">
        <v>4.0410958904109586</v>
      </c>
      <c r="I41" s="245">
        <v>3.94</v>
      </c>
      <c r="J41" s="687" t="s">
        <v>1</v>
      </c>
      <c r="K41" s="688" t="s">
        <v>139</v>
      </c>
      <c r="L41" s="456">
        <v>3.7625000000000002</v>
      </c>
      <c r="M41" s="245">
        <v>3.67</v>
      </c>
      <c r="N41" s="243"/>
      <c r="O41" s="243"/>
      <c r="P41" s="243"/>
      <c r="Q41" s="243"/>
      <c r="R41" s="243"/>
      <c r="S41" s="243"/>
    </row>
    <row r="42" spans="1:19" s="244" customFormat="1" ht="15" customHeight="1" x14ac:dyDescent="0.25">
      <c r="A42" s="248">
        <v>37</v>
      </c>
      <c r="B42" s="253" t="s">
        <v>29</v>
      </c>
      <c r="C42" s="252" t="s">
        <v>169</v>
      </c>
      <c r="D42" s="598">
        <v>3.9189189189189189</v>
      </c>
      <c r="E42" s="245">
        <v>3.88</v>
      </c>
      <c r="F42" s="253" t="s">
        <v>29</v>
      </c>
      <c r="G42" s="252" t="s">
        <v>96</v>
      </c>
      <c r="H42" s="456">
        <v>4.0370370370370372</v>
      </c>
      <c r="I42" s="245">
        <v>3.94</v>
      </c>
      <c r="J42" s="687" t="s">
        <v>23</v>
      </c>
      <c r="K42" s="688" t="s">
        <v>129</v>
      </c>
      <c r="L42" s="456">
        <v>3.7536231884057969</v>
      </c>
      <c r="M42" s="245">
        <v>3.67</v>
      </c>
      <c r="N42" s="243"/>
      <c r="O42" s="243"/>
      <c r="P42" s="243"/>
      <c r="Q42" s="243"/>
      <c r="R42" s="243"/>
      <c r="S42" s="243"/>
    </row>
    <row r="43" spans="1:19" s="244" customFormat="1" ht="15" customHeight="1" x14ac:dyDescent="0.25">
      <c r="A43" s="248">
        <v>38</v>
      </c>
      <c r="B43" s="253" t="s">
        <v>1</v>
      </c>
      <c r="C43" s="252" t="s">
        <v>151</v>
      </c>
      <c r="D43" s="608">
        <v>3.9024390243902438</v>
      </c>
      <c r="E43" s="245">
        <v>3.88</v>
      </c>
      <c r="F43" s="253" t="s">
        <v>1</v>
      </c>
      <c r="G43" s="252" t="s">
        <v>6</v>
      </c>
      <c r="H43" s="456">
        <v>4.0294117647058822</v>
      </c>
      <c r="I43" s="245">
        <v>3.94</v>
      </c>
      <c r="J43" s="687" t="s">
        <v>0</v>
      </c>
      <c r="K43" s="688" t="s">
        <v>89</v>
      </c>
      <c r="L43" s="456">
        <v>3.7450980392156863</v>
      </c>
      <c r="M43" s="245">
        <v>3.67</v>
      </c>
      <c r="N43" s="243"/>
      <c r="O43" s="243"/>
      <c r="P43" s="243"/>
      <c r="Q43" s="243"/>
      <c r="R43" s="243"/>
      <c r="S43" s="243"/>
    </row>
    <row r="44" spans="1:19" s="244" customFormat="1" ht="15" customHeight="1" x14ac:dyDescent="0.25">
      <c r="A44" s="248">
        <v>39</v>
      </c>
      <c r="B44" s="253" t="s">
        <v>1</v>
      </c>
      <c r="C44" s="252" t="s">
        <v>133</v>
      </c>
      <c r="D44" s="609">
        <v>3.9005235602094239</v>
      </c>
      <c r="E44" s="245">
        <v>3.88</v>
      </c>
      <c r="F44" s="253" t="s">
        <v>58</v>
      </c>
      <c r="G44" s="252" t="s">
        <v>75</v>
      </c>
      <c r="H44" s="456">
        <v>4</v>
      </c>
      <c r="I44" s="245">
        <v>3.94</v>
      </c>
      <c r="J44" s="687" t="s">
        <v>1</v>
      </c>
      <c r="K44" s="688" t="s">
        <v>134</v>
      </c>
      <c r="L44" s="456">
        <v>3.7463768115942031</v>
      </c>
      <c r="M44" s="245">
        <v>3.67</v>
      </c>
      <c r="N44" s="243"/>
      <c r="O44" s="243"/>
      <c r="P44" s="243"/>
      <c r="Q44" s="243"/>
      <c r="R44" s="243"/>
      <c r="S44" s="243"/>
    </row>
    <row r="45" spans="1:19" s="244" customFormat="1" ht="15" customHeight="1" thickBot="1" x14ac:dyDescent="0.3">
      <c r="A45" s="254">
        <v>40</v>
      </c>
      <c r="B45" s="450" t="s">
        <v>1</v>
      </c>
      <c r="C45" s="451" t="s">
        <v>187</v>
      </c>
      <c r="D45" s="608">
        <v>3.9</v>
      </c>
      <c r="E45" s="247">
        <v>3.88</v>
      </c>
      <c r="F45" s="450" t="s">
        <v>29</v>
      </c>
      <c r="G45" s="451" t="s">
        <v>35</v>
      </c>
      <c r="H45" s="457">
        <v>4</v>
      </c>
      <c r="I45" s="247">
        <v>3.94</v>
      </c>
      <c r="J45" s="689" t="s">
        <v>0</v>
      </c>
      <c r="K45" s="690" t="s">
        <v>63</v>
      </c>
      <c r="L45" s="457">
        <v>3.74</v>
      </c>
      <c r="M45" s="247">
        <v>3.67</v>
      </c>
      <c r="N45" s="243"/>
      <c r="O45" s="243"/>
      <c r="P45" s="243"/>
      <c r="Q45" s="243"/>
      <c r="R45" s="243"/>
      <c r="S45" s="243"/>
    </row>
    <row r="46" spans="1:19" s="244" customFormat="1" ht="15" customHeight="1" x14ac:dyDescent="0.25">
      <c r="A46" s="255">
        <v>41</v>
      </c>
      <c r="B46" s="448" t="s">
        <v>29</v>
      </c>
      <c r="C46" s="449" t="s">
        <v>36</v>
      </c>
      <c r="D46" s="610">
        <v>3.8888888888888888</v>
      </c>
      <c r="E46" s="242">
        <v>3.88</v>
      </c>
      <c r="F46" s="448" t="s">
        <v>29</v>
      </c>
      <c r="G46" s="449" t="s">
        <v>34</v>
      </c>
      <c r="H46" s="455">
        <v>3.9914529914529915</v>
      </c>
      <c r="I46" s="242">
        <v>3.94</v>
      </c>
      <c r="J46" s="685" t="s">
        <v>1</v>
      </c>
      <c r="K46" s="686" t="s">
        <v>3</v>
      </c>
      <c r="L46" s="455">
        <v>3.7250000000000001</v>
      </c>
      <c r="M46" s="242">
        <v>3.67</v>
      </c>
      <c r="N46" s="243"/>
      <c r="O46" s="243"/>
      <c r="P46" s="243"/>
      <c r="Q46" s="243"/>
      <c r="R46" s="243"/>
      <c r="S46" s="243"/>
    </row>
    <row r="47" spans="1:19" s="244" customFormat="1" ht="15" customHeight="1" x14ac:dyDescent="0.25">
      <c r="A47" s="248">
        <v>42</v>
      </c>
      <c r="B47" s="253" t="s">
        <v>49</v>
      </c>
      <c r="C47" s="252" t="s">
        <v>162</v>
      </c>
      <c r="D47" s="598">
        <v>3.8880597014925371</v>
      </c>
      <c r="E47" s="245">
        <v>3.88</v>
      </c>
      <c r="F47" s="253" t="s">
        <v>1</v>
      </c>
      <c r="G47" s="252" t="s">
        <v>19</v>
      </c>
      <c r="H47" s="456">
        <v>3.9793814432989691</v>
      </c>
      <c r="I47" s="245">
        <v>3.94</v>
      </c>
      <c r="J47" s="687" t="s">
        <v>29</v>
      </c>
      <c r="K47" s="688" t="s">
        <v>95</v>
      </c>
      <c r="L47" s="456">
        <v>3.7243589743589745</v>
      </c>
      <c r="M47" s="245">
        <v>3.67</v>
      </c>
      <c r="N47" s="243"/>
      <c r="O47" s="243"/>
      <c r="P47" s="243"/>
      <c r="Q47" s="243"/>
      <c r="R47" s="243"/>
      <c r="S47" s="243"/>
    </row>
    <row r="48" spans="1:19" s="244" customFormat="1" ht="15" customHeight="1" x14ac:dyDescent="0.25">
      <c r="A48" s="248">
        <v>43</v>
      </c>
      <c r="B48" s="253" t="s">
        <v>29</v>
      </c>
      <c r="C48" s="252" t="s">
        <v>33</v>
      </c>
      <c r="D48" s="608">
        <v>3.8863636363636362</v>
      </c>
      <c r="E48" s="245">
        <v>3.88</v>
      </c>
      <c r="F48" s="253" t="s">
        <v>49</v>
      </c>
      <c r="G48" s="252" t="s">
        <v>57</v>
      </c>
      <c r="H48" s="456">
        <v>3.976</v>
      </c>
      <c r="I48" s="245">
        <v>3.94</v>
      </c>
      <c r="J48" s="687" t="s">
        <v>1</v>
      </c>
      <c r="K48" s="688" t="s">
        <v>136</v>
      </c>
      <c r="L48" s="456">
        <v>3.7222222222222223</v>
      </c>
      <c r="M48" s="245">
        <v>3.67</v>
      </c>
      <c r="N48" s="243"/>
      <c r="O48" s="243"/>
      <c r="P48" s="243"/>
      <c r="Q48" s="243"/>
      <c r="R48" s="243"/>
      <c r="S48" s="243"/>
    </row>
    <row r="49" spans="1:19" s="244" customFormat="1" ht="15" customHeight="1" x14ac:dyDescent="0.25">
      <c r="A49" s="248">
        <v>44</v>
      </c>
      <c r="B49" s="253" t="s">
        <v>1</v>
      </c>
      <c r="C49" s="252" t="s">
        <v>196</v>
      </c>
      <c r="D49" s="598">
        <v>3.883116883116883</v>
      </c>
      <c r="E49" s="245">
        <v>3.88</v>
      </c>
      <c r="F49" s="253" t="s">
        <v>29</v>
      </c>
      <c r="G49" s="252" t="s">
        <v>95</v>
      </c>
      <c r="H49" s="456">
        <v>3.9739583333333335</v>
      </c>
      <c r="I49" s="245">
        <v>3.94</v>
      </c>
      <c r="J49" s="687" t="s">
        <v>38</v>
      </c>
      <c r="K49" s="688" t="s">
        <v>80</v>
      </c>
      <c r="L49" s="456">
        <v>3.7142857142857144</v>
      </c>
      <c r="M49" s="245">
        <v>3.67</v>
      </c>
      <c r="N49" s="243"/>
      <c r="O49" s="243"/>
      <c r="P49" s="243"/>
      <c r="Q49" s="243"/>
      <c r="R49" s="243"/>
      <c r="S49" s="243"/>
    </row>
    <row r="50" spans="1:19" s="244" customFormat="1" ht="15" customHeight="1" x14ac:dyDescent="0.25">
      <c r="A50" s="248">
        <v>45</v>
      </c>
      <c r="B50" s="450" t="s">
        <v>1</v>
      </c>
      <c r="C50" s="451" t="s">
        <v>191</v>
      </c>
      <c r="D50" s="598">
        <v>3.8780487804878048</v>
      </c>
      <c r="E50" s="247">
        <v>3.88</v>
      </c>
      <c r="F50" s="450" t="s">
        <v>1</v>
      </c>
      <c r="G50" s="451" t="s">
        <v>9</v>
      </c>
      <c r="H50" s="457">
        <v>3.9710144927536231</v>
      </c>
      <c r="I50" s="247">
        <v>3.94</v>
      </c>
      <c r="J50" s="689" t="s">
        <v>1</v>
      </c>
      <c r="K50" s="690" t="s">
        <v>151</v>
      </c>
      <c r="L50" s="457">
        <v>3.6774193548387095</v>
      </c>
      <c r="M50" s="247">
        <v>3.67</v>
      </c>
      <c r="N50" s="243"/>
      <c r="O50" s="243"/>
      <c r="P50" s="243"/>
      <c r="Q50" s="243"/>
      <c r="R50" s="243"/>
      <c r="S50" s="243"/>
    </row>
    <row r="51" spans="1:19" s="244" customFormat="1" ht="15" customHeight="1" x14ac:dyDescent="0.25">
      <c r="A51" s="248">
        <v>46</v>
      </c>
      <c r="B51" s="251" t="s">
        <v>1</v>
      </c>
      <c r="C51" s="452" t="s">
        <v>134</v>
      </c>
      <c r="D51" s="598">
        <v>3.8613138686131387</v>
      </c>
      <c r="E51" s="281">
        <v>3.88</v>
      </c>
      <c r="F51" s="251" t="s">
        <v>38</v>
      </c>
      <c r="G51" s="452" t="s">
        <v>80</v>
      </c>
      <c r="H51" s="458">
        <v>3.959016393442623</v>
      </c>
      <c r="I51" s="281">
        <v>3.94</v>
      </c>
      <c r="J51" s="691" t="s">
        <v>38</v>
      </c>
      <c r="K51" s="692" t="s">
        <v>47</v>
      </c>
      <c r="L51" s="458">
        <v>3.6753246753246751</v>
      </c>
      <c r="M51" s="281">
        <v>3.67</v>
      </c>
      <c r="N51" s="243"/>
      <c r="O51" s="243"/>
      <c r="P51" s="243"/>
      <c r="Q51" s="243"/>
      <c r="R51" s="243"/>
      <c r="S51" s="243"/>
    </row>
    <row r="52" spans="1:19" s="244" customFormat="1" ht="15" customHeight="1" x14ac:dyDescent="0.25">
      <c r="A52" s="248">
        <v>47</v>
      </c>
      <c r="B52" s="253" t="s">
        <v>23</v>
      </c>
      <c r="C52" s="252" t="s">
        <v>172</v>
      </c>
      <c r="D52" s="598">
        <v>3.8571428571428572</v>
      </c>
      <c r="E52" s="245">
        <v>3.88</v>
      </c>
      <c r="F52" s="253" t="s">
        <v>49</v>
      </c>
      <c r="G52" s="252" t="s">
        <v>53</v>
      </c>
      <c r="H52" s="456">
        <v>3.9574468085106385</v>
      </c>
      <c r="I52" s="245">
        <v>3.94</v>
      </c>
      <c r="J52" s="687" t="s">
        <v>23</v>
      </c>
      <c r="K52" s="688" t="s">
        <v>132</v>
      </c>
      <c r="L52" s="456">
        <v>3.6666666666666665</v>
      </c>
      <c r="M52" s="245">
        <v>3.67</v>
      </c>
      <c r="N52" s="243"/>
      <c r="O52" s="243"/>
      <c r="P52" s="243"/>
      <c r="Q52" s="243"/>
      <c r="R52" s="243"/>
      <c r="S52" s="243"/>
    </row>
    <row r="53" spans="1:19" s="244" customFormat="1" ht="15" customHeight="1" x14ac:dyDescent="0.25">
      <c r="A53" s="248">
        <v>48</v>
      </c>
      <c r="B53" s="253" t="s">
        <v>23</v>
      </c>
      <c r="C53" s="252" t="s">
        <v>173</v>
      </c>
      <c r="D53" s="598">
        <v>3.8571428571428572</v>
      </c>
      <c r="E53" s="245">
        <v>3.88</v>
      </c>
      <c r="F53" s="253" t="s">
        <v>29</v>
      </c>
      <c r="G53" s="252" t="s">
        <v>66</v>
      </c>
      <c r="H53" s="456">
        <v>3.9565217391304346</v>
      </c>
      <c r="I53" s="245">
        <v>3.94</v>
      </c>
      <c r="J53" s="687" t="s">
        <v>1</v>
      </c>
      <c r="K53" s="688" t="s">
        <v>6</v>
      </c>
      <c r="L53" s="456">
        <v>3.6623376623376624</v>
      </c>
      <c r="M53" s="245">
        <v>3.67</v>
      </c>
      <c r="N53" s="243"/>
      <c r="O53" s="243"/>
      <c r="P53" s="243"/>
      <c r="Q53" s="243"/>
      <c r="R53" s="243"/>
      <c r="S53" s="243"/>
    </row>
    <row r="54" spans="1:19" s="244" customFormat="1" ht="15" customHeight="1" x14ac:dyDescent="0.25">
      <c r="A54" s="248">
        <v>49</v>
      </c>
      <c r="B54" s="253" t="s">
        <v>23</v>
      </c>
      <c r="C54" s="252" t="s">
        <v>174</v>
      </c>
      <c r="D54" s="600">
        <v>3.8571428571428572</v>
      </c>
      <c r="E54" s="245">
        <v>3.88</v>
      </c>
      <c r="F54" s="253" t="s">
        <v>1</v>
      </c>
      <c r="G54" s="252" t="s">
        <v>15</v>
      </c>
      <c r="H54" s="456">
        <v>3.9493670886075951</v>
      </c>
      <c r="I54" s="245">
        <v>3.94</v>
      </c>
      <c r="J54" s="687" t="s">
        <v>1</v>
      </c>
      <c r="K54" s="688" t="s">
        <v>22</v>
      </c>
      <c r="L54" s="456">
        <v>3.6555555555555554</v>
      </c>
      <c r="M54" s="245">
        <v>3.67</v>
      </c>
      <c r="N54" s="243"/>
      <c r="O54" s="243"/>
      <c r="P54" s="243"/>
      <c r="Q54" s="243"/>
      <c r="R54" s="243"/>
      <c r="S54" s="243"/>
    </row>
    <row r="55" spans="1:19" s="244" customFormat="1" ht="15" customHeight="1" thickBot="1" x14ac:dyDescent="0.3">
      <c r="A55" s="256">
        <v>50</v>
      </c>
      <c r="B55" s="453" t="s">
        <v>49</v>
      </c>
      <c r="C55" s="454" t="s">
        <v>57</v>
      </c>
      <c r="D55" s="601">
        <v>3.8539325842696628</v>
      </c>
      <c r="E55" s="246">
        <v>3.88</v>
      </c>
      <c r="F55" s="453" t="s">
        <v>0</v>
      </c>
      <c r="G55" s="454" t="s">
        <v>63</v>
      </c>
      <c r="H55" s="459">
        <v>3.9302325581395348</v>
      </c>
      <c r="I55" s="246">
        <v>3.94</v>
      </c>
      <c r="J55" s="693" t="s">
        <v>49</v>
      </c>
      <c r="K55" s="694" t="s">
        <v>54</v>
      </c>
      <c r="L55" s="459">
        <v>3.6607142857142856</v>
      </c>
      <c r="M55" s="246">
        <v>3.67</v>
      </c>
      <c r="N55" s="243"/>
      <c r="O55" s="243"/>
      <c r="P55" s="243"/>
      <c r="Q55" s="243"/>
      <c r="R55" s="243"/>
      <c r="S55" s="243"/>
    </row>
    <row r="56" spans="1:19" s="244" customFormat="1" ht="15" customHeight="1" x14ac:dyDescent="0.25">
      <c r="A56" s="248">
        <v>51</v>
      </c>
      <c r="B56" s="253" t="s">
        <v>58</v>
      </c>
      <c r="C56" s="252" t="s">
        <v>157</v>
      </c>
      <c r="D56" s="598">
        <v>3.8532110091743119</v>
      </c>
      <c r="E56" s="245">
        <v>3.88</v>
      </c>
      <c r="F56" s="253" t="s">
        <v>0</v>
      </c>
      <c r="G56" s="252" t="s">
        <v>150</v>
      </c>
      <c r="H56" s="456">
        <v>3.9285714285714284</v>
      </c>
      <c r="I56" s="245">
        <v>3.94</v>
      </c>
      <c r="J56" s="687" t="s">
        <v>1</v>
      </c>
      <c r="K56" s="688" t="s">
        <v>16</v>
      </c>
      <c r="L56" s="456">
        <v>3.6496815286624202</v>
      </c>
      <c r="M56" s="245">
        <v>3.67</v>
      </c>
      <c r="N56" s="243"/>
      <c r="O56" s="243"/>
      <c r="P56" s="243"/>
      <c r="Q56" s="243"/>
      <c r="R56" s="243"/>
      <c r="S56" s="243"/>
    </row>
    <row r="57" spans="1:19" s="244" customFormat="1" ht="15" customHeight="1" x14ac:dyDescent="0.25">
      <c r="A57" s="248">
        <v>52</v>
      </c>
      <c r="B57" s="253" t="s">
        <v>38</v>
      </c>
      <c r="C57" s="252" t="s">
        <v>47</v>
      </c>
      <c r="D57" s="598">
        <v>3.8469387755102042</v>
      </c>
      <c r="E57" s="245">
        <v>3.88</v>
      </c>
      <c r="F57" s="253" t="s">
        <v>1</v>
      </c>
      <c r="G57" s="252" t="s">
        <v>133</v>
      </c>
      <c r="H57" s="456">
        <v>3.9107981220657275</v>
      </c>
      <c r="I57" s="245">
        <v>3.94</v>
      </c>
      <c r="J57" s="687" t="s">
        <v>58</v>
      </c>
      <c r="K57" s="688" t="s">
        <v>76</v>
      </c>
      <c r="L57" s="456">
        <v>3.641509433962264</v>
      </c>
      <c r="M57" s="245">
        <v>3.67</v>
      </c>
      <c r="N57" s="243"/>
      <c r="O57" s="243"/>
      <c r="P57" s="243"/>
      <c r="Q57" s="243"/>
      <c r="R57" s="243"/>
      <c r="S57" s="243"/>
    </row>
    <row r="58" spans="1:19" s="244" customFormat="1" ht="15" customHeight="1" x14ac:dyDescent="0.25">
      <c r="A58" s="248">
        <v>53</v>
      </c>
      <c r="B58" s="253" t="s">
        <v>58</v>
      </c>
      <c r="C58" s="252" t="s">
        <v>155</v>
      </c>
      <c r="D58" s="598">
        <v>3.8425925925925926</v>
      </c>
      <c r="E58" s="245">
        <v>3.88</v>
      </c>
      <c r="F58" s="253" t="s">
        <v>1</v>
      </c>
      <c r="G58" s="252" t="s">
        <v>11</v>
      </c>
      <c r="H58" s="456">
        <v>3.9101123595505616</v>
      </c>
      <c r="I58" s="245">
        <v>3.94</v>
      </c>
      <c r="J58" s="687" t="s">
        <v>1</v>
      </c>
      <c r="K58" s="688" t="s">
        <v>97</v>
      </c>
      <c r="L58" s="456">
        <v>3.6335877862595418</v>
      </c>
      <c r="M58" s="245">
        <v>3.67</v>
      </c>
      <c r="N58" s="243"/>
      <c r="O58" s="243"/>
      <c r="P58" s="243"/>
      <c r="Q58" s="243"/>
      <c r="R58" s="243"/>
      <c r="S58" s="243"/>
    </row>
    <row r="59" spans="1:19" s="244" customFormat="1" ht="15" customHeight="1" x14ac:dyDescent="0.25">
      <c r="A59" s="248">
        <v>54</v>
      </c>
      <c r="B59" s="253" t="s">
        <v>23</v>
      </c>
      <c r="C59" s="252" t="s">
        <v>181</v>
      </c>
      <c r="D59" s="606">
        <v>3.8360655737704916</v>
      </c>
      <c r="E59" s="245">
        <v>3.88</v>
      </c>
      <c r="F59" s="253" t="s">
        <v>38</v>
      </c>
      <c r="G59" s="252" t="s">
        <v>70</v>
      </c>
      <c r="H59" s="456">
        <v>3.9090909090909092</v>
      </c>
      <c r="I59" s="245">
        <v>3.94</v>
      </c>
      <c r="J59" s="687" t="s">
        <v>38</v>
      </c>
      <c r="K59" s="688" t="s">
        <v>37</v>
      </c>
      <c r="L59" s="456">
        <v>3.6146788990825689</v>
      </c>
      <c r="M59" s="245">
        <v>3.67</v>
      </c>
      <c r="N59" s="243"/>
      <c r="O59" s="243"/>
      <c r="P59" s="243"/>
      <c r="Q59" s="243"/>
      <c r="R59" s="243"/>
      <c r="S59" s="243"/>
    </row>
    <row r="60" spans="1:19" s="244" customFormat="1" ht="15" customHeight="1" x14ac:dyDescent="0.25">
      <c r="A60" s="248">
        <v>55</v>
      </c>
      <c r="B60" s="253" t="s">
        <v>49</v>
      </c>
      <c r="C60" s="252" t="s">
        <v>54</v>
      </c>
      <c r="D60" s="598">
        <v>3.83</v>
      </c>
      <c r="E60" s="245">
        <v>3.88</v>
      </c>
      <c r="F60" s="253" t="s">
        <v>38</v>
      </c>
      <c r="G60" s="252" t="s">
        <v>47</v>
      </c>
      <c r="H60" s="456">
        <v>3.9054054054054053</v>
      </c>
      <c r="I60" s="245">
        <v>3.94</v>
      </c>
      <c r="J60" s="687" t="s">
        <v>1</v>
      </c>
      <c r="K60" s="688" t="s">
        <v>17</v>
      </c>
      <c r="L60" s="456">
        <v>3.6111111111111112</v>
      </c>
      <c r="M60" s="245">
        <v>3.67</v>
      </c>
      <c r="N60" s="243"/>
      <c r="O60" s="243"/>
      <c r="P60" s="243"/>
      <c r="Q60" s="243"/>
      <c r="R60" s="243"/>
      <c r="S60" s="243"/>
    </row>
    <row r="61" spans="1:19" s="244" customFormat="1" ht="15" customHeight="1" x14ac:dyDescent="0.25">
      <c r="A61" s="248">
        <v>56</v>
      </c>
      <c r="B61" s="253" t="s">
        <v>58</v>
      </c>
      <c r="C61" s="252" t="s">
        <v>78</v>
      </c>
      <c r="D61" s="598">
        <v>3.8260869565217392</v>
      </c>
      <c r="E61" s="245">
        <v>3.88</v>
      </c>
      <c r="F61" s="253" t="s">
        <v>23</v>
      </c>
      <c r="G61" s="252" t="s">
        <v>132</v>
      </c>
      <c r="H61" s="456">
        <v>3.901639344262295</v>
      </c>
      <c r="I61" s="245">
        <v>3.94</v>
      </c>
      <c r="J61" s="687" t="s">
        <v>29</v>
      </c>
      <c r="K61" s="688" t="s">
        <v>31</v>
      </c>
      <c r="L61" s="456">
        <v>3.5806451612903225</v>
      </c>
      <c r="M61" s="245">
        <v>3.67</v>
      </c>
      <c r="N61" s="243"/>
      <c r="O61" s="243"/>
      <c r="P61" s="243"/>
      <c r="Q61" s="243"/>
      <c r="R61" s="243"/>
      <c r="S61" s="243"/>
    </row>
    <row r="62" spans="1:19" s="244" customFormat="1" ht="15" customHeight="1" x14ac:dyDescent="0.25">
      <c r="A62" s="248">
        <v>57</v>
      </c>
      <c r="B62" s="253" t="s">
        <v>29</v>
      </c>
      <c r="C62" s="252" t="s">
        <v>66</v>
      </c>
      <c r="D62" s="599">
        <v>3.8260869565217392</v>
      </c>
      <c r="E62" s="245">
        <v>3.88</v>
      </c>
      <c r="F62" s="253" t="s">
        <v>29</v>
      </c>
      <c r="G62" s="252" t="s">
        <v>36</v>
      </c>
      <c r="H62" s="456">
        <v>3.8983050847457625</v>
      </c>
      <c r="I62" s="245">
        <v>3.94</v>
      </c>
      <c r="J62" s="687" t="s">
        <v>1</v>
      </c>
      <c r="K62" s="688" t="s">
        <v>5</v>
      </c>
      <c r="L62" s="456">
        <v>3.5675675675675675</v>
      </c>
      <c r="M62" s="245">
        <v>3.67</v>
      </c>
      <c r="N62" s="243"/>
      <c r="O62" s="243"/>
      <c r="P62" s="243"/>
      <c r="Q62" s="243"/>
      <c r="R62" s="243"/>
      <c r="S62" s="243"/>
    </row>
    <row r="63" spans="1:19" s="244" customFormat="1" ht="15" customHeight="1" x14ac:dyDescent="0.25">
      <c r="A63" s="248">
        <v>58</v>
      </c>
      <c r="B63" s="253" t="s">
        <v>1</v>
      </c>
      <c r="C63" s="252" t="s">
        <v>189</v>
      </c>
      <c r="D63" s="600">
        <v>3.8181818181818183</v>
      </c>
      <c r="E63" s="245">
        <v>3.88</v>
      </c>
      <c r="F63" s="253" t="s">
        <v>23</v>
      </c>
      <c r="G63" s="252" t="s">
        <v>27</v>
      </c>
      <c r="H63" s="456">
        <v>3.8897058823529411</v>
      </c>
      <c r="I63" s="245">
        <v>3.94</v>
      </c>
      <c r="J63" s="687" t="s">
        <v>1</v>
      </c>
      <c r="K63" s="688" t="s">
        <v>8</v>
      </c>
      <c r="L63" s="456">
        <v>3.5728155339805827</v>
      </c>
      <c r="M63" s="245">
        <v>3.67</v>
      </c>
      <c r="N63" s="243"/>
      <c r="O63" s="243"/>
      <c r="P63" s="243"/>
      <c r="Q63" s="243"/>
      <c r="R63" s="243"/>
      <c r="S63" s="243"/>
    </row>
    <row r="64" spans="1:19" s="244" customFormat="1" ht="15" customHeight="1" x14ac:dyDescent="0.25">
      <c r="A64" s="248">
        <v>59</v>
      </c>
      <c r="B64" s="253" t="s">
        <v>0</v>
      </c>
      <c r="C64" s="252" t="s">
        <v>138</v>
      </c>
      <c r="D64" s="600">
        <v>3.8029556650246303</v>
      </c>
      <c r="E64" s="245">
        <v>3.88</v>
      </c>
      <c r="F64" s="253" t="s">
        <v>49</v>
      </c>
      <c r="G64" s="252" t="s">
        <v>94</v>
      </c>
      <c r="H64" s="456">
        <v>3.887323943661972</v>
      </c>
      <c r="I64" s="245">
        <v>3.94</v>
      </c>
      <c r="J64" s="687" t="s">
        <v>29</v>
      </c>
      <c r="K64" s="688" t="s">
        <v>112</v>
      </c>
      <c r="L64" s="456">
        <v>3.55</v>
      </c>
      <c r="M64" s="245">
        <v>3.67</v>
      </c>
      <c r="N64" s="243"/>
      <c r="O64" s="243"/>
      <c r="P64" s="243"/>
      <c r="Q64" s="243"/>
      <c r="R64" s="243"/>
      <c r="S64" s="243"/>
    </row>
    <row r="65" spans="1:19" s="244" customFormat="1" ht="15" customHeight="1" thickBot="1" x14ac:dyDescent="0.3">
      <c r="A65" s="254">
        <v>60</v>
      </c>
      <c r="B65" s="450" t="s">
        <v>49</v>
      </c>
      <c r="C65" s="451" t="s">
        <v>159</v>
      </c>
      <c r="D65" s="601">
        <v>3.7922077922077921</v>
      </c>
      <c r="E65" s="247">
        <v>3.88</v>
      </c>
      <c r="F65" s="450" t="s">
        <v>1</v>
      </c>
      <c r="G65" s="451" t="s">
        <v>17</v>
      </c>
      <c r="H65" s="457">
        <v>3.880281690140845</v>
      </c>
      <c r="I65" s="247">
        <v>3.94</v>
      </c>
      <c r="J65" s="689" t="s">
        <v>23</v>
      </c>
      <c r="K65" s="690" t="s">
        <v>24</v>
      </c>
      <c r="L65" s="457">
        <v>3.5370370370370372</v>
      </c>
      <c r="M65" s="247">
        <v>3.67</v>
      </c>
      <c r="N65" s="243"/>
      <c r="O65" s="243"/>
      <c r="P65" s="243"/>
      <c r="Q65" s="243"/>
      <c r="R65" s="243"/>
      <c r="S65" s="243"/>
    </row>
    <row r="66" spans="1:19" s="244" customFormat="1" ht="15" customHeight="1" x14ac:dyDescent="0.25">
      <c r="A66" s="255">
        <v>61</v>
      </c>
      <c r="B66" s="448" t="s">
        <v>29</v>
      </c>
      <c r="C66" s="449" t="s">
        <v>82</v>
      </c>
      <c r="D66" s="604">
        <v>3.7894736842105261</v>
      </c>
      <c r="E66" s="242">
        <v>3.88</v>
      </c>
      <c r="F66" s="448" t="s">
        <v>23</v>
      </c>
      <c r="G66" s="449" t="s">
        <v>24</v>
      </c>
      <c r="H66" s="455">
        <v>3.8783783783783785</v>
      </c>
      <c r="I66" s="242">
        <v>3.94</v>
      </c>
      <c r="J66" s="685" t="s">
        <v>38</v>
      </c>
      <c r="K66" s="686" t="s">
        <v>69</v>
      </c>
      <c r="L66" s="455">
        <v>3.5249999999999999</v>
      </c>
      <c r="M66" s="242">
        <v>3.67</v>
      </c>
      <c r="N66" s="243"/>
      <c r="O66" s="243"/>
      <c r="P66" s="243"/>
      <c r="Q66" s="243"/>
      <c r="R66" s="243"/>
      <c r="S66" s="243"/>
    </row>
    <row r="67" spans="1:19" s="244" customFormat="1" ht="15" customHeight="1" x14ac:dyDescent="0.25">
      <c r="A67" s="248">
        <v>62</v>
      </c>
      <c r="B67" s="253" t="s">
        <v>1</v>
      </c>
      <c r="C67" s="252" t="s">
        <v>195</v>
      </c>
      <c r="D67" s="600">
        <v>3.7875000000000001</v>
      </c>
      <c r="E67" s="245">
        <v>3.88</v>
      </c>
      <c r="F67" s="253" t="s">
        <v>38</v>
      </c>
      <c r="G67" s="252" t="s">
        <v>43</v>
      </c>
      <c r="H67" s="456">
        <v>3.8615384615384616</v>
      </c>
      <c r="I67" s="245">
        <v>3.94</v>
      </c>
      <c r="J67" s="687" t="s">
        <v>38</v>
      </c>
      <c r="K67" s="688" t="s">
        <v>45</v>
      </c>
      <c r="L67" s="456">
        <v>3.5333333333333332</v>
      </c>
      <c r="M67" s="245">
        <v>3.67</v>
      </c>
      <c r="N67" s="243"/>
      <c r="O67" s="243"/>
      <c r="P67" s="243"/>
      <c r="Q67" s="243"/>
      <c r="R67" s="243"/>
      <c r="S67" s="243"/>
    </row>
    <row r="68" spans="1:19" s="244" customFormat="1" ht="15" customHeight="1" x14ac:dyDescent="0.25">
      <c r="A68" s="248">
        <v>63</v>
      </c>
      <c r="B68" s="253" t="s">
        <v>1</v>
      </c>
      <c r="C68" s="252" t="s">
        <v>149</v>
      </c>
      <c r="D68" s="600">
        <v>3.7857142857142856</v>
      </c>
      <c r="E68" s="245">
        <v>3.88</v>
      </c>
      <c r="F68" s="253" t="s">
        <v>38</v>
      </c>
      <c r="G68" s="252" t="s">
        <v>40</v>
      </c>
      <c r="H68" s="456">
        <v>3.8571428571428572</v>
      </c>
      <c r="I68" s="245">
        <v>3.94</v>
      </c>
      <c r="J68" s="687" t="s">
        <v>1</v>
      </c>
      <c r="K68" s="688" t="s">
        <v>2</v>
      </c>
      <c r="L68" s="456">
        <v>3.5185185185185186</v>
      </c>
      <c r="M68" s="245">
        <v>3.67</v>
      </c>
      <c r="N68" s="243"/>
      <c r="O68" s="243"/>
      <c r="P68" s="243"/>
      <c r="Q68" s="243"/>
      <c r="R68" s="243"/>
      <c r="S68" s="243"/>
    </row>
    <row r="69" spans="1:19" s="244" customFormat="1" ht="15" customHeight="1" x14ac:dyDescent="0.25">
      <c r="A69" s="248">
        <v>64</v>
      </c>
      <c r="B69" s="253" t="s">
        <v>38</v>
      </c>
      <c r="C69" s="252" t="s">
        <v>45</v>
      </c>
      <c r="D69" s="600">
        <v>3.78494623655914</v>
      </c>
      <c r="E69" s="245">
        <v>3.88</v>
      </c>
      <c r="F69" s="253" t="s">
        <v>0</v>
      </c>
      <c r="G69" s="252" t="s">
        <v>89</v>
      </c>
      <c r="H69" s="456">
        <v>3.847826086956522</v>
      </c>
      <c r="I69" s="245">
        <v>3.94</v>
      </c>
      <c r="J69" s="687" t="s">
        <v>49</v>
      </c>
      <c r="K69" s="688" t="s">
        <v>48</v>
      </c>
      <c r="L69" s="456">
        <v>3.5217391304347827</v>
      </c>
      <c r="M69" s="245">
        <v>3.67</v>
      </c>
      <c r="N69" s="243"/>
      <c r="O69" s="243"/>
      <c r="P69" s="243"/>
      <c r="Q69" s="243"/>
      <c r="R69" s="243"/>
      <c r="S69" s="243"/>
    </row>
    <row r="70" spans="1:19" s="244" customFormat="1" ht="15" customHeight="1" x14ac:dyDescent="0.25">
      <c r="A70" s="248">
        <v>65</v>
      </c>
      <c r="B70" s="253" t="s">
        <v>1</v>
      </c>
      <c r="C70" s="252" t="s">
        <v>183</v>
      </c>
      <c r="D70" s="600">
        <v>3.784313725490196</v>
      </c>
      <c r="E70" s="245">
        <v>3.88</v>
      </c>
      <c r="F70" s="253" t="s">
        <v>1</v>
      </c>
      <c r="G70" s="252" t="s">
        <v>12</v>
      </c>
      <c r="H70" s="456">
        <v>3.8445945945945947</v>
      </c>
      <c r="I70" s="245">
        <v>3.94</v>
      </c>
      <c r="J70" s="687" t="s">
        <v>38</v>
      </c>
      <c r="K70" s="688" t="s">
        <v>46</v>
      </c>
      <c r="L70" s="456">
        <v>3.5208333333333335</v>
      </c>
      <c r="M70" s="245">
        <v>3.67</v>
      </c>
      <c r="N70" s="243"/>
      <c r="O70" s="243"/>
      <c r="P70" s="243"/>
      <c r="Q70" s="243"/>
      <c r="R70" s="243"/>
      <c r="S70" s="243"/>
    </row>
    <row r="71" spans="1:19" s="244" customFormat="1" ht="15" customHeight="1" x14ac:dyDescent="0.25">
      <c r="A71" s="248">
        <v>66</v>
      </c>
      <c r="B71" s="450" t="s">
        <v>49</v>
      </c>
      <c r="C71" s="451" t="s">
        <v>160</v>
      </c>
      <c r="D71" s="600">
        <v>3.7808219178082192</v>
      </c>
      <c r="E71" s="247">
        <v>3.88</v>
      </c>
      <c r="F71" s="450" t="s">
        <v>23</v>
      </c>
      <c r="G71" s="451" t="s">
        <v>131</v>
      </c>
      <c r="H71" s="457">
        <v>3.8403361344537816</v>
      </c>
      <c r="I71" s="247">
        <v>3.94</v>
      </c>
      <c r="J71" s="689" t="s">
        <v>49</v>
      </c>
      <c r="K71" s="690" t="s">
        <v>94</v>
      </c>
      <c r="L71" s="457">
        <v>3.5</v>
      </c>
      <c r="M71" s="247">
        <v>3.67</v>
      </c>
      <c r="N71" s="243"/>
      <c r="O71" s="243"/>
      <c r="P71" s="243"/>
      <c r="Q71" s="243"/>
      <c r="R71" s="243"/>
      <c r="S71" s="243"/>
    </row>
    <row r="72" spans="1:19" s="244" customFormat="1" ht="15" customHeight="1" x14ac:dyDescent="0.25">
      <c r="A72" s="248">
        <v>67</v>
      </c>
      <c r="B72" s="251" t="s">
        <v>29</v>
      </c>
      <c r="C72" s="452" t="s">
        <v>95</v>
      </c>
      <c r="D72" s="600">
        <v>3.7759562841530054</v>
      </c>
      <c r="E72" s="281">
        <v>3.88</v>
      </c>
      <c r="F72" s="251" t="s">
        <v>1</v>
      </c>
      <c r="G72" s="452" t="s">
        <v>149</v>
      </c>
      <c r="H72" s="458">
        <v>3.8367346938775508</v>
      </c>
      <c r="I72" s="281">
        <v>3.94</v>
      </c>
      <c r="J72" s="691" t="s">
        <v>1</v>
      </c>
      <c r="K72" s="692" t="s">
        <v>4</v>
      </c>
      <c r="L72" s="458">
        <v>3.5</v>
      </c>
      <c r="M72" s="281">
        <v>3.67</v>
      </c>
      <c r="N72" s="243"/>
      <c r="O72" s="243"/>
      <c r="P72" s="243"/>
      <c r="Q72" s="243"/>
      <c r="R72" s="243"/>
      <c r="S72" s="243"/>
    </row>
    <row r="73" spans="1:19" s="244" customFormat="1" ht="15" customHeight="1" x14ac:dyDescent="0.25">
      <c r="A73" s="248">
        <v>68</v>
      </c>
      <c r="B73" s="253" t="s">
        <v>23</v>
      </c>
      <c r="C73" s="252" t="s">
        <v>175</v>
      </c>
      <c r="D73" s="600">
        <v>3.7228915662650603</v>
      </c>
      <c r="E73" s="245">
        <v>3.88</v>
      </c>
      <c r="F73" s="253" t="s">
        <v>58</v>
      </c>
      <c r="G73" s="252" t="s">
        <v>76</v>
      </c>
      <c r="H73" s="456">
        <v>3.8316831683168315</v>
      </c>
      <c r="I73" s="245">
        <v>3.94</v>
      </c>
      <c r="J73" s="687" t="s">
        <v>1</v>
      </c>
      <c r="K73" s="688" t="s">
        <v>11</v>
      </c>
      <c r="L73" s="456">
        <v>3.5045045045045047</v>
      </c>
      <c r="M73" s="245">
        <v>3.67</v>
      </c>
      <c r="N73" s="243"/>
      <c r="O73" s="243"/>
      <c r="P73" s="243"/>
      <c r="Q73" s="243"/>
      <c r="R73" s="243"/>
      <c r="S73" s="243"/>
    </row>
    <row r="74" spans="1:19" s="244" customFormat="1" ht="15" customHeight="1" x14ac:dyDescent="0.25">
      <c r="A74" s="248">
        <v>69</v>
      </c>
      <c r="B74" s="253" t="s">
        <v>1</v>
      </c>
      <c r="C74" s="252" t="s">
        <v>3</v>
      </c>
      <c r="D74" s="600">
        <v>3.7216494845360826</v>
      </c>
      <c r="E74" s="245">
        <v>3.88</v>
      </c>
      <c r="F74" s="253" t="s">
        <v>1</v>
      </c>
      <c r="G74" s="252" t="s">
        <v>14</v>
      </c>
      <c r="H74" s="456">
        <v>3.7900552486187844</v>
      </c>
      <c r="I74" s="245">
        <v>3.94</v>
      </c>
      <c r="J74" s="687" t="s">
        <v>1</v>
      </c>
      <c r="K74" s="688" t="s">
        <v>21</v>
      </c>
      <c r="L74" s="456">
        <v>3.4761904761904763</v>
      </c>
      <c r="M74" s="245">
        <v>3.67</v>
      </c>
      <c r="N74" s="243"/>
      <c r="O74" s="243"/>
      <c r="P74" s="243"/>
      <c r="Q74" s="243"/>
      <c r="R74" s="243"/>
      <c r="S74" s="243"/>
    </row>
    <row r="75" spans="1:19" s="244" customFormat="1" ht="15" customHeight="1" thickBot="1" x14ac:dyDescent="0.3">
      <c r="A75" s="256">
        <v>70</v>
      </c>
      <c r="B75" s="453" t="s">
        <v>29</v>
      </c>
      <c r="C75" s="454" t="s">
        <v>83</v>
      </c>
      <c r="D75" s="601">
        <v>3.7108433734939759</v>
      </c>
      <c r="E75" s="246">
        <v>3.88</v>
      </c>
      <c r="F75" s="453" t="s">
        <v>1</v>
      </c>
      <c r="G75" s="454" t="s">
        <v>64</v>
      </c>
      <c r="H75" s="459">
        <v>3.7857142857142856</v>
      </c>
      <c r="I75" s="246">
        <v>3.94</v>
      </c>
      <c r="J75" s="693" t="s">
        <v>38</v>
      </c>
      <c r="K75" s="694" t="s">
        <v>70</v>
      </c>
      <c r="L75" s="459">
        <v>3.4757281553398056</v>
      </c>
      <c r="M75" s="246">
        <v>3.67</v>
      </c>
      <c r="N75" s="243"/>
      <c r="O75" s="243"/>
      <c r="P75" s="243"/>
      <c r="Q75" s="243"/>
      <c r="R75" s="243"/>
      <c r="S75" s="243"/>
    </row>
    <row r="76" spans="1:19" s="244" customFormat="1" ht="15" customHeight="1" x14ac:dyDescent="0.25">
      <c r="A76" s="248">
        <v>71</v>
      </c>
      <c r="B76" s="253" t="s">
        <v>29</v>
      </c>
      <c r="C76" s="252" t="s">
        <v>81</v>
      </c>
      <c r="D76" s="610">
        <v>3.7058823529411766</v>
      </c>
      <c r="E76" s="245">
        <v>3.88</v>
      </c>
      <c r="F76" s="253" t="s">
        <v>1</v>
      </c>
      <c r="G76" s="252" t="s">
        <v>20</v>
      </c>
      <c r="H76" s="456">
        <v>3.7857142857142856</v>
      </c>
      <c r="I76" s="245">
        <v>3.94</v>
      </c>
      <c r="J76" s="687" t="s">
        <v>1</v>
      </c>
      <c r="K76" s="688" t="s">
        <v>15</v>
      </c>
      <c r="L76" s="456">
        <v>3.4666666666666668</v>
      </c>
      <c r="M76" s="245">
        <v>3.67</v>
      </c>
      <c r="N76" s="243"/>
      <c r="O76" s="243"/>
      <c r="P76" s="243"/>
      <c r="Q76" s="243"/>
      <c r="R76" s="243"/>
      <c r="S76" s="243"/>
    </row>
    <row r="77" spans="1:19" s="244" customFormat="1" ht="15" customHeight="1" x14ac:dyDescent="0.25">
      <c r="A77" s="248">
        <v>72</v>
      </c>
      <c r="B77" s="450" t="s">
        <v>29</v>
      </c>
      <c r="C77" s="451" t="s">
        <v>35</v>
      </c>
      <c r="D77" s="600">
        <v>3.6972477064220182</v>
      </c>
      <c r="E77" s="247">
        <v>3.88</v>
      </c>
      <c r="F77" s="450" t="s">
        <v>29</v>
      </c>
      <c r="G77" s="451" t="s">
        <v>28</v>
      </c>
      <c r="H77" s="457">
        <v>3.7837837837837838</v>
      </c>
      <c r="I77" s="247">
        <v>3.94</v>
      </c>
      <c r="J77" s="689" t="s">
        <v>58</v>
      </c>
      <c r="K77" s="690" t="s">
        <v>79</v>
      </c>
      <c r="L77" s="457">
        <v>3.4637681159420288</v>
      </c>
      <c r="M77" s="247">
        <v>3.67</v>
      </c>
      <c r="N77" s="243"/>
      <c r="O77" s="243"/>
      <c r="P77" s="243"/>
      <c r="Q77" s="243"/>
      <c r="R77" s="243"/>
      <c r="S77" s="243"/>
    </row>
    <row r="78" spans="1:19" s="244" customFormat="1" ht="15" customHeight="1" x14ac:dyDescent="0.25">
      <c r="A78" s="248">
        <v>73</v>
      </c>
      <c r="B78" s="251" t="s">
        <v>29</v>
      </c>
      <c r="C78" s="452" t="s">
        <v>112</v>
      </c>
      <c r="D78" s="600">
        <v>3.696629213483146</v>
      </c>
      <c r="E78" s="281">
        <v>3.88</v>
      </c>
      <c r="F78" s="251" t="s">
        <v>49</v>
      </c>
      <c r="G78" s="452" t="s">
        <v>51</v>
      </c>
      <c r="H78" s="458">
        <v>3.7619047619047619</v>
      </c>
      <c r="I78" s="281">
        <v>3.94</v>
      </c>
      <c r="J78" s="691" t="s">
        <v>49</v>
      </c>
      <c r="K78" s="692" t="s">
        <v>51</v>
      </c>
      <c r="L78" s="458">
        <v>3.4482758620689653</v>
      </c>
      <c r="M78" s="281">
        <v>3.67</v>
      </c>
      <c r="N78" s="243"/>
      <c r="O78" s="243"/>
      <c r="P78" s="243"/>
      <c r="Q78" s="243"/>
      <c r="R78" s="243"/>
      <c r="S78" s="243"/>
    </row>
    <row r="79" spans="1:19" s="244" customFormat="1" ht="15" customHeight="1" x14ac:dyDescent="0.25">
      <c r="A79" s="248">
        <v>74</v>
      </c>
      <c r="B79" s="253" t="s">
        <v>38</v>
      </c>
      <c r="C79" s="252" t="s">
        <v>43</v>
      </c>
      <c r="D79" s="600">
        <v>3.6956521739130435</v>
      </c>
      <c r="E79" s="245">
        <v>3.88</v>
      </c>
      <c r="F79" s="253" t="s">
        <v>29</v>
      </c>
      <c r="G79" s="252" t="s">
        <v>31</v>
      </c>
      <c r="H79" s="456">
        <v>3.75</v>
      </c>
      <c r="I79" s="245">
        <v>3.94</v>
      </c>
      <c r="J79" s="687" t="s">
        <v>1</v>
      </c>
      <c r="K79" s="688" t="s">
        <v>9</v>
      </c>
      <c r="L79" s="456">
        <v>3.4380952380952383</v>
      </c>
      <c r="M79" s="245">
        <v>3.67</v>
      </c>
      <c r="N79" s="243"/>
      <c r="O79" s="243"/>
      <c r="P79" s="243"/>
      <c r="Q79" s="243"/>
      <c r="R79" s="243"/>
      <c r="S79" s="243"/>
    </row>
    <row r="80" spans="1:19" s="244" customFormat="1" ht="15" customHeight="1" x14ac:dyDescent="0.25">
      <c r="A80" s="248">
        <v>75</v>
      </c>
      <c r="B80" s="450" t="s">
        <v>49</v>
      </c>
      <c r="C80" s="451" t="s">
        <v>52</v>
      </c>
      <c r="D80" s="602">
        <v>3.6949152542372881</v>
      </c>
      <c r="E80" s="247">
        <v>3.88</v>
      </c>
      <c r="F80" s="450" t="s">
        <v>58</v>
      </c>
      <c r="G80" s="451" t="s">
        <v>79</v>
      </c>
      <c r="H80" s="457">
        <v>3.7446808510638299</v>
      </c>
      <c r="I80" s="247">
        <v>3.94</v>
      </c>
      <c r="J80" s="689" t="s">
        <v>1</v>
      </c>
      <c r="K80" s="690" t="s">
        <v>13</v>
      </c>
      <c r="L80" s="457">
        <v>3.4264705882352939</v>
      </c>
      <c r="M80" s="247">
        <v>3.67</v>
      </c>
      <c r="N80" s="243"/>
      <c r="O80" s="243"/>
      <c r="P80" s="243"/>
      <c r="Q80" s="243"/>
      <c r="R80" s="243"/>
      <c r="S80" s="243"/>
    </row>
    <row r="81" spans="1:19" s="244" customFormat="1" ht="15" customHeight="1" x14ac:dyDescent="0.25">
      <c r="A81" s="248">
        <v>76</v>
      </c>
      <c r="B81" s="251" t="s">
        <v>1</v>
      </c>
      <c r="C81" s="452" t="s">
        <v>13</v>
      </c>
      <c r="D81" s="600">
        <v>3.6944444444444446</v>
      </c>
      <c r="E81" s="281">
        <v>3.88</v>
      </c>
      <c r="F81" s="251" t="s">
        <v>1</v>
      </c>
      <c r="G81" s="452" t="s">
        <v>2</v>
      </c>
      <c r="H81" s="458">
        <v>3.7391304347826089</v>
      </c>
      <c r="I81" s="281">
        <v>3.94</v>
      </c>
      <c r="J81" s="691" t="s">
        <v>38</v>
      </c>
      <c r="K81" s="692" t="s">
        <v>43</v>
      </c>
      <c r="L81" s="458">
        <v>3.4257425742574257</v>
      </c>
      <c r="M81" s="281">
        <v>3.67</v>
      </c>
      <c r="N81" s="243"/>
      <c r="O81" s="243"/>
      <c r="P81" s="243"/>
      <c r="Q81" s="243"/>
      <c r="R81" s="243"/>
      <c r="S81" s="243"/>
    </row>
    <row r="82" spans="1:19" s="244" customFormat="1" ht="15" customHeight="1" x14ac:dyDescent="0.25">
      <c r="A82" s="248">
        <v>77</v>
      </c>
      <c r="B82" s="253" t="s">
        <v>38</v>
      </c>
      <c r="C82" s="252" t="s">
        <v>37</v>
      </c>
      <c r="D82" s="602">
        <v>3.6931818181818183</v>
      </c>
      <c r="E82" s="245">
        <v>3.88</v>
      </c>
      <c r="F82" s="253" t="s">
        <v>38</v>
      </c>
      <c r="G82" s="252" t="s">
        <v>37</v>
      </c>
      <c r="H82" s="456">
        <v>3.7380952380952381</v>
      </c>
      <c r="I82" s="245">
        <v>3.94</v>
      </c>
      <c r="J82" s="687" t="s">
        <v>1</v>
      </c>
      <c r="K82" s="688" t="s">
        <v>18</v>
      </c>
      <c r="L82" s="456">
        <v>3.4177215189873418</v>
      </c>
      <c r="M82" s="245">
        <v>3.67</v>
      </c>
      <c r="N82" s="243"/>
      <c r="O82" s="243"/>
      <c r="P82" s="243"/>
      <c r="Q82" s="243"/>
      <c r="R82" s="243"/>
      <c r="S82" s="243"/>
    </row>
    <row r="83" spans="1:19" s="244" customFormat="1" ht="15" customHeight="1" x14ac:dyDescent="0.25">
      <c r="A83" s="248">
        <v>78</v>
      </c>
      <c r="B83" s="253" t="s">
        <v>38</v>
      </c>
      <c r="C83" s="252" t="s">
        <v>166</v>
      </c>
      <c r="D83" s="600">
        <v>3.6888888888888891</v>
      </c>
      <c r="E83" s="245">
        <v>3.88</v>
      </c>
      <c r="F83" s="253" t="s">
        <v>0</v>
      </c>
      <c r="G83" s="252" t="s">
        <v>62</v>
      </c>
      <c r="H83" s="456">
        <v>3.7317073170731709</v>
      </c>
      <c r="I83" s="245">
        <v>3.94</v>
      </c>
      <c r="J83" s="687" t="s">
        <v>49</v>
      </c>
      <c r="K83" s="688" t="s">
        <v>67</v>
      </c>
      <c r="L83" s="456">
        <v>3.4214876033057853</v>
      </c>
      <c r="M83" s="245">
        <v>3.67</v>
      </c>
      <c r="N83" s="243"/>
      <c r="O83" s="243"/>
      <c r="P83" s="243"/>
      <c r="Q83" s="243"/>
      <c r="R83" s="243"/>
      <c r="S83" s="243"/>
    </row>
    <row r="84" spans="1:19" s="244" customFormat="1" ht="15" customHeight="1" x14ac:dyDescent="0.25">
      <c r="A84" s="248">
        <v>79</v>
      </c>
      <c r="B84" s="253" t="s">
        <v>38</v>
      </c>
      <c r="C84" s="252" t="s">
        <v>126</v>
      </c>
      <c r="D84" s="598">
        <v>3.6883116883116882</v>
      </c>
      <c r="E84" s="245">
        <v>3.88</v>
      </c>
      <c r="F84" s="253" t="s">
        <v>1</v>
      </c>
      <c r="G84" s="252" t="s">
        <v>22</v>
      </c>
      <c r="H84" s="456">
        <v>3.71875</v>
      </c>
      <c r="I84" s="245">
        <v>3.94</v>
      </c>
      <c r="J84" s="687" t="s">
        <v>1</v>
      </c>
      <c r="K84" s="688" t="s">
        <v>12</v>
      </c>
      <c r="L84" s="456">
        <v>3.4191176470588234</v>
      </c>
      <c r="M84" s="245">
        <v>3.67</v>
      </c>
      <c r="N84" s="243"/>
      <c r="O84" s="243"/>
      <c r="P84" s="243"/>
      <c r="Q84" s="243"/>
      <c r="R84" s="243"/>
      <c r="S84" s="243"/>
    </row>
    <row r="85" spans="1:19" s="244" customFormat="1" ht="15" customHeight="1" thickBot="1" x14ac:dyDescent="0.3">
      <c r="A85" s="254">
        <v>80</v>
      </c>
      <c r="B85" s="450" t="s">
        <v>1</v>
      </c>
      <c r="C85" s="451" t="s">
        <v>186</v>
      </c>
      <c r="D85" s="611">
        <v>3.6862745098039214</v>
      </c>
      <c r="E85" s="247">
        <v>3.88</v>
      </c>
      <c r="F85" s="450" t="s">
        <v>1</v>
      </c>
      <c r="G85" s="451" t="s">
        <v>13</v>
      </c>
      <c r="H85" s="457">
        <v>3.7142857142857144</v>
      </c>
      <c r="I85" s="247">
        <v>3.94</v>
      </c>
      <c r="J85" s="689" t="s">
        <v>58</v>
      </c>
      <c r="K85" s="690" t="s">
        <v>78</v>
      </c>
      <c r="L85" s="457">
        <v>3.4130434782608696</v>
      </c>
      <c r="M85" s="247">
        <v>3.67</v>
      </c>
      <c r="N85" s="243"/>
      <c r="O85" s="243"/>
      <c r="P85" s="243"/>
      <c r="Q85" s="243"/>
      <c r="R85" s="243"/>
      <c r="S85" s="243"/>
    </row>
    <row r="86" spans="1:19" s="244" customFormat="1" ht="15" customHeight="1" x14ac:dyDescent="0.25">
      <c r="A86" s="255">
        <v>81</v>
      </c>
      <c r="B86" s="448" t="s">
        <v>38</v>
      </c>
      <c r="C86" s="449" t="s">
        <v>69</v>
      </c>
      <c r="D86" s="598">
        <v>3.6792452830188678</v>
      </c>
      <c r="E86" s="242">
        <v>3.88</v>
      </c>
      <c r="F86" s="448" t="s">
        <v>1</v>
      </c>
      <c r="G86" s="449" t="s">
        <v>8</v>
      </c>
      <c r="H86" s="455">
        <v>3.7058823529411766</v>
      </c>
      <c r="I86" s="242">
        <v>3.94</v>
      </c>
      <c r="J86" s="685" t="s">
        <v>38</v>
      </c>
      <c r="K86" s="686" t="s">
        <v>72</v>
      </c>
      <c r="L86" s="455">
        <v>3.4133333333333336</v>
      </c>
      <c r="M86" s="242">
        <v>3.67</v>
      </c>
      <c r="N86" s="243"/>
      <c r="O86" s="243"/>
      <c r="P86" s="243"/>
      <c r="Q86" s="243"/>
      <c r="R86" s="243"/>
      <c r="S86" s="243"/>
    </row>
    <row r="87" spans="1:19" s="244" customFormat="1" ht="15" customHeight="1" x14ac:dyDescent="0.25">
      <c r="A87" s="248">
        <v>82</v>
      </c>
      <c r="B87" s="253" t="s">
        <v>1</v>
      </c>
      <c r="C87" s="252" t="s">
        <v>188</v>
      </c>
      <c r="D87" s="598">
        <v>3.6792452830188678</v>
      </c>
      <c r="E87" s="245">
        <v>3.88</v>
      </c>
      <c r="F87" s="253" t="s">
        <v>49</v>
      </c>
      <c r="G87" s="252" t="s">
        <v>67</v>
      </c>
      <c r="H87" s="456">
        <v>3.7047619047619049</v>
      </c>
      <c r="I87" s="245">
        <v>3.94</v>
      </c>
      <c r="J87" s="687" t="s">
        <v>29</v>
      </c>
      <c r="K87" s="688" t="s">
        <v>83</v>
      </c>
      <c r="L87" s="456">
        <v>3.4</v>
      </c>
      <c r="M87" s="245">
        <v>3.67</v>
      </c>
      <c r="N87" s="243"/>
      <c r="O87" s="243"/>
      <c r="P87" s="243"/>
      <c r="Q87" s="243"/>
      <c r="R87" s="243"/>
      <c r="S87" s="243"/>
    </row>
    <row r="88" spans="1:19" s="244" customFormat="1" ht="15" customHeight="1" x14ac:dyDescent="0.25">
      <c r="A88" s="248">
        <v>83</v>
      </c>
      <c r="B88" s="253" t="s">
        <v>1</v>
      </c>
      <c r="C88" s="252" t="s">
        <v>15</v>
      </c>
      <c r="D88" s="600">
        <v>3.6753246753246751</v>
      </c>
      <c r="E88" s="245">
        <v>3.88</v>
      </c>
      <c r="F88" s="253" t="s">
        <v>38</v>
      </c>
      <c r="G88" s="252" t="s">
        <v>45</v>
      </c>
      <c r="H88" s="456">
        <v>3.6896551724137931</v>
      </c>
      <c r="I88" s="245">
        <v>3.94</v>
      </c>
      <c r="J88" s="687" t="s">
        <v>49</v>
      </c>
      <c r="K88" s="688" t="s">
        <v>59</v>
      </c>
      <c r="L88" s="456">
        <v>3.4</v>
      </c>
      <c r="M88" s="245">
        <v>3.67</v>
      </c>
      <c r="N88" s="243"/>
      <c r="O88" s="243"/>
      <c r="P88" s="243"/>
      <c r="Q88" s="243"/>
      <c r="R88" s="243"/>
      <c r="S88" s="243"/>
    </row>
    <row r="89" spans="1:19" s="244" customFormat="1" ht="15" customHeight="1" x14ac:dyDescent="0.25">
      <c r="A89" s="248">
        <v>84</v>
      </c>
      <c r="B89" s="253" t="s">
        <v>38</v>
      </c>
      <c r="C89" s="252" t="s">
        <v>164</v>
      </c>
      <c r="D89" s="600">
        <v>3.6702127659574466</v>
      </c>
      <c r="E89" s="245">
        <v>3.88</v>
      </c>
      <c r="F89" s="253" t="s">
        <v>49</v>
      </c>
      <c r="G89" s="252" t="s">
        <v>52</v>
      </c>
      <c r="H89" s="456">
        <v>3.6842105263157894</v>
      </c>
      <c r="I89" s="245">
        <v>3.94</v>
      </c>
      <c r="J89" s="687" t="s">
        <v>0</v>
      </c>
      <c r="K89" s="688" t="s">
        <v>150</v>
      </c>
      <c r="L89" s="456">
        <v>3.3875000000000002</v>
      </c>
      <c r="M89" s="245">
        <v>3.67</v>
      </c>
      <c r="N89" s="243"/>
      <c r="O89" s="243"/>
      <c r="P89" s="243"/>
      <c r="Q89" s="243"/>
      <c r="R89" s="243"/>
      <c r="S89" s="243"/>
    </row>
    <row r="90" spans="1:19" s="244" customFormat="1" ht="15" customHeight="1" x14ac:dyDescent="0.25">
      <c r="A90" s="248">
        <v>85</v>
      </c>
      <c r="B90" s="253" t="s">
        <v>1</v>
      </c>
      <c r="C90" s="252" t="s">
        <v>193</v>
      </c>
      <c r="D90" s="600">
        <v>3.6666666666666665</v>
      </c>
      <c r="E90" s="245">
        <v>3.88</v>
      </c>
      <c r="F90" s="253" t="s">
        <v>1</v>
      </c>
      <c r="G90" s="252" t="s">
        <v>3</v>
      </c>
      <c r="H90" s="456">
        <v>3.6831683168316833</v>
      </c>
      <c r="I90" s="245">
        <v>3.94</v>
      </c>
      <c r="J90" s="687" t="s">
        <v>38</v>
      </c>
      <c r="K90" s="688" t="s">
        <v>71</v>
      </c>
      <c r="L90" s="456">
        <v>3.3846153846153846</v>
      </c>
      <c r="M90" s="245">
        <v>3.67</v>
      </c>
      <c r="N90" s="243"/>
      <c r="O90" s="243"/>
      <c r="P90" s="243"/>
      <c r="Q90" s="243"/>
      <c r="R90" s="243"/>
      <c r="S90" s="243"/>
    </row>
    <row r="91" spans="1:19" s="244" customFormat="1" ht="15" customHeight="1" x14ac:dyDescent="0.25">
      <c r="A91" s="248">
        <v>86</v>
      </c>
      <c r="B91" s="253" t="s">
        <v>1</v>
      </c>
      <c r="C91" s="252" t="s">
        <v>64</v>
      </c>
      <c r="D91" s="600">
        <v>3.6590909090909092</v>
      </c>
      <c r="E91" s="245">
        <v>3.88</v>
      </c>
      <c r="F91" s="253" t="s">
        <v>49</v>
      </c>
      <c r="G91" s="252" t="s">
        <v>59</v>
      </c>
      <c r="H91" s="456">
        <v>3.6794871794871793</v>
      </c>
      <c r="I91" s="245">
        <v>3.94</v>
      </c>
      <c r="J91" s="687" t="s">
        <v>38</v>
      </c>
      <c r="K91" s="688" t="s">
        <v>44</v>
      </c>
      <c r="L91" s="456">
        <v>3.3378378378378377</v>
      </c>
      <c r="M91" s="245">
        <v>3.67</v>
      </c>
      <c r="N91" s="243"/>
      <c r="O91" s="243"/>
      <c r="P91" s="243"/>
      <c r="Q91" s="243"/>
      <c r="R91" s="243"/>
      <c r="S91" s="243"/>
    </row>
    <row r="92" spans="1:19" s="244" customFormat="1" ht="15" customHeight="1" x14ac:dyDescent="0.25">
      <c r="A92" s="248">
        <v>87</v>
      </c>
      <c r="B92" s="253" t="s">
        <v>1</v>
      </c>
      <c r="C92" s="252" t="s">
        <v>194</v>
      </c>
      <c r="D92" s="600">
        <v>3.6578947368421053</v>
      </c>
      <c r="E92" s="245">
        <v>3.88</v>
      </c>
      <c r="F92" s="253" t="s">
        <v>38</v>
      </c>
      <c r="G92" s="252" t="s">
        <v>46</v>
      </c>
      <c r="H92" s="456">
        <v>3.6475409836065573</v>
      </c>
      <c r="I92" s="245">
        <v>3.94</v>
      </c>
      <c r="J92" s="687" t="s">
        <v>29</v>
      </c>
      <c r="K92" s="688" t="s">
        <v>30</v>
      </c>
      <c r="L92" s="456">
        <v>3.3255813953488373</v>
      </c>
      <c r="M92" s="245">
        <v>3.67</v>
      </c>
      <c r="N92" s="243"/>
      <c r="O92" s="243"/>
      <c r="P92" s="243"/>
      <c r="Q92" s="243"/>
      <c r="R92" s="243"/>
      <c r="S92" s="243"/>
    </row>
    <row r="93" spans="1:19" s="244" customFormat="1" ht="15" customHeight="1" x14ac:dyDescent="0.25">
      <c r="A93" s="248">
        <v>88</v>
      </c>
      <c r="B93" s="253" t="s">
        <v>49</v>
      </c>
      <c r="C93" s="252" t="s">
        <v>51</v>
      </c>
      <c r="D93" s="600">
        <v>3.6551724137931036</v>
      </c>
      <c r="E93" s="245">
        <v>3.88</v>
      </c>
      <c r="F93" s="253" t="s">
        <v>1</v>
      </c>
      <c r="G93" s="252" t="s">
        <v>10</v>
      </c>
      <c r="H93" s="456">
        <v>3.6434782608695651</v>
      </c>
      <c r="I93" s="245">
        <v>3.94</v>
      </c>
      <c r="J93" s="687" t="s">
        <v>23</v>
      </c>
      <c r="K93" s="688" t="s">
        <v>131</v>
      </c>
      <c r="L93" s="456">
        <v>3.3084112149532712</v>
      </c>
      <c r="M93" s="245">
        <v>3.67</v>
      </c>
      <c r="N93" s="243"/>
      <c r="O93" s="243"/>
      <c r="P93" s="243"/>
      <c r="Q93" s="243"/>
      <c r="R93" s="243"/>
      <c r="S93" s="243"/>
    </row>
    <row r="94" spans="1:19" s="244" customFormat="1" ht="15" customHeight="1" x14ac:dyDescent="0.25">
      <c r="A94" s="248">
        <v>89</v>
      </c>
      <c r="B94" s="253" t="s">
        <v>58</v>
      </c>
      <c r="C94" s="252" t="s">
        <v>124</v>
      </c>
      <c r="D94" s="600">
        <v>3.6438356164383561</v>
      </c>
      <c r="E94" s="245">
        <v>3.88</v>
      </c>
      <c r="F94" s="253" t="s">
        <v>1</v>
      </c>
      <c r="G94" s="252" t="s">
        <v>4</v>
      </c>
      <c r="H94" s="456">
        <v>3.6202531645569622</v>
      </c>
      <c r="I94" s="245">
        <v>3.94</v>
      </c>
      <c r="J94" s="687" t="s">
        <v>29</v>
      </c>
      <c r="K94" s="688" t="s">
        <v>66</v>
      </c>
      <c r="L94" s="456">
        <v>3.2916666666666665</v>
      </c>
      <c r="M94" s="245">
        <v>3.67</v>
      </c>
      <c r="N94" s="243"/>
      <c r="O94" s="243"/>
      <c r="P94" s="243"/>
      <c r="Q94" s="243"/>
      <c r="R94" s="243"/>
      <c r="S94" s="243"/>
    </row>
    <row r="95" spans="1:19" s="244" customFormat="1" ht="15" customHeight="1" thickBot="1" x14ac:dyDescent="0.3">
      <c r="A95" s="256">
        <v>90</v>
      </c>
      <c r="B95" s="453" t="s">
        <v>23</v>
      </c>
      <c r="C95" s="454" t="s">
        <v>177</v>
      </c>
      <c r="D95" s="601">
        <v>3.641025641025641</v>
      </c>
      <c r="E95" s="246">
        <v>3.88</v>
      </c>
      <c r="F95" s="453" t="s">
        <v>58</v>
      </c>
      <c r="G95" s="454" t="s">
        <v>78</v>
      </c>
      <c r="H95" s="459">
        <v>3.6166666666666667</v>
      </c>
      <c r="I95" s="246">
        <v>3.94</v>
      </c>
      <c r="J95" s="693" t="s">
        <v>1</v>
      </c>
      <c r="K95" s="694" t="s">
        <v>10</v>
      </c>
      <c r="L95" s="459">
        <v>3.2906976744186047</v>
      </c>
      <c r="M95" s="246">
        <v>3.67</v>
      </c>
      <c r="N95" s="243"/>
      <c r="O95" s="243"/>
      <c r="P95" s="243"/>
      <c r="Q95" s="243"/>
      <c r="R95" s="243"/>
      <c r="S95" s="243"/>
    </row>
    <row r="96" spans="1:19" s="244" customFormat="1" ht="15" customHeight="1" x14ac:dyDescent="0.25">
      <c r="A96" s="248">
        <v>91</v>
      </c>
      <c r="B96" s="253" t="s">
        <v>23</v>
      </c>
      <c r="C96" s="252" t="s">
        <v>113</v>
      </c>
      <c r="D96" s="610">
        <v>3.6216216216216215</v>
      </c>
      <c r="E96" s="245">
        <v>3.88</v>
      </c>
      <c r="F96" s="253" t="s">
        <v>1</v>
      </c>
      <c r="G96" s="252" t="s">
        <v>7</v>
      </c>
      <c r="H96" s="456">
        <v>3.6075949367088609</v>
      </c>
      <c r="I96" s="245">
        <v>3.94</v>
      </c>
      <c r="J96" s="687" t="s">
        <v>1</v>
      </c>
      <c r="K96" s="688" t="s">
        <v>20</v>
      </c>
      <c r="L96" s="456">
        <v>3.2711864406779663</v>
      </c>
      <c r="M96" s="245">
        <v>3.67</v>
      </c>
      <c r="N96" s="243"/>
      <c r="O96" s="243"/>
      <c r="P96" s="243"/>
      <c r="Q96" s="243"/>
      <c r="R96" s="243"/>
      <c r="S96" s="243"/>
    </row>
    <row r="97" spans="1:19" s="244" customFormat="1" ht="15" customHeight="1" x14ac:dyDescent="0.25">
      <c r="A97" s="248">
        <v>92</v>
      </c>
      <c r="B97" s="253" t="s">
        <v>0</v>
      </c>
      <c r="C97" s="252" t="s">
        <v>63</v>
      </c>
      <c r="D97" s="602">
        <v>3.6153846153846154</v>
      </c>
      <c r="E97" s="245">
        <v>3.88</v>
      </c>
      <c r="F97" s="253" t="s">
        <v>38</v>
      </c>
      <c r="G97" s="252" t="s">
        <v>41</v>
      </c>
      <c r="H97" s="456">
        <v>3.6</v>
      </c>
      <c r="I97" s="245">
        <v>3.94</v>
      </c>
      <c r="J97" s="687" t="s">
        <v>38</v>
      </c>
      <c r="K97" s="688" t="s">
        <v>42</v>
      </c>
      <c r="L97" s="456">
        <v>3.2714285714285714</v>
      </c>
      <c r="M97" s="245">
        <v>3.67</v>
      </c>
      <c r="N97" s="243"/>
      <c r="O97" s="243"/>
      <c r="P97" s="243"/>
      <c r="Q97" s="243"/>
      <c r="R97" s="243"/>
      <c r="S97" s="243"/>
    </row>
    <row r="98" spans="1:19" s="244" customFormat="1" ht="15" customHeight="1" x14ac:dyDescent="0.25">
      <c r="A98" s="248">
        <v>93</v>
      </c>
      <c r="B98" s="253" t="s">
        <v>1</v>
      </c>
      <c r="C98" s="252" t="s">
        <v>5</v>
      </c>
      <c r="D98" s="602">
        <v>3.5964912280701755</v>
      </c>
      <c r="E98" s="245">
        <v>3.88</v>
      </c>
      <c r="F98" s="253" t="s">
        <v>1</v>
      </c>
      <c r="G98" s="252" t="s">
        <v>5</v>
      </c>
      <c r="H98" s="456">
        <v>3.5694444444444446</v>
      </c>
      <c r="I98" s="245">
        <v>3.94</v>
      </c>
      <c r="J98" s="687" t="s">
        <v>0</v>
      </c>
      <c r="K98" s="688" t="s">
        <v>62</v>
      </c>
      <c r="L98" s="456">
        <v>3.2558139534883721</v>
      </c>
      <c r="M98" s="245">
        <v>3.67</v>
      </c>
      <c r="N98" s="243"/>
      <c r="O98" s="243"/>
      <c r="P98" s="243"/>
      <c r="Q98" s="243"/>
      <c r="R98" s="243"/>
      <c r="S98" s="243"/>
    </row>
    <row r="99" spans="1:19" s="244" customFormat="1" ht="15" customHeight="1" x14ac:dyDescent="0.25">
      <c r="A99" s="248">
        <v>94</v>
      </c>
      <c r="B99" s="253" t="s">
        <v>38</v>
      </c>
      <c r="C99" s="252" t="s">
        <v>167</v>
      </c>
      <c r="D99" s="600">
        <v>3.5714285714285716</v>
      </c>
      <c r="E99" s="245">
        <v>3.88</v>
      </c>
      <c r="F99" s="253" t="s">
        <v>38</v>
      </c>
      <c r="G99" s="252" t="s">
        <v>69</v>
      </c>
      <c r="H99" s="456">
        <v>3.56</v>
      </c>
      <c r="I99" s="245">
        <v>3.94</v>
      </c>
      <c r="J99" s="687" t="s">
        <v>1</v>
      </c>
      <c r="K99" s="688" t="s">
        <v>7</v>
      </c>
      <c r="L99" s="456">
        <v>3.2575757575757578</v>
      </c>
      <c r="M99" s="245">
        <v>3.67</v>
      </c>
      <c r="N99" s="243"/>
      <c r="O99" s="243"/>
      <c r="P99" s="243"/>
      <c r="Q99" s="243"/>
      <c r="R99" s="243"/>
      <c r="S99" s="243"/>
    </row>
    <row r="100" spans="1:19" s="244" customFormat="1" ht="15" customHeight="1" x14ac:dyDescent="0.25">
      <c r="A100" s="248">
        <v>95</v>
      </c>
      <c r="B100" s="253" t="s">
        <v>1</v>
      </c>
      <c r="C100" s="252" t="s">
        <v>182</v>
      </c>
      <c r="D100" s="600">
        <v>3.5714285714285716</v>
      </c>
      <c r="E100" s="245">
        <v>3.88</v>
      </c>
      <c r="F100" s="253" t="s">
        <v>58</v>
      </c>
      <c r="G100" s="252" t="s">
        <v>124</v>
      </c>
      <c r="H100" s="456">
        <v>3.5526315789473686</v>
      </c>
      <c r="I100" s="245">
        <v>3.94</v>
      </c>
      <c r="J100" s="687" t="s">
        <v>1</v>
      </c>
      <c r="K100" s="688" t="s">
        <v>149</v>
      </c>
      <c r="L100" s="456">
        <v>3.264367816091954</v>
      </c>
      <c r="M100" s="245">
        <v>3.67</v>
      </c>
      <c r="N100" s="243"/>
      <c r="O100" s="243"/>
      <c r="P100" s="243"/>
      <c r="Q100" s="243"/>
      <c r="R100" s="243"/>
      <c r="S100" s="243"/>
    </row>
    <row r="101" spans="1:19" s="244" customFormat="1" ht="15" customHeight="1" x14ac:dyDescent="0.25">
      <c r="A101" s="248">
        <v>96</v>
      </c>
      <c r="B101" s="253" t="s">
        <v>29</v>
      </c>
      <c r="C101" s="252" t="s">
        <v>32</v>
      </c>
      <c r="D101" s="600">
        <v>3.5686274509803924</v>
      </c>
      <c r="E101" s="245">
        <v>3.88</v>
      </c>
      <c r="F101" s="253" t="s">
        <v>49</v>
      </c>
      <c r="G101" s="252" t="s">
        <v>50</v>
      </c>
      <c r="H101" s="456">
        <v>3.5490196078431371</v>
      </c>
      <c r="I101" s="245">
        <v>3.94</v>
      </c>
      <c r="J101" s="687" t="s">
        <v>49</v>
      </c>
      <c r="K101" s="688" t="s">
        <v>50</v>
      </c>
      <c r="L101" s="456">
        <v>3.2469135802469138</v>
      </c>
      <c r="M101" s="245">
        <v>3.67</v>
      </c>
      <c r="N101" s="243"/>
      <c r="O101" s="243"/>
      <c r="P101" s="243"/>
      <c r="Q101" s="243"/>
      <c r="R101" s="243"/>
      <c r="S101" s="243"/>
    </row>
    <row r="102" spans="1:19" s="244" customFormat="1" ht="15" customHeight="1" x14ac:dyDescent="0.25">
      <c r="A102" s="248">
        <v>97</v>
      </c>
      <c r="B102" s="253" t="s">
        <v>1</v>
      </c>
      <c r="C102" s="252" t="s">
        <v>21</v>
      </c>
      <c r="D102" s="600">
        <v>3.56</v>
      </c>
      <c r="E102" s="245">
        <v>3.88</v>
      </c>
      <c r="F102" s="253" t="s">
        <v>29</v>
      </c>
      <c r="G102" s="252" t="s">
        <v>32</v>
      </c>
      <c r="H102" s="456">
        <v>3.5362318840579712</v>
      </c>
      <c r="I102" s="245">
        <v>3.94</v>
      </c>
      <c r="J102" s="687" t="s">
        <v>38</v>
      </c>
      <c r="K102" s="688" t="s">
        <v>39</v>
      </c>
      <c r="L102" s="456">
        <v>3.2352941176470589</v>
      </c>
      <c r="M102" s="245">
        <v>3.67</v>
      </c>
      <c r="N102" s="243"/>
      <c r="O102" s="243"/>
      <c r="P102" s="243"/>
      <c r="Q102" s="243"/>
      <c r="R102" s="243"/>
      <c r="S102" s="243"/>
    </row>
    <row r="103" spans="1:19" s="244" customFormat="1" ht="15" customHeight="1" x14ac:dyDescent="0.25">
      <c r="A103" s="248">
        <v>98</v>
      </c>
      <c r="B103" s="253" t="s">
        <v>0</v>
      </c>
      <c r="C103" s="252" t="s">
        <v>89</v>
      </c>
      <c r="D103" s="600">
        <v>3.5471698113207548</v>
      </c>
      <c r="E103" s="245">
        <v>3.88</v>
      </c>
      <c r="F103" s="253" t="s">
        <v>29</v>
      </c>
      <c r="G103" s="252" t="s">
        <v>83</v>
      </c>
      <c r="H103" s="456">
        <v>3.5357142857142856</v>
      </c>
      <c r="I103" s="245">
        <v>3.94</v>
      </c>
      <c r="J103" s="687" t="s">
        <v>29</v>
      </c>
      <c r="K103" s="688" t="s">
        <v>65</v>
      </c>
      <c r="L103" s="456">
        <v>3.2083333333333335</v>
      </c>
      <c r="M103" s="245">
        <v>3.67</v>
      </c>
      <c r="N103" s="243"/>
      <c r="O103" s="243"/>
      <c r="P103" s="243"/>
      <c r="Q103" s="243"/>
      <c r="R103" s="243"/>
      <c r="S103" s="243"/>
    </row>
    <row r="104" spans="1:19" s="244" customFormat="1" ht="15" customHeight="1" x14ac:dyDescent="0.25">
      <c r="A104" s="248">
        <v>99</v>
      </c>
      <c r="B104" s="253" t="s">
        <v>1</v>
      </c>
      <c r="C104" s="252" t="s">
        <v>192</v>
      </c>
      <c r="D104" s="600">
        <v>3.5454545454545454</v>
      </c>
      <c r="E104" s="245">
        <v>3.88</v>
      </c>
      <c r="F104" s="253" t="s">
        <v>23</v>
      </c>
      <c r="G104" s="252" t="s">
        <v>128</v>
      </c>
      <c r="H104" s="456">
        <v>3.535211267605634</v>
      </c>
      <c r="I104" s="245">
        <v>3.94</v>
      </c>
      <c r="J104" s="687" t="s">
        <v>49</v>
      </c>
      <c r="K104" s="688" t="s">
        <v>52</v>
      </c>
      <c r="L104" s="456">
        <v>3.2075471698113209</v>
      </c>
      <c r="M104" s="245">
        <v>3.67</v>
      </c>
      <c r="N104" s="243"/>
      <c r="O104" s="243"/>
      <c r="P104" s="243"/>
      <c r="Q104" s="243"/>
      <c r="R104" s="243"/>
      <c r="S104" s="243"/>
    </row>
    <row r="105" spans="1:19" s="244" customFormat="1" ht="15" customHeight="1" thickBot="1" x14ac:dyDescent="0.3">
      <c r="A105" s="254">
        <v>100</v>
      </c>
      <c r="B105" s="450" t="s">
        <v>38</v>
      </c>
      <c r="C105" s="451" t="s">
        <v>168</v>
      </c>
      <c r="D105" s="611">
        <v>3.5128205128205128</v>
      </c>
      <c r="E105" s="247">
        <v>3.88</v>
      </c>
      <c r="F105" s="450" t="s">
        <v>49</v>
      </c>
      <c r="G105" s="451" t="s">
        <v>48</v>
      </c>
      <c r="H105" s="457">
        <v>3.5166666666666666</v>
      </c>
      <c r="I105" s="247">
        <v>3.94</v>
      </c>
      <c r="J105" s="689" t="s">
        <v>23</v>
      </c>
      <c r="K105" s="690" t="s">
        <v>113</v>
      </c>
      <c r="L105" s="457">
        <v>3.1884057971014492</v>
      </c>
      <c r="M105" s="247">
        <v>3.67</v>
      </c>
      <c r="N105" s="243"/>
      <c r="O105" s="243"/>
      <c r="P105" s="243"/>
      <c r="Q105" s="243"/>
      <c r="R105" s="243"/>
      <c r="S105" s="243"/>
    </row>
    <row r="106" spans="1:19" s="244" customFormat="1" ht="15" customHeight="1" x14ac:dyDescent="0.25">
      <c r="A106" s="255">
        <v>101</v>
      </c>
      <c r="B106" s="448" t="s">
        <v>58</v>
      </c>
      <c r="C106" s="449" t="s">
        <v>156</v>
      </c>
      <c r="D106" s="610">
        <v>3.507042253521127</v>
      </c>
      <c r="E106" s="242">
        <v>3.88</v>
      </c>
      <c r="F106" s="448" t="s">
        <v>38</v>
      </c>
      <c r="G106" s="449" t="s">
        <v>68</v>
      </c>
      <c r="H106" s="455">
        <v>3.5</v>
      </c>
      <c r="I106" s="242">
        <v>3.94</v>
      </c>
      <c r="J106" s="685" t="s">
        <v>29</v>
      </c>
      <c r="K106" s="686" t="s">
        <v>82</v>
      </c>
      <c r="L106" s="455">
        <v>3.1666666666666665</v>
      </c>
      <c r="M106" s="242">
        <v>3.67</v>
      </c>
      <c r="N106" s="243"/>
      <c r="O106" s="243"/>
      <c r="P106" s="243"/>
      <c r="Q106" s="243"/>
      <c r="R106" s="243"/>
      <c r="S106" s="243"/>
    </row>
    <row r="107" spans="1:19" s="244" customFormat="1" ht="15" customHeight="1" x14ac:dyDescent="0.25">
      <c r="A107" s="248">
        <v>102</v>
      </c>
      <c r="B107" s="253" t="s">
        <v>38</v>
      </c>
      <c r="C107" s="252" t="s">
        <v>42</v>
      </c>
      <c r="D107" s="600">
        <v>3.5</v>
      </c>
      <c r="E107" s="245">
        <v>3.88</v>
      </c>
      <c r="F107" s="253" t="s">
        <v>38</v>
      </c>
      <c r="G107" s="252" t="s">
        <v>39</v>
      </c>
      <c r="H107" s="456">
        <v>3.5</v>
      </c>
      <c r="I107" s="245">
        <v>3.94</v>
      </c>
      <c r="J107" s="687" t="s">
        <v>29</v>
      </c>
      <c r="K107" s="688" t="s">
        <v>81</v>
      </c>
      <c r="L107" s="456">
        <v>3.1702127659574466</v>
      </c>
      <c r="M107" s="245">
        <v>3.67</v>
      </c>
      <c r="N107" s="243"/>
      <c r="O107" s="243"/>
      <c r="P107" s="243"/>
      <c r="Q107" s="243"/>
      <c r="R107" s="243"/>
      <c r="S107" s="243"/>
    </row>
    <row r="108" spans="1:19" s="244" customFormat="1" ht="15" customHeight="1" x14ac:dyDescent="0.25">
      <c r="A108" s="248">
        <v>103</v>
      </c>
      <c r="B108" s="253" t="s">
        <v>38</v>
      </c>
      <c r="C108" s="252" t="s">
        <v>165</v>
      </c>
      <c r="D108" s="600">
        <v>3.4482758620689653</v>
      </c>
      <c r="E108" s="245">
        <v>3.88</v>
      </c>
      <c r="F108" s="253" t="s">
        <v>38</v>
      </c>
      <c r="G108" s="252" t="s">
        <v>44</v>
      </c>
      <c r="H108" s="456">
        <v>3.4693877551020407</v>
      </c>
      <c r="I108" s="245">
        <v>3.94</v>
      </c>
      <c r="J108" s="687" t="s">
        <v>29</v>
      </c>
      <c r="K108" s="688" t="s">
        <v>32</v>
      </c>
      <c r="L108" s="456">
        <v>3.1698113207547172</v>
      </c>
      <c r="M108" s="245">
        <v>3.67</v>
      </c>
      <c r="N108" s="243"/>
      <c r="O108" s="243"/>
      <c r="P108" s="243"/>
      <c r="Q108" s="243"/>
      <c r="R108" s="243"/>
      <c r="S108" s="243"/>
    </row>
    <row r="109" spans="1:19" s="244" customFormat="1" ht="15" customHeight="1" x14ac:dyDescent="0.25">
      <c r="A109" s="248">
        <v>104</v>
      </c>
      <c r="B109" s="253" t="s">
        <v>29</v>
      </c>
      <c r="C109" s="252" t="s">
        <v>65</v>
      </c>
      <c r="D109" s="600">
        <v>3.4444444444444446</v>
      </c>
      <c r="E109" s="245">
        <v>3.88</v>
      </c>
      <c r="F109" s="253" t="s">
        <v>1</v>
      </c>
      <c r="G109" s="252" t="s">
        <v>21</v>
      </c>
      <c r="H109" s="456">
        <v>3.4615384615384617</v>
      </c>
      <c r="I109" s="245">
        <v>3.94</v>
      </c>
      <c r="J109" s="687" t="s">
        <v>23</v>
      </c>
      <c r="K109" s="688" t="s">
        <v>128</v>
      </c>
      <c r="L109" s="456">
        <v>3.1</v>
      </c>
      <c r="M109" s="245">
        <v>3.67</v>
      </c>
      <c r="N109" s="243"/>
      <c r="O109" s="243"/>
      <c r="P109" s="243"/>
      <c r="Q109" s="243"/>
      <c r="R109" s="243"/>
      <c r="S109" s="243"/>
    </row>
    <row r="110" spans="1:19" s="244" customFormat="1" ht="15" customHeight="1" x14ac:dyDescent="0.25">
      <c r="A110" s="248">
        <v>105</v>
      </c>
      <c r="B110" s="253" t="s">
        <v>49</v>
      </c>
      <c r="C110" s="252" t="s">
        <v>161</v>
      </c>
      <c r="D110" s="600">
        <v>3.3857142857142857</v>
      </c>
      <c r="E110" s="245">
        <v>3.88</v>
      </c>
      <c r="F110" s="253" t="s">
        <v>29</v>
      </c>
      <c r="G110" s="252" t="s">
        <v>30</v>
      </c>
      <c r="H110" s="456">
        <v>3.4444444444444446</v>
      </c>
      <c r="I110" s="245">
        <v>3.94</v>
      </c>
      <c r="J110" s="687" t="s">
        <v>38</v>
      </c>
      <c r="K110" s="688" t="s">
        <v>68</v>
      </c>
      <c r="L110" s="456">
        <v>3.0370370370370372</v>
      </c>
      <c r="M110" s="245">
        <v>3.67</v>
      </c>
      <c r="N110" s="243"/>
      <c r="O110" s="243"/>
      <c r="P110" s="243"/>
      <c r="Q110" s="243"/>
      <c r="R110" s="243"/>
      <c r="S110" s="243"/>
    </row>
    <row r="111" spans="1:19" s="244" customFormat="1" ht="15" customHeight="1" x14ac:dyDescent="0.25">
      <c r="A111" s="248">
        <v>106</v>
      </c>
      <c r="B111" s="253" t="s">
        <v>38</v>
      </c>
      <c r="C111" s="252" t="s">
        <v>44</v>
      </c>
      <c r="D111" s="600">
        <v>3.347826086956522</v>
      </c>
      <c r="E111" s="245">
        <v>3.88</v>
      </c>
      <c r="F111" s="253" t="s">
        <v>29</v>
      </c>
      <c r="G111" s="252" t="s">
        <v>82</v>
      </c>
      <c r="H111" s="456">
        <v>3.4210526315789473</v>
      </c>
      <c r="I111" s="245">
        <v>3.94</v>
      </c>
      <c r="J111" s="687" t="s">
        <v>38</v>
      </c>
      <c r="K111" s="688" t="s">
        <v>40</v>
      </c>
      <c r="L111" s="456">
        <v>3.0285714285714285</v>
      </c>
      <c r="M111" s="245">
        <v>3.67</v>
      </c>
      <c r="N111" s="243"/>
      <c r="O111" s="243"/>
      <c r="P111" s="243"/>
      <c r="Q111" s="243"/>
      <c r="R111" s="243"/>
      <c r="S111" s="243"/>
    </row>
    <row r="112" spans="1:19" s="244" customFormat="1" ht="15" customHeight="1" x14ac:dyDescent="0.25">
      <c r="A112" s="248">
        <v>107</v>
      </c>
      <c r="B112" s="253" t="s">
        <v>29</v>
      </c>
      <c r="C112" s="252" t="s">
        <v>30</v>
      </c>
      <c r="D112" s="600">
        <v>3.3103448275862069</v>
      </c>
      <c r="E112" s="245">
        <v>3.88</v>
      </c>
      <c r="F112" s="253" t="s">
        <v>38</v>
      </c>
      <c r="G112" s="252" t="s">
        <v>42</v>
      </c>
      <c r="H112" s="456">
        <v>3.3846153846153846</v>
      </c>
      <c r="I112" s="245">
        <v>3.94</v>
      </c>
      <c r="J112" s="687" t="s">
        <v>1</v>
      </c>
      <c r="K112" s="688" t="s">
        <v>64</v>
      </c>
      <c r="L112" s="456">
        <v>2.9534883720930232</v>
      </c>
      <c r="M112" s="245">
        <v>3.67</v>
      </c>
      <c r="N112" s="243"/>
      <c r="O112" s="243"/>
      <c r="P112" s="243"/>
      <c r="Q112" s="243"/>
      <c r="R112" s="243"/>
      <c r="S112" s="243"/>
    </row>
    <row r="113" spans="1:19" s="244" customFormat="1" ht="15" customHeight="1" x14ac:dyDescent="0.25">
      <c r="A113" s="248">
        <v>108</v>
      </c>
      <c r="B113" s="253" t="s">
        <v>23</v>
      </c>
      <c r="C113" s="252" t="s">
        <v>180</v>
      </c>
      <c r="D113" s="600">
        <v>3.3076923076923075</v>
      </c>
      <c r="E113" s="245">
        <v>3.88</v>
      </c>
      <c r="F113" s="253" t="s">
        <v>29</v>
      </c>
      <c r="G113" s="252" t="s">
        <v>81</v>
      </c>
      <c r="H113" s="456">
        <v>3.3725490196078431</v>
      </c>
      <c r="I113" s="245">
        <v>3.94</v>
      </c>
      <c r="J113" s="687" t="s">
        <v>38</v>
      </c>
      <c r="K113" s="688" t="s">
        <v>41</v>
      </c>
      <c r="L113" s="456">
        <v>2.9347826086956523</v>
      </c>
      <c r="M113" s="245">
        <v>3.67</v>
      </c>
      <c r="N113" s="243"/>
      <c r="O113" s="243"/>
      <c r="P113" s="243"/>
      <c r="Q113" s="243"/>
      <c r="R113" s="243"/>
      <c r="S113" s="243"/>
    </row>
    <row r="114" spans="1:19" s="244" customFormat="1" ht="15" customHeight="1" thickBot="1" x14ac:dyDescent="0.3">
      <c r="A114" s="256">
        <v>109</v>
      </c>
      <c r="B114" s="453" t="s">
        <v>0</v>
      </c>
      <c r="C114" s="454" t="s">
        <v>62</v>
      </c>
      <c r="D114" s="601">
        <v>3.2333333333333334</v>
      </c>
      <c r="E114" s="246">
        <v>3.88</v>
      </c>
      <c r="F114" s="453" t="s">
        <v>29</v>
      </c>
      <c r="G114" s="454" t="s">
        <v>65</v>
      </c>
      <c r="H114" s="459">
        <v>3.34</v>
      </c>
      <c r="I114" s="246">
        <v>3.94</v>
      </c>
      <c r="J114" s="453"/>
      <c r="K114" s="454"/>
      <c r="L114" s="459"/>
      <c r="M114" s="246"/>
      <c r="N114" s="243"/>
      <c r="O114" s="243"/>
      <c r="P114" s="243"/>
      <c r="Q114" s="243"/>
      <c r="R114" s="243"/>
      <c r="S114" s="243"/>
    </row>
    <row r="115" spans="1:19" s="244" customFormat="1" x14ac:dyDescent="0.25">
      <c r="A115" s="249"/>
      <c r="B115" s="249"/>
      <c r="C115" s="273" t="s">
        <v>100</v>
      </c>
      <c r="D115" s="250">
        <f>AVERAGE(D6:D114)</f>
        <v>3.8378973379604724</v>
      </c>
      <c r="E115" s="249"/>
      <c r="F115" s="249"/>
      <c r="G115" s="273"/>
      <c r="H115" s="250">
        <f>AVERAGE(H6:H114)</f>
        <v>3.8918245054091867</v>
      </c>
      <c r="I115" s="249"/>
      <c r="J115" s="249"/>
      <c r="K115" s="273"/>
      <c r="L115" s="250">
        <f>AVERAGE(L6:L114)</f>
        <v>3.6099312017948297</v>
      </c>
      <c r="M115" s="249"/>
      <c r="N115" s="243"/>
      <c r="O115" s="243"/>
      <c r="P115" s="243"/>
      <c r="Q115" s="243"/>
      <c r="R115" s="243"/>
      <c r="S115" s="243"/>
    </row>
    <row r="116" spans="1:19" s="244" customFormat="1" ht="12.75" x14ac:dyDescent="0.25">
      <c r="A116" s="249"/>
      <c r="B116" s="249"/>
      <c r="C116" s="249"/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3"/>
      <c r="O116" s="243"/>
      <c r="P116" s="243"/>
      <c r="Q116" s="243"/>
      <c r="R116" s="243"/>
      <c r="S116" s="243"/>
    </row>
    <row r="117" spans="1:19" s="244" customFormat="1" ht="12.75" x14ac:dyDescent="0.25">
      <c r="A117" s="249"/>
      <c r="B117" s="249"/>
      <c r="C117" s="249"/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N117" s="243"/>
      <c r="O117" s="243"/>
      <c r="P117" s="243"/>
      <c r="Q117" s="243"/>
      <c r="R117" s="243"/>
      <c r="S117" s="243"/>
    </row>
  </sheetData>
  <mergeCells count="5">
    <mergeCell ref="A4:A5"/>
    <mergeCell ref="J4:M4"/>
    <mergeCell ref="K2:M2"/>
    <mergeCell ref="B4:E4"/>
    <mergeCell ref="F4:I4"/>
  </mergeCells>
  <conditionalFormatting sqref="L6:L114">
    <cfRule type="containsBlanks" dxfId="81" priority="3">
      <formula>LEN(TRIM(L6))=0</formula>
    </cfRule>
    <cfRule type="cellIs" dxfId="80" priority="19" operator="between">
      <formula>$L$115</formula>
      <formula>3.607</formula>
    </cfRule>
    <cfRule type="cellIs" dxfId="79" priority="20" operator="lessThan">
      <formula>3.5</formula>
    </cfRule>
    <cfRule type="cellIs" dxfId="78" priority="21" operator="between">
      <formula>$L$115</formula>
      <formula>3.5</formula>
    </cfRule>
    <cfRule type="cellIs" dxfId="77" priority="22" operator="between">
      <formula>4.5</formula>
      <formula>$L$115</formula>
    </cfRule>
    <cfRule type="cellIs" dxfId="76" priority="23" operator="greaterThanOrEqual">
      <formula>4.5</formula>
    </cfRule>
  </conditionalFormatting>
  <conditionalFormatting sqref="H6:H114">
    <cfRule type="containsBlanks" dxfId="75" priority="2">
      <formula>LEN(TRIM(H6))=0</formula>
    </cfRule>
    <cfRule type="cellIs" dxfId="74" priority="9" operator="between">
      <formula>$H$115</formula>
      <formula>3.887</formula>
    </cfRule>
    <cfRule type="cellIs" dxfId="73" priority="10" operator="lessThan">
      <formula>3.5</formula>
    </cfRule>
    <cfRule type="cellIs" dxfId="72" priority="11" operator="between">
      <formula>$H$115</formula>
      <formula>3.5</formula>
    </cfRule>
    <cfRule type="cellIs" dxfId="71" priority="12" operator="between">
      <formula>4.5</formula>
      <formula>$H$115</formula>
    </cfRule>
    <cfRule type="cellIs" dxfId="70" priority="13" operator="greaterThanOrEqual">
      <formula>4.5</formula>
    </cfRule>
  </conditionalFormatting>
  <conditionalFormatting sqref="D6:D114">
    <cfRule type="containsBlanks" dxfId="69" priority="1" stopIfTrue="1">
      <formula>LEN(TRIM(D6))=0</formula>
    </cfRule>
    <cfRule type="cellIs" dxfId="68" priority="4" stopIfTrue="1" operator="between">
      <formula>$D$115</formula>
      <formula>3.836</formula>
    </cfRule>
    <cfRule type="cellIs" dxfId="67" priority="5" stopIfTrue="1" operator="lessThan">
      <formula>3.5</formula>
    </cfRule>
    <cfRule type="cellIs" dxfId="66" priority="6" stopIfTrue="1" operator="between">
      <formula>3.5</formula>
      <formula>$D$115</formula>
    </cfRule>
    <cfRule type="cellIs" dxfId="65" priority="7" stopIfTrue="1" operator="between">
      <formula>4.5</formula>
      <formula>$D$115</formula>
    </cfRule>
    <cfRule type="cellIs" dxfId="64" priority="8" stopIfTrue="1" operator="greaterThanOrEqual">
      <formula>4.5</formula>
    </cfRule>
  </conditionalFormatting>
  <pageMargins left="0.62992125984251968" right="0.11811023622047244" top="0.15748031496062992" bottom="0.15748031496062992" header="0.31496062992125984" footer="0.31496062992125984"/>
  <pageSetup paperSize="9"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6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ColWidth="9.140625" defaultRowHeight="15" x14ac:dyDescent="0.25"/>
  <cols>
    <col min="1" max="1" width="4.7109375" style="10" customWidth="1"/>
    <col min="2" max="2" width="18.7109375" style="10" customWidth="1"/>
    <col min="3" max="3" width="31.7109375" style="10" customWidth="1"/>
    <col min="4" max="14" width="8.7109375" style="10" customWidth="1"/>
    <col min="15" max="15" width="8.7109375" style="11" customWidth="1"/>
    <col min="16" max="16" width="8.7109375" style="10" customWidth="1"/>
    <col min="17" max="17" width="7.7109375" style="10" customWidth="1"/>
    <col min="18" max="16384" width="9.140625" style="10"/>
  </cols>
  <sheetData>
    <row r="1" spans="1:19" x14ac:dyDescent="0.25">
      <c r="R1" s="715"/>
      <c r="S1" s="44" t="s">
        <v>104</v>
      </c>
    </row>
    <row r="2" spans="1:19" ht="15.75" x14ac:dyDescent="0.25">
      <c r="C2" s="55" t="s">
        <v>92</v>
      </c>
      <c r="D2" s="586"/>
      <c r="E2" s="586"/>
      <c r="F2" s="586"/>
      <c r="G2" s="586"/>
      <c r="H2" s="586"/>
      <c r="I2" s="586"/>
      <c r="J2" s="338"/>
      <c r="K2" s="338"/>
      <c r="L2" s="338"/>
      <c r="M2" s="586"/>
      <c r="N2" s="586"/>
      <c r="R2" s="61"/>
      <c r="S2" s="44" t="s">
        <v>105</v>
      </c>
    </row>
    <row r="3" spans="1:19" ht="15.75" thickBot="1" x14ac:dyDescent="0.3">
      <c r="R3" s="684"/>
      <c r="S3" s="44" t="s">
        <v>106</v>
      </c>
    </row>
    <row r="4" spans="1:19" ht="15.75" customHeight="1" x14ac:dyDescent="0.25">
      <c r="A4" s="830" t="s">
        <v>61</v>
      </c>
      <c r="B4" s="832" t="s">
        <v>60</v>
      </c>
      <c r="C4" s="834" t="s">
        <v>91</v>
      </c>
      <c r="D4" s="827">
        <v>2023</v>
      </c>
      <c r="E4" s="828"/>
      <c r="F4" s="828"/>
      <c r="G4" s="827">
        <v>2022</v>
      </c>
      <c r="H4" s="828"/>
      <c r="I4" s="829"/>
      <c r="J4" s="828">
        <v>2021</v>
      </c>
      <c r="K4" s="828"/>
      <c r="L4" s="829"/>
      <c r="M4" s="827" t="s">
        <v>108</v>
      </c>
      <c r="N4" s="828"/>
      <c r="O4" s="829"/>
      <c r="P4" s="842" t="s">
        <v>93</v>
      </c>
      <c r="R4" s="45"/>
      <c r="S4" s="44" t="s">
        <v>107</v>
      </c>
    </row>
    <row r="5" spans="1:19" ht="39" thickBot="1" x14ac:dyDescent="0.3">
      <c r="A5" s="831"/>
      <c r="B5" s="833"/>
      <c r="C5" s="835"/>
      <c r="D5" s="436" t="s">
        <v>102</v>
      </c>
      <c r="E5" s="98" t="s">
        <v>109</v>
      </c>
      <c r="F5" s="612" t="s">
        <v>110</v>
      </c>
      <c r="G5" s="436" t="s">
        <v>102</v>
      </c>
      <c r="H5" s="98" t="s">
        <v>109</v>
      </c>
      <c r="I5" s="438" t="s">
        <v>110</v>
      </c>
      <c r="J5" s="622" t="s">
        <v>102</v>
      </c>
      <c r="K5" s="98" t="s">
        <v>109</v>
      </c>
      <c r="L5" s="438" t="s">
        <v>110</v>
      </c>
      <c r="M5" s="615">
        <v>2023</v>
      </c>
      <c r="N5" s="98">
        <v>2022</v>
      </c>
      <c r="O5" s="613">
        <v>2021</v>
      </c>
      <c r="P5" s="843"/>
    </row>
    <row r="6" spans="1:19" ht="15" customHeight="1" x14ac:dyDescent="0.25">
      <c r="A6" s="33">
        <v>1</v>
      </c>
      <c r="B6" s="50" t="s">
        <v>0</v>
      </c>
      <c r="C6" s="113" t="s">
        <v>88</v>
      </c>
      <c r="D6" s="623">
        <v>68</v>
      </c>
      <c r="E6" s="135">
        <v>4.6029411764705879</v>
      </c>
      <c r="F6" s="121">
        <v>3.88</v>
      </c>
      <c r="G6" s="623">
        <v>102</v>
      </c>
      <c r="H6" s="135">
        <v>4.5196078431372548</v>
      </c>
      <c r="I6" s="624">
        <v>3.94</v>
      </c>
      <c r="J6" s="623">
        <v>84</v>
      </c>
      <c r="K6" s="135">
        <v>4.3928571428571432</v>
      </c>
      <c r="L6" s="121">
        <v>3.67</v>
      </c>
      <c r="M6" s="616">
        <v>1</v>
      </c>
      <c r="N6" s="796">
        <v>1</v>
      </c>
      <c r="O6" s="812">
        <v>1</v>
      </c>
      <c r="P6" s="101">
        <f t="shared" ref="P6:P37" si="0">SUM(M6:O6)</f>
        <v>3</v>
      </c>
    </row>
    <row r="7" spans="1:19" ht="15" customHeight="1" x14ac:dyDescent="0.25">
      <c r="A7" s="35">
        <v>2</v>
      </c>
      <c r="B7" s="48" t="s">
        <v>0</v>
      </c>
      <c r="C7" s="106" t="s">
        <v>125</v>
      </c>
      <c r="D7" s="625">
        <v>104</v>
      </c>
      <c r="E7" s="136">
        <v>4.4711538461538458</v>
      </c>
      <c r="F7" s="122">
        <v>3.88</v>
      </c>
      <c r="G7" s="625">
        <v>81</v>
      </c>
      <c r="H7" s="136">
        <v>4.4320987654320989</v>
      </c>
      <c r="I7" s="626">
        <v>3.94</v>
      </c>
      <c r="J7" s="625">
        <v>104</v>
      </c>
      <c r="K7" s="136">
        <v>4.0384615384615383</v>
      </c>
      <c r="L7" s="122">
        <v>3.67</v>
      </c>
      <c r="M7" s="617">
        <v>2</v>
      </c>
      <c r="N7" s="797">
        <v>2</v>
      </c>
      <c r="O7" s="808">
        <v>9</v>
      </c>
      <c r="P7" s="102">
        <f t="shared" si="0"/>
        <v>13</v>
      </c>
    </row>
    <row r="8" spans="1:19" ht="15" customHeight="1" x14ac:dyDescent="0.25">
      <c r="A8" s="35">
        <v>3</v>
      </c>
      <c r="B8" s="48" t="s">
        <v>29</v>
      </c>
      <c r="C8" s="108" t="s">
        <v>153</v>
      </c>
      <c r="D8" s="627">
        <v>54</v>
      </c>
      <c r="E8" s="137">
        <v>4.2962962962962967</v>
      </c>
      <c r="F8" s="123">
        <v>3.88</v>
      </c>
      <c r="G8" s="627">
        <v>52</v>
      </c>
      <c r="H8" s="137">
        <v>4.2692307692307692</v>
      </c>
      <c r="I8" s="628">
        <v>3.94</v>
      </c>
      <c r="J8" s="627">
        <v>49</v>
      </c>
      <c r="K8" s="137">
        <v>4.2244897959183669</v>
      </c>
      <c r="L8" s="123">
        <v>3.67</v>
      </c>
      <c r="M8" s="617">
        <v>6</v>
      </c>
      <c r="N8" s="797">
        <v>8</v>
      </c>
      <c r="O8" s="808">
        <v>3</v>
      </c>
      <c r="P8" s="102">
        <f t="shared" si="0"/>
        <v>17</v>
      </c>
    </row>
    <row r="9" spans="1:19" ht="15" customHeight="1" x14ac:dyDescent="0.25">
      <c r="A9" s="35">
        <v>4</v>
      </c>
      <c r="B9" s="48" t="s">
        <v>29</v>
      </c>
      <c r="C9" s="698" t="s">
        <v>170</v>
      </c>
      <c r="D9" s="638">
        <v>36</v>
      </c>
      <c r="E9" s="138">
        <v>4.2222222222222223</v>
      </c>
      <c r="F9" s="124">
        <v>3.88</v>
      </c>
      <c r="G9" s="638">
        <v>33</v>
      </c>
      <c r="H9" s="138">
        <v>4.2121212121212119</v>
      </c>
      <c r="I9" s="639">
        <v>3.94</v>
      </c>
      <c r="J9" s="638">
        <v>13</v>
      </c>
      <c r="K9" s="138">
        <v>4.2307692307692308</v>
      </c>
      <c r="L9" s="124">
        <v>3.67</v>
      </c>
      <c r="M9" s="617">
        <v>9</v>
      </c>
      <c r="N9" s="797">
        <v>11</v>
      </c>
      <c r="O9" s="808">
        <v>2</v>
      </c>
      <c r="P9" s="102">
        <f t="shared" si="0"/>
        <v>22</v>
      </c>
    </row>
    <row r="10" spans="1:19" ht="15" customHeight="1" x14ac:dyDescent="0.25">
      <c r="A10" s="35">
        <v>5</v>
      </c>
      <c r="B10" s="48" t="s">
        <v>0</v>
      </c>
      <c r="C10" s="107" t="s">
        <v>87</v>
      </c>
      <c r="D10" s="629">
        <v>71</v>
      </c>
      <c r="E10" s="139">
        <v>4.295774647887324</v>
      </c>
      <c r="F10" s="125">
        <v>3.88</v>
      </c>
      <c r="G10" s="629">
        <v>101</v>
      </c>
      <c r="H10" s="139">
        <v>4.3168316831683171</v>
      </c>
      <c r="I10" s="630">
        <v>3.94</v>
      </c>
      <c r="J10" s="629">
        <v>76</v>
      </c>
      <c r="K10" s="139">
        <v>4.0131578947368425</v>
      </c>
      <c r="L10" s="125">
        <v>3.67</v>
      </c>
      <c r="M10" s="617">
        <v>7</v>
      </c>
      <c r="N10" s="797">
        <v>6</v>
      </c>
      <c r="O10" s="808">
        <v>10</v>
      </c>
      <c r="P10" s="102">
        <f t="shared" si="0"/>
        <v>23</v>
      </c>
    </row>
    <row r="11" spans="1:19" ht="15" customHeight="1" x14ac:dyDescent="0.25">
      <c r="A11" s="35">
        <v>6</v>
      </c>
      <c r="B11" s="48" t="s">
        <v>23</v>
      </c>
      <c r="C11" s="670" t="s">
        <v>85</v>
      </c>
      <c r="D11" s="629">
        <v>76</v>
      </c>
      <c r="E11" s="139">
        <v>4.3684210526315788</v>
      </c>
      <c r="F11" s="125">
        <v>3.88</v>
      </c>
      <c r="G11" s="629">
        <v>79</v>
      </c>
      <c r="H11" s="139">
        <v>4.3417721518987342</v>
      </c>
      <c r="I11" s="630">
        <v>3.94</v>
      </c>
      <c r="J11" s="629">
        <v>74</v>
      </c>
      <c r="K11" s="139">
        <v>3.9054054054054053</v>
      </c>
      <c r="L11" s="125">
        <v>3.67</v>
      </c>
      <c r="M11" s="617">
        <v>3</v>
      </c>
      <c r="N11" s="797">
        <v>4</v>
      </c>
      <c r="O11" s="808">
        <v>16</v>
      </c>
      <c r="P11" s="102">
        <f t="shared" si="0"/>
        <v>23</v>
      </c>
    </row>
    <row r="12" spans="1:19" ht="15" customHeight="1" x14ac:dyDescent="0.25">
      <c r="A12" s="35">
        <v>7</v>
      </c>
      <c r="B12" s="48" t="s">
        <v>0</v>
      </c>
      <c r="C12" s="108" t="s">
        <v>98</v>
      </c>
      <c r="D12" s="627">
        <v>82</v>
      </c>
      <c r="E12" s="137">
        <v>4.3292682926829267</v>
      </c>
      <c r="F12" s="123">
        <v>3.88</v>
      </c>
      <c r="G12" s="627">
        <v>73</v>
      </c>
      <c r="H12" s="137">
        <v>4.3150684931506849</v>
      </c>
      <c r="I12" s="628">
        <v>3.94</v>
      </c>
      <c r="J12" s="627">
        <v>101</v>
      </c>
      <c r="K12" s="137">
        <v>3.9702970297029703</v>
      </c>
      <c r="L12" s="123">
        <v>3.67</v>
      </c>
      <c r="M12" s="617">
        <v>5</v>
      </c>
      <c r="N12" s="797">
        <v>7</v>
      </c>
      <c r="O12" s="808">
        <v>13</v>
      </c>
      <c r="P12" s="102">
        <f t="shared" si="0"/>
        <v>25</v>
      </c>
    </row>
    <row r="13" spans="1:19" ht="15" customHeight="1" x14ac:dyDescent="0.25">
      <c r="A13" s="35">
        <v>8</v>
      </c>
      <c r="B13" s="48" t="s">
        <v>58</v>
      </c>
      <c r="C13" s="108" t="s">
        <v>73</v>
      </c>
      <c r="D13" s="627">
        <v>117</v>
      </c>
      <c r="E13" s="137">
        <v>4.3675213675213671</v>
      </c>
      <c r="F13" s="123">
        <v>3.88</v>
      </c>
      <c r="G13" s="627">
        <v>121</v>
      </c>
      <c r="H13" s="137">
        <v>4.115702479338843</v>
      </c>
      <c r="I13" s="628">
        <v>3.94</v>
      </c>
      <c r="J13" s="627">
        <v>109</v>
      </c>
      <c r="K13" s="137">
        <v>4.2110091743119265</v>
      </c>
      <c r="L13" s="123">
        <v>3.67</v>
      </c>
      <c r="M13" s="617">
        <v>4</v>
      </c>
      <c r="N13" s="797">
        <v>25</v>
      </c>
      <c r="O13" s="614">
        <v>4</v>
      </c>
      <c r="P13" s="102">
        <f t="shared" si="0"/>
        <v>33</v>
      </c>
    </row>
    <row r="14" spans="1:19" ht="15" customHeight="1" x14ac:dyDescent="0.25">
      <c r="A14" s="35">
        <v>9</v>
      </c>
      <c r="B14" s="48" t="s">
        <v>23</v>
      </c>
      <c r="C14" s="697" t="s">
        <v>179</v>
      </c>
      <c r="D14" s="633">
        <v>164</v>
      </c>
      <c r="E14" s="147">
        <v>4.1829268292682924</v>
      </c>
      <c r="F14" s="133">
        <v>3.88</v>
      </c>
      <c r="G14" s="633">
        <v>185</v>
      </c>
      <c r="H14" s="147">
        <v>4.2108108108108109</v>
      </c>
      <c r="I14" s="634">
        <v>3.94</v>
      </c>
      <c r="J14" s="633">
        <v>182</v>
      </c>
      <c r="K14" s="147">
        <v>3.9945054945054945</v>
      </c>
      <c r="L14" s="133">
        <v>3.67</v>
      </c>
      <c r="M14" s="617">
        <v>12</v>
      </c>
      <c r="N14" s="797">
        <v>12</v>
      </c>
      <c r="O14" s="808">
        <v>11</v>
      </c>
      <c r="P14" s="102">
        <f t="shared" si="0"/>
        <v>35</v>
      </c>
    </row>
    <row r="15" spans="1:19" ht="15" customHeight="1" thickBot="1" x14ac:dyDescent="0.3">
      <c r="A15" s="36">
        <v>10</v>
      </c>
      <c r="B15" s="51" t="s">
        <v>29</v>
      </c>
      <c r="C15" s="710" t="s">
        <v>84</v>
      </c>
      <c r="D15" s="711">
        <v>162</v>
      </c>
      <c r="E15" s="712">
        <v>4.2469135802469138</v>
      </c>
      <c r="F15" s="713">
        <v>3.88</v>
      </c>
      <c r="G15" s="711">
        <v>157</v>
      </c>
      <c r="H15" s="712">
        <v>4.1082802547770703</v>
      </c>
      <c r="I15" s="714">
        <v>3.94</v>
      </c>
      <c r="J15" s="711">
        <v>151</v>
      </c>
      <c r="K15" s="712">
        <v>4.1192052980132452</v>
      </c>
      <c r="L15" s="713">
        <v>3.67</v>
      </c>
      <c r="M15" s="618">
        <v>8</v>
      </c>
      <c r="N15" s="798">
        <v>26</v>
      </c>
      <c r="O15" s="809">
        <v>6</v>
      </c>
      <c r="P15" s="103">
        <f t="shared" si="0"/>
        <v>40</v>
      </c>
    </row>
    <row r="16" spans="1:19" ht="15" customHeight="1" x14ac:dyDescent="0.25">
      <c r="A16" s="35">
        <v>11</v>
      </c>
      <c r="B16" s="53" t="s">
        <v>49</v>
      </c>
      <c r="C16" s="462" t="s">
        <v>55</v>
      </c>
      <c r="D16" s="652">
        <v>94</v>
      </c>
      <c r="E16" s="464">
        <v>4.1382978723404253</v>
      </c>
      <c r="F16" s="465">
        <v>3.88</v>
      </c>
      <c r="G16" s="652">
        <v>100</v>
      </c>
      <c r="H16" s="464">
        <v>4.34</v>
      </c>
      <c r="I16" s="653">
        <v>3.94</v>
      </c>
      <c r="J16" s="652">
        <v>78</v>
      </c>
      <c r="K16" s="464">
        <v>3.858974358974359</v>
      </c>
      <c r="L16" s="465">
        <v>3.67</v>
      </c>
      <c r="M16" s="619">
        <v>15</v>
      </c>
      <c r="N16" s="799">
        <v>5</v>
      </c>
      <c r="O16" s="810">
        <v>26</v>
      </c>
      <c r="P16" s="104">
        <f t="shared" si="0"/>
        <v>46</v>
      </c>
    </row>
    <row r="17" spans="1:18" ht="15" customHeight="1" x14ac:dyDescent="0.25">
      <c r="A17" s="35">
        <v>12</v>
      </c>
      <c r="B17" s="48" t="s">
        <v>58</v>
      </c>
      <c r="C17" s="111" t="s">
        <v>74</v>
      </c>
      <c r="D17" s="631">
        <v>55</v>
      </c>
      <c r="E17" s="146">
        <v>4.1090909090909093</v>
      </c>
      <c r="F17" s="132">
        <v>3.88</v>
      </c>
      <c r="G17" s="631">
        <v>62</v>
      </c>
      <c r="H17" s="146">
        <v>4.129032258064516</v>
      </c>
      <c r="I17" s="632">
        <v>3.94</v>
      </c>
      <c r="J17" s="631">
        <v>74</v>
      </c>
      <c r="K17" s="146">
        <v>4.0540540540540544</v>
      </c>
      <c r="L17" s="132">
        <v>3.67</v>
      </c>
      <c r="M17" s="617">
        <v>18</v>
      </c>
      <c r="N17" s="797">
        <v>21</v>
      </c>
      <c r="O17" s="808">
        <v>8</v>
      </c>
      <c r="P17" s="102">
        <f t="shared" si="0"/>
        <v>47</v>
      </c>
    </row>
    <row r="18" spans="1:18" ht="15" customHeight="1" x14ac:dyDescent="0.25">
      <c r="A18" s="35">
        <v>13</v>
      </c>
      <c r="B18" s="48" t="s">
        <v>1</v>
      </c>
      <c r="C18" s="110" t="s">
        <v>135</v>
      </c>
      <c r="D18" s="636">
        <v>213</v>
      </c>
      <c r="E18" s="149">
        <v>4.07981220657277</v>
      </c>
      <c r="F18" s="134">
        <v>3.88</v>
      </c>
      <c r="G18" s="636">
        <v>235</v>
      </c>
      <c r="H18" s="149">
        <v>4.1361702127659576</v>
      </c>
      <c r="I18" s="637">
        <v>3.94</v>
      </c>
      <c r="J18" s="636">
        <v>195</v>
      </c>
      <c r="K18" s="149">
        <v>3.9897435897435898</v>
      </c>
      <c r="L18" s="134">
        <v>3.67</v>
      </c>
      <c r="M18" s="617">
        <v>19</v>
      </c>
      <c r="N18" s="797">
        <v>19</v>
      </c>
      <c r="O18" s="808">
        <v>12</v>
      </c>
      <c r="P18" s="102">
        <f t="shared" si="0"/>
        <v>50</v>
      </c>
    </row>
    <row r="19" spans="1:18" ht="15" customHeight="1" x14ac:dyDescent="0.25">
      <c r="A19" s="35">
        <v>14</v>
      </c>
      <c r="B19" s="52" t="s">
        <v>23</v>
      </c>
      <c r="C19" s="696" t="s">
        <v>176</v>
      </c>
      <c r="D19" s="627">
        <v>97</v>
      </c>
      <c r="E19" s="137">
        <v>4.1752577319587632</v>
      </c>
      <c r="F19" s="123">
        <v>3.88</v>
      </c>
      <c r="G19" s="627">
        <v>55</v>
      </c>
      <c r="H19" s="137">
        <v>4.3454545454545457</v>
      </c>
      <c r="I19" s="628">
        <v>3.94</v>
      </c>
      <c r="J19" s="627">
        <v>69</v>
      </c>
      <c r="K19" s="137">
        <v>3.7536231884057969</v>
      </c>
      <c r="L19" s="123">
        <v>3.67</v>
      </c>
      <c r="M19" s="620">
        <v>13</v>
      </c>
      <c r="N19" s="800">
        <v>3</v>
      </c>
      <c r="O19" s="811">
        <v>37</v>
      </c>
      <c r="P19" s="105">
        <f t="shared" si="0"/>
        <v>53</v>
      </c>
    </row>
    <row r="20" spans="1:18" ht="15" customHeight="1" x14ac:dyDescent="0.25">
      <c r="A20" s="35">
        <v>15</v>
      </c>
      <c r="B20" s="48" t="s">
        <v>23</v>
      </c>
      <c r="C20" s="695" t="s">
        <v>171</v>
      </c>
      <c r="D20" s="274">
        <v>82</v>
      </c>
      <c r="E20" s="140">
        <v>4</v>
      </c>
      <c r="F20" s="126">
        <v>3.88</v>
      </c>
      <c r="G20" s="274">
        <v>95</v>
      </c>
      <c r="H20" s="140">
        <v>4.2</v>
      </c>
      <c r="I20" s="635">
        <v>3.94</v>
      </c>
      <c r="J20" s="274">
        <v>103</v>
      </c>
      <c r="K20" s="140">
        <v>3.8932038834951457</v>
      </c>
      <c r="L20" s="126">
        <v>3.67</v>
      </c>
      <c r="M20" s="617">
        <v>25</v>
      </c>
      <c r="N20" s="797">
        <v>14</v>
      </c>
      <c r="O20" s="808">
        <v>21</v>
      </c>
      <c r="P20" s="102">
        <f t="shared" si="0"/>
        <v>60</v>
      </c>
    </row>
    <row r="21" spans="1:18" ht="15" customHeight="1" x14ac:dyDescent="0.25">
      <c r="A21" s="35">
        <v>16</v>
      </c>
      <c r="B21" s="48" t="s">
        <v>49</v>
      </c>
      <c r="C21" s="109" t="s">
        <v>53</v>
      </c>
      <c r="D21" s="633">
        <v>50</v>
      </c>
      <c r="E21" s="147">
        <v>4.22</v>
      </c>
      <c r="F21" s="133">
        <v>3.88</v>
      </c>
      <c r="G21" s="633">
        <v>47</v>
      </c>
      <c r="H21" s="147">
        <v>3.9574468085106385</v>
      </c>
      <c r="I21" s="634">
        <v>3.94</v>
      </c>
      <c r="J21" s="633">
        <v>59</v>
      </c>
      <c r="K21" s="147">
        <v>4.1355932203389827</v>
      </c>
      <c r="L21" s="133">
        <v>3.67</v>
      </c>
      <c r="M21" s="617">
        <v>10</v>
      </c>
      <c r="N21" s="797">
        <v>47</v>
      </c>
      <c r="O21" s="808">
        <v>5</v>
      </c>
      <c r="P21" s="102">
        <f t="shared" si="0"/>
        <v>62</v>
      </c>
    </row>
    <row r="22" spans="1:18" ht="15" customHeight="1" x14ac:dyDescent="0.25">
      <c r="A22" s="35">
        <v>17</v>
      </c>
      <c r="B22" s="48" t="s">
        <v>49</v>
      </c>
      <c r="C22" s="107" t="s">
        <v>56</v>
      </c>
      <c r="D22" s="629">
        <v>149</v>
      </c>
      <c r="E22" s="139">
        <v>4.1879194630872485</v>
      </c>
      <c r="F22" s="125">
        <v>3.88</v>
      </c>
      <c r="G22" s="629">
        <v>153</v>
      </c>
      <c r="H22" s="139">
        <v>4.0653594771241828</v>
      </c>
      <c r="I22" s="630">
        <v>3.94</v>
      </c>
      <c r="J22" s="629">
        <v>154</v>
      </c>
      <c r="K22" s="139">
        <v>3.8506493506493507</v>
      </c>
      <c r="L22" s="125">
        <v>3.67</v>
      </c>
      <c r="M22" s="617">
        <v>11</v>
      </c>
      <c r="N22" s="797">
        <v>34</v>
      </c>
      <c r="O22" s="808">
        <v>27</v>
      </c>
      <c r="P22" s="102">
        <f t="shared" si="0"/>
        <v>72</v>
      </c>
    </row>
    <row r="23" spans="1:18" ht="15" customHeight="1" x14ac:dyDescent="0.25">
      <c r="A23" s="35">
        <v>18</v>
      </c>
      <c r="B23" s="48" t="s">
        <v>1</v>
      </c>
      <c r="C23" s="108" t="s">
        <v>139</v>
      </c>
      <c r="D23" s="627">
        <v>111</v>
      </c>
      <c r="E23" s="137">
        <v>4.0630630630630629</v>
      </c>
      <c r="F23" s="123">
        <v>3.88</v>
      </c>
      <c r="G23" s="627">
        <v>81</v>
      </c>
      <c r="H23" s="137">
        <v>4.1604938271604937</v>
      </c>
      <c r="I23" s="628">
        <v>3.94</v>
      </c>
      <c r="J23" s="627">
        <v>160</v>
      </c>
      <c r="K23" s="137">
        <v>3.7625000000000002</v>
      </c>
      <c r="L23" s="123">
        <v>3.67</v>
      </c>
      <c r="M23" s="617">
        <v>20</v>
      </c>
      <c r="N23" s="797">
        <v>16</v>
      </c>
      <c r="O23" s="808">
        <v>36</v>
      </c>
      <c r="P23" s="102">
        <f t="shared" si="0"/>
        <v>72</v>
      </c>
      <c r="R23" s="100"/>
    </row>
    <row r="24" spans="1:18" ht="15" customHeight="1" x14ac:dyDescent="0.25">
      <c r="A24" s="35">
        <v>19</v>
      </c>
      <c r="B24" s="48" t="s">
        <v>23</v>
      </c>
      <c r="C24" s="115" t="s">
        <v>90</v>
      </c>
      <c r="D24" s="644">
        <v>108</v>
      </c>
      <c r="E24" s="141">
        <v>4.1111111111111107</v>
      </c>
      <c r="F24" s="127">
        <v>3.88</v>
      </c>
      <c r="G24" s="644">
        <v>74</v>
      </c>
      <c r="H24" s="141">
        <v>4.0675675675675675</v>
      </c>
      <c r="I24" s="645">
        <v>3.94</v>
      </c>
      <c r="J24" s="644">
        <v>88</v>
      </c>
      <c r="K24" s="141">
        <v>3.875</v>
      </c>
      <c r="L24" s="127">
        <v>3.67</v>
      </c>
      <c r="M24" s="617">
        <v>17</v>
      </c>
      <c r="N24" s="797">
        <v>33</v>
      </c>
      <c r="O24" s="808">
        <v>23</v>
      </c>
      <c r="P24" s="102">
        <f t="shared" si="0"/>
        <v>73</v>
      </c>
      <c r="R24" s="100"/>
    </row>
    <row r="25" spans="1:18" ht="15" customHeight="1" thickBot="1" x14ac:dyDescent="0.3">
      <c r="A25" s="38">
        <v>20</v>
      </c>
      <c r="B25" s="52" t="s">
        <v>23</v>
      </c>
      <c r="C25" s="815" t="s">
        <v>174</v>
      </c>
      <c r="D25" s="638">
        <v>63</v>
      </c>
      <c r="E25" s="138">
        <v>3.8571428571428572</v>
      </c>
      <c r="F25" s="124">
        <v>3.88</v>
      </c>
      <c r="G25" s="638">
        <v>128</v>
      </c>
      <c r="H25" s="138">
        <v>4.125</v>
      </c>
      <c r="I25" s="639">
        <v>3.94</v>
      </c>
      <c r="J25" s="638">
        <v>72</v>
      </c>
      <c r="K25" s="138">
        <v>3.9027777777777777</v>
      </c>
      <c r="L25" s="124">
        <v>3.67</v>
      </c>
      <c r="M25" s="620">
        <v>49</v>
      </c>
      <c r="N25" s="800">
        <v>10</v>
      </c>
      <c r="O25" s="811">
        <v>17</v>
      </c>
      <c r="P25" s="105">
        <f t="shared" si="0"/>
        <v>76</v>
      </c>
      <c r="R25" s="100"/>
    </row>
    <row r="26" spans="1:18" ht="15" customHeight="1" x14ac:dyDescent="0.25">
      <c r="A26" s="33">
        <v>21</v>
      </c>
      <c r="B26" s="50" t="s">
        <v>29</v>
      </c>
      <c r="C26" s="461" t="s">
        <v>33</v>
      </c>
      <c r="D26" s="640">
        <v>88</v>
      </c>
      <c r="E26" s="463">
        <v>3.8863636363636362</v>
      </c>
      <c r="F26" s="467">
        <v>3.88</v>
      </c>
      <c r="G26" s="640">
        <v>77</v>
      </c>
      <c r="H26" s="463">
        <v>4.116883116883117</v>
      </c>
      <c r="I26" s="641">
        <v>3.94</v>
      </c>
      <c r="J26" s="640">
        <v>95</v>
      </c>
      <c r="K26" s="463">
        <v>3.9578947368421051</v>
      </c>
      <c r="L26" s="467">
        <v>3.67</v>
      </c>
      <c r="M26" s="616">
        <v>43</v>
      </c>
      <c r="N26" s="796">
        <v>24</v>
      </c>
      <c r="O26" s="812">
        <v>14</v>
      </c>
      <c r="P26" s="101">
        <f t="shared" si="0"/>
        <v>81</v>
      </c>
      <c r="R26" s="100"/>
    </row>
    <row r="27" spans="1:18" ht="15" customHeight="1" x14ac:dyDescent="0.25">
      <c r="A27" s="35">
        <v>22</v>
      </c>
      <c r="B27" s="48" t="s">
        <v>29</v>
      </c>
      <c r="C27" s="108" t="s">
        <v>96</v>
      </c>
      <c r="D27" s="627">
        <v>163</v>
      </c>
      <c r="E27" s="137">
        <v>4</v>
      </c>
      <c r="F27" s="123">
        <v>3.88</v>
      </c>
      <c r="G27" s="627">
        <v>162</v>
      </c>
      <c r="H27" s="137">
        <v>4.0370370370370372</v>
      </c>
      <c r="I27" s="628">
        <v>3.94</v>
      </c>
      <c r="J27" s="627">
        <v>207</v>
      </c>
      <c r="K27" s="137">
        <v>3.8743961352657004</v>
      </c>
      <c r="L27" s="123">
        <v>3.67</v>
      </c>
      <c r="M27" s="617">
        <v>24</v>
      </c>
      <c r="N27" s="797">
        <v>37</v>
      </c>
      <c r="O27" s="808">
        <v>24</v>
      </c>
      <c r="P27" s="102">
        <f t="shared" si="0"/>
        <v>85</v>
      </c>
      <c r="R27" s="100"/>
    </row>
    <row r="28" spans="1:18" ht="15" customHeight="1" x14ac:dyDescent="0.25">
      <c r="A28" s="35">
        <v>23</v>
      </c>
      <c r="B28" s="48" t="s">
        <v>1</v>
      </c>
      <c r="C28" s="108" t="s">
        <v>97</v>
      </c>
      <c r="D28" s="627">
        <v>181</v>
      </c>
      <c r="E28" s="137">
        <v>4.1546961325966851</v>
      </c>
      <c r="F28" s="123">
        <v>3.88</v>
      </c>
      <c r="G28" s="627">
        <v>191</v>
      </c>
      <c r="H28" s="137">
        <v>4.1361256544502618</v>
      </c>
      <c r="I28" s="628">
        <v>3.94</v>
      </c>
      <c r="J28" s="627">
        <v>131</v>
      </c>
      <c r="K28" s="137">
        <v>3.6335877862595418</v>
      </c>
      <c r="L28" s="123">
        <v>3.67</v>
      </c>
      <c r="M28" s="617">
        <v>14</v>
      </c>
      <c r="N28" s="797">
        <v>20</v>
      </c>
      <c r="O28" s="808">
        <v>53</v>
      </c>
      <c r="P28" s="102">
        <f t="shared" si="0"/>
        <v>87</v>
      </c>
      <c r="R28" s="100"/>
    </row>
    <row r="29" spans="1:18" ht="15" customHeight="1" x14ac:dyDescent="0.25">
      <c r="A29" s="35">
        <v>24</v>
      </c>
      <c r="B29" s="48" t="s">
        <v>23</v>
      </c>
      <c r="C29" s="699" t="s">
        <v>178</v>
      </c>
      <c r="D29" s="625">
        <v>106</v>
      </c>
      <c r="E29" s="136">
        <v>4.1132075471698117</v>
      </c>
      <c r="F29" s="122">
        <v>3.88</v>
      </c>
      <c r="G29" s="625">
        <v>136</v>
      </c>
      <c r="H29" s="136">
        <v>3.8897058823529411</v>
      </c>
      <c r="I29" s="626">
        <v>3.94</v>
      </c>
      <c r="J29" s="625">
        <v>126</v>
      </c>
      <c r="K29" s="136">
        <v>3.8968253968253967</v>
      </c>
      <c r="L29" s="122">
        <v>3.67</v>
      </c>
      <c r="M29" s="617">
        <v>16</v>
      </c>
      <c r="N29" s="797">
        <v>58</v>
      </c>
      <c r="O29" s="808">
        <v>19</v>
      </c>
      <c r="P29" s="102">
        <f t="shared" si="0"/>
        <v>93</v>
      </c>
      <c r="R29" s="100"/>
    </row>
    <row r="30" spans="1:18" ht="15" customHeight="1" x14ac:dyDescent="0.25">
      <c r="A30" s="35">
        <v>25</v>
      </c>
      <c r="B30" s="48" t="s">
        <v>1</v>
      </c>
      <c r="C30" s="112" t="s">
        <v>151</v>
      </c>
      <c r="D30" s="627">
        <v>82</v>
      </c>
      <c r="E30" s="137">
        <v>3.9024390243902438</v>
      </c>
      <c r="F30" s="123">
        <v>3.88</v>
      </c>
      <c r="G30" s="627">
        <v>58</v>
      </c>
      <c r="H30" s="137">
        <v>4.2068965517241379</v>
      </c>
      <c r="I30" s="628">
        <v>3.94</v>
      </c>
      <c r="J30" s="627">
        <v>31</v>
      </c>
      <c r="K30" s="137">
        <v>3.6774193548387095</v>
      </c>
      <c r="L30" s="123">
        <v>3.67</v>
      </c>
      <c r="M30" s="617">
        <v>38</v>
      </c>
      <c r="N30" s="797">
        <v>13</v>
      </c>
      <c r="O30" s="808">
        <v>45</v>
      </c>
      <c r="P30" s="102">
        <f t="shared" si="0"/>
        <v>96</v>
      </c>
      <c r="R30" s="100"/>
    </row>
    <row r="31" spans="1:18" ht="15" customHeight="1" x14ac:dyDescent="0.25">
      <c r="A31" s="35">
        <v>26</v>
      </c>
      <c r="B31" s="48" t="s">
        <v>1</v>
      </c>
      <c r="C31" s="108" t="s">
        <v>14</v>
      </c>
      <c r="D31" s="627">
        <v>142</v>
      </c>
      <c r="E31" s="137">
        <v>4.035211267605634</v>
      </c>
      <c r="F31" s="123">
        <v>3.88</v>
      </c>
      <c r="G31" s="627">
        <v>181</v>
      </c>
      <c r="H31" s="137">
        <v>3.7900552486187844</v>
      </c>
      <c r="I31" s="628">
        <v>3.94</v>
      </c>
      <c r="J31" s="627">
        <v>107</v>
      </c>
      <c r="K31" s="137">
        <v>4.08411214953271</v>
      </c>
      <c r="L31" s="123">
        <v>3.67</v>
      </c>
      <c r="M31" s="617">
        <v>21</v>
      </c>
      <c r="N31" s="797">
        <v>69</v>
      </c>
      <c r="O31" s="808">
        <v>7</v>
      </c>
      <c r="P31" s="102">
        <f t="shared" si="0"/>
        <v>97</v>
      </c>
      <c r="R31" s="100"/>
    </row>
    <row r="32" spans="1:18" ht="15" customHeight="1" x14ac:dyDescent="0.25">
      <c r="A32" s="35">
        <v>27</v>
      </c>
      <c r="B32" s="48" t="s">
        <v>1</v>
      </c>
      <c r="C32" s="701" t="s">
        <v>190</v>
      </c>
      <c r="D32" s="627">
        <v>200</v>
      </c>
      <c r="E32" s="137">
        <v>3.9449999999999998</v>
      </c>
      <c r="F32" s="123">
        <v>3.88</v>
      </c>
      <c r="G32" s="627">
        <v>180</v>
      </c>
      <c r="H32" s="137">
        <v>4.1722222222222225</v>
      </c>
      <c r="I32" s="628">
        <v>3.94</v>
      </c>
      <c r="J32" s="627">
        <v>157</v>
      </c>
      <c r="K32" s="137">
        <v>3.6496815286624202</v>
      </c>
      <c r="L32" s="123">
        <v>3.67</v>
      </c>
      <c r="M32" s="617">
        <v>33</v>
      </c>
      <c r="N32" s="797">
        <v>15</v>
      </c>
      <c r="O32" s="808">
        <v>51</v>
      </c>
      <c r="P32" s="102">
        <f t="shared" si="0"/>
        <v>99</v>
      </c>
      <c r="R32" s="100"/>
    </row>
    <row r="33" spans="1:18" ht="15" customHeight="1" x14ac:dyDescent="0.25">
      <c r="A33" s="35">
        <v>28</v>
      </c>
      <c r="B33" s="48" t="s">
        <v>1</v>
      </c>
      <c r="C33" s="108" t="s">
        <v>136</v>
      </c>
      <c r="D33" s="627">
        <v>213</v>
      </c>
      <c r="E33" s="137">
        <v>3.9577464788732395</v>
      </c>
      <c r="F33" s="123">
        <v>3.88</v>
      </c>
      <c r="G33" s="627">
        <v>233</v>
      </c>
      <c r="H33" s="137">
        <v>4.0901287553648071</v>
      </c>
      <c r="I33" s="628">
        <v>3.94</v>
      </c>
      <c r="J33" s="627">
        <v>234</v>
      </c>
      <c r="K33" s="137">
        <v>3.7222222222222223</v>
      </c>
      <c r="L33" s="123">
        <v>3.67</v>
      </c>
      <c r="M33" s="617">
        <v>30</v>
      </c>
      <c r="N33" s="797">
        <v>27</v>
      </c>
      <c r="O33" s="808">
        <v>43</v>
      </c>
      <c r="P33" s="102">
        <f t="shared" si="0"/>
        <v>100</v>
      </c>
      <c r="R33" s="100"/>
    </row>
    <row r="34" spans="1:18" ht="15" customHeight="1" x14ac:dyDescent="0.25">
      <c r="A34" s="35">
        <v>29</v>
      </c>
      <c r="B34" s="48" t="s">
        <v>58</v>
      </c>
      <c r="C34" s="108" t="s">
        <v>77</v>
      </c>
      <c r="D34" s="627">
        <v>146</v>
      </c>
      <c r="E34" s="137">
        <v>3.9383561643835616</v>
      </c>
      <c r="F34" s="123">
        <v>3.88</v>
      </c>
      <c r="G34" s="627">
        <v>146</v>
      </c>
      <c r="H34" s="137">
        <v>4.0410958904109586</v>
      </c>
      <c r="I34" s="628">
        <v>3.94</v>
      </c>
      <c r="J34" s="627">
        <v>145</v>
      </c>
      <c r="K34" s="137">
        <v>3.8137931034482757</v>
      </c>
      <c r="L34" s="123">
        <v>3.67</v>
      </c>
      <c r="M34" s="617">
        <v>35</v>
      </c>
      <c r="N34" s="797">
        <v>36</v>
      </c>
      <c r="O34" s="614">
        <v>30</v>
      </c>
      <c r="P34" s="102">
        <f t="shared" si="0"/>
        <v>101</v>
      </c>
      <c r="R34" s="100"/>
    </row>
    <row r="35" spans="1:18" ht="15" customHeight="1" thickBot="1" x14ac:dyDescent="0.3">
      <c r="A35" s="36">
        <v>30</v>
      </c>
      <c r="B35" s="51" t="s">
        <v>1</v>
      </c>
      <c r="C35" s="116" t="s">
        <v>134</v>
      </c>
      <c r="D35" s="642">
        <v>137</v>
      </c>
      <c r="E35" s="142">
        <v>3.8613138686131387</v>
      </c>
      <c r="F35" s="128">
        <v>3.88</v>
      </c>
      <c r="G35" s="642">
        <v>135</v>
      </c>
      <c r="H35" s="142">
        <v>4.1407407407407408</v>
      </c>
      <c r="I35" s="643">
        <v>3.94</v>
      </c>
      <c r="J35" s="642">
        <v>138</v>
      </c>
      <c r="K35" s="142">
        <v>3.7463768115942031</v>
      </c>
      <c r="L35" s="128">
        <v>3.67</v>
      </c>
      <c r="M35" s="618">
        <v>46</v>
      </c>
      <c r="N35" s="798">
        <v>17</v>
      </c>
      <c r="O35" s="809">
        <v>39</v>
      </c>
      <c r="P35" s="103">
        <f t="shared" si="0"/>
        <v>102</v>
      </c>
      <c r="R35" s="100"/>
    </row>
    <row r="36" spans="1:18" ht="15" customHeight="1" x14ac:dyDescent="0.25">
      <c r="A36" s="33">
        <v>31</v>
      </c>
      <c r="B36" s="50" t="s">
        <v>1</v>
      </c>
      <c r="C36" s="703" t="s">
        <v>184</v>
      </c>
      <c r="D36" s="706">
        <v>113</v>
      </c>
      <c r="E36" s="705">
        <v>3.9823008849557522</v>
      </c>
      <c r="F36" s="704">
        <v>3.88</v>
      </c>
      <c r="G36" s="706">
        <v>97</v>
      </c>
      <c r="H36" s="705">
        <v>3.9793814432989691</v>
      </c>
      <c r="I36" s="707">
        <v>3.94</v>
      </c>
      <c r="J36" s="706">
        <v>97</v>
      </c>
      <c r="K36" s="705">
        <v>3.7731958762886597</v>
      </c>
      <c r="L36" s="704">
        <v>3.67</v>
      </c>
      <c r="M36" s="619">
        <v>27</v>
      </c>
      <c r="N36" s="799">
        <v>42</v>
      </c>
      <c r="O36" s="810">
        <v>35</v>
      </c>
      <c r="P36" s="104">
        <f t="shared" si="0"/>
        <v>104</v>
      </c>
      <c r="R36" s="100"/>
    </row>
    <row r="37" spans="1:18" ht="15" customHeight="1" x14ac:dyDescent="0.25">
      <c r="A37" s="35">
        <v>32</v>
      </c>
      <c r="B37" s="48" t="s">
        <v>58</v>
      </c>
      <c r="C37" s="117" t="s">
        <v>155</v>
      </c>
      <c r="D37" s="646">
        <v>108</v>
      </c>
      <c r="E37" s="145">
        <v>3.8425925925925926</v>
      </c>
      <c r="F37" s="131">
        <v>3.88</v>
      </c>
      <c r="G37" s="646">
        <v>107</v>
      </c>
      <c r="H37" s="145">
        <v>4</v>
      </c>
      <c r="I37" s="647">
        <v>3.94</v>
      </c>
      <c r="J37" s="646">
        <v>111</v>
      </c>
      <c r="K37" s="145">
        <v>3.9189189189189189</v>
      </c>
      <c r="L37" s="131">
        <v>3.67</v>
      </c>
      <c r="M37" s="617">
        <v>53</v>
      </c>
      <c r="N37" s="797">
        <v>39</v>
      </c>
      <c r="O37" s="614">
        <v>15</v>
      </c>
      <c r="P37" s="102">
        <f t="shared" si="0"/>
        <v>107</v>
      </c>
      <c r="R37" s="100"/>
    </row>
    <row r="38" spans="1:18" ht="15" customHeight="1" x14ac:dyDescent="0.25">
      <c r="A38" s="35">
        <v>33</v>
      </c>
      <c r="B38" s="48" t="s">
        <v>29</v>
      </c>
      <c r="C38" s="671" t="s">
        <v>34</v>
      </c>
      <c r="D38" s="677">
        <v>116</v>
      </c>
      <c r="E38" s="675">
        <v>3.9396551724137931</v>
      </c>
      <c r="F38" s="673">
        <v>3.88</v>
      </c>
      <c r="G38" s="677">
        <v>117</v>
      </c>
      <c r="H38" s="675">
        <v>3.9914529914529915</v>
      </c>
      <c r="I38" s="679">
        <v>3.94</v>
      </c>
      <c r="J38" s="677">
        <v>97</v>
      </c>
      <c r="K38" s="675">
        <v>3.7938144329896906</v>
      </c>
      <c r="L38" s="673">
        <v>3.67</v>
      </c>
      <c r="M38" s="621">
        <v>34</v>
      </c>
      <c r="N38" s="801">
        <v>41</v>
      </c>
      <c r="O38" s="813">
        <v>33</v>
      </c>
      <c r="P38" s="102">
        <f t="shared" ref="P38:P69" si="1">SUM(M38:O38)</f>
        <v>108</v>
      </c>
      <c r="R38" s="100"/>
    </row>
    <row r="39" spans="1:18" ht="15" customHeight="1" x14ac:dyDescent="0.25">
      <c r="A39" s="35">
        <v>34</v>
      </c>
      <c r="B39" s="48" t="s">
        <v>0</v>
      </c>
      <c r="C39" s="696" t="s">
        <v>138</v>
      </c>
      <c r="D39" s="627">
        <v>203</v>
      </c>
      <c r="E39" s="137">
        <v>3.8029556650246303</v>
      </c>
      <c r="F39" s="123">
        <v>3.88</v>
      </c>
      <c r="G39" s="627">
        <v>78</v>
      </c>
      <c r="H39" s="137">
        <v>3.6794871794871793</v>
      </c>
      <c r="I39" s="628">
        <v>3.94</v>
      </c>
      <c r="J39" s="627">
        <v>211</v>
      </c>
      <c r="K39" s="137">
        <v>3.8957345971563981</v>
      </c>
      <c r="L39" s="123">
        <v>3.67</v>
      </c>
      <c r="M39" s="617">
        <v>59</v>
      </c>
      <c r="N39" s="797">
        <v>30</v>
      </c>
      <c r="O39" s="808">
        <v>20</v>
      </c>
      <c r="P39" s="102">
        <f t="shared" si="1"/>
        <v>109</v>
      </c>
      <c r="R39" s="100"/>
    </row>
    <row r="40" spans="1:18" ht="15" customHeight="1" x14ac:dyDescent="0.25">
      <c r="A40" s="35">
        <v>35</v>
      </c>
      <c r="B40" s="48" t="s">
        <v>38</v>
      </c>
      <c r="C40" s="117" t="s">
        <v>80</v>
      </c>
      <c r="D40" s="646">
        <v>119</v>
      </c>
      <c r="E40" s="145">
        <v>3.9747899159663866</v>
      </c>
      <c r="F40" s="131">
        <v>3.88</v>
      </c>
      <c r="G40" s="646">
        <v>122</v>
      </c>
      <c r="H40" s="145">
        <v>3.959016393442623</v>
      </c>
      <c r="I40" s="647">
        <v>3.94</v>
      </c>
      <c r="J40" s="646">
        <v>119</v>
      </c>
      <c r="K40" s="145">
        <v>3.7142857142857144</v>
      </c>
      <c r="L40" s="131">
        <v>3.67</v>
      </c>
      <c r="M40" s="617">
        <v>28</v>
      </c>
      <c r="N40" s="797">
        <v>46</v>
      </c>
      <c r="O40" s="808">
        <v>44</v>
      </c>
      <c r="P40" s="102">
        <f t="shared" si="1"/>
        <v>118</v>
      </c>
      <c r="R40" s="100"/>
    </row>
    <row r="41" spans="1:18" ht="15" customHeight="1" x14ac:dyDescent="0.25">
      <c r="A41" s="35">
        <v>36</v>
      </c>
      <c r="B41" s="48" t="s">
        <v>1</v>
      </c>
      <c r="C41" s="108" t="s">
        <v>133</v>
      </c>
      <c r="D41" s="627">
        <v>191</v>
      </c>
      <c r="E41" s="137">
        <v>3.9005235602094239</v>
      </c>
      <c r="F41" s="123">
        <v>3.88</v>
      </c>
      <c r="G41" s="627">
        <v>213</v>
      </c>
      <c r="H41" s="137">
        <v>3.9107981220657275</v>
      </c>
      <c r="I41" s="628">
        <v>3.94</v>
      </c>
      <c r="J41" s="627">
        <v>182</v>
      </c>
      <c r="K41" s="137">
        <v>3.8461538461538463</v>
      </c>
      <c r="L41" s="123">
        <v>3.67</v>
      </c>
      <c r="M41" s="617">
        <v>39</v>
      </c>
      <c r="N41" s="797">
        <v>52</v>
      </c>
      <c r="O41" s="808">
        <v>28</v>
      </c>
      <c r="P41" s="102">
        <f t="shared" si="1"/>
        <v>119</v>
      </c>
      <c r="R41" s="100"/>
    </row>
    <row r="42" spans="1:18" ht="15" customHeight="1" x14ac:dyDescent="0.25">
      <c r="A42" s="35">
        <v>37</v>
      </c>
      <c r="B42" s="48" t="s">
        <v>38</v>
      </c>
      <c r="C42" s="697" t="s">
        <v>126</v>
      </c>
      <c r="D42" s="633">
        <v>77</v>
      </c>
      <c r="E42" s="147">
        <v>3.6883116883116882</v>
      </c>
      <c r="F42" s="133">
        <v>3.88</v>
      </c>
      <c r="G42" s="633">
        <v>69</v>
      </c>
      <c r="H42" s="147">
        <v>3.7391304347826089</v>
      </c>
      <c r="I42" s="634">
        <v>3.94</v>
      </c>
      <c r="J42" s="633">
        <v>92</v>
      </c>
      <c r="K42" s="147">
        <v>3.7934782608695654</v>
      </c>
      <c r="L42" s="133">
        <v>3.67</v>
      </c>
      <c r="M42" s="617">
        <v>79</v>
      </c>
      <c r="N42" s="797">
        <v>9</v>
      </c>
      <c r="O42" s="808">
        <v>32</v>
      </c>
      <c r="P42" s="102">
        <f t="shared" si="1"/>
        <v>120</v>
      </c>
      <c r="R42" s="100"/>
    </row>
    <row r="43" spans="1:18" ht="15" customHeight="1" x14ac:dyDescent="0.25">
      <c r="A43" s="35">
        <v>38</v>
      </c>
      <c r="B43" s="48" t="s">
        <v>49</v>
      </c>
      <c r="C43" s="108" t="s">
        <v>57</v>
      </c>
      <c r="D43" s="627">
        <v>89</v>
      </c>
      <c r="E43" s="137">
        <v>3.8539325842696628</v>
      </c>
      <c r="F43" s="123">
        <v>3.88</v>
      </c>
      <c r="G43" s="627">
        <v>125</v>
      </c>
      <c r="H43" s="137">
        <v>3.976</v>
      </c>
      <c r="I43" s="628">
        <v>3.94</v>
      </c>
      <c r="J43" s="627">
        <v>120</v>
      </c>
      <c r="K43" s="137">
        <v>3.8</v>
      </c>
      <c r="L43" s="123">
        <v>3.67</v>
      </c>
      <c r="M43" s="617">
        <v>50</v>
      </c>
      <c r="N43" s="797">
        <v>43</v>
      </c>
      <c r="O43" s="808">
        <v>31</v>
      </c>
      <c r="P43" s="102">
        <f t="shared" si="1"/>
        <v>124</v>
      </c>
      <c r="R43" s="100"/>
    </row>
    <row r="44" spans="1:18" ht="15" customHeight="1" x14ac:dyDescent="0.25">
      <c r="A44" s="35">
        <v>39</v>
      </c>
      <c r="B44" s="48" t="s">
        <v>38</v>
      </c>
      <c r="C44" s="112" t="s">
        <v>72</v>
      </c>
      <c r="D44" s="627">
        <v>102</v>
      </c>
      <c r="E44" s="137">
        <v>3.9901960784313726</v>
      </c>
      <c r="F44" s="123">
        <v>3.88</v>
      </c>
      <c r="G44" s="627">
        <v>100</v>
      </c>
      <c r="H44" s="137">
        <v>4.1399999999999997</v>
      </c>
      <c r="I44" s="628">
        <v>3.94</v>
      </c>
      <c r="J44" s="627">
        <v>75</v>
      </c>
      <c r="K44" s="137">
        <v>3.4133333333333336</v>
      </c>
      <c r="L44" s="123">
        <v>3.67</v>
      </c>
      <c r="M44" s="617">
        <v>26</v>
      </c>
      <c r="N44" s="797">
        <v>18</v>
      </c>
      <c r="O44" s="808">
        <v>81</v>
      </c>
      <c r="P44" s="102">
        <f t="shared" si="1"/>
        <v>125</v>
      </c>
      <c r="R44" s="100"/>
    </row>
    <row r="45" spans="1:18" ht="15" customHeight="1" thickBot="1" x14ac:dyDescent="0.3">
      <c r="A45" s="36">
        <v>40</v>
      </c>
      <c r="B45" s="51" t="s">
        <v>29</v>
      </c>
      <c r="C45" s="278" t="s">
        <v>28</v>
      </c>
      <c r="D45" s="650">
        <v>54</v>
      </c>
      <c r="E45" s="279">
        <v>3.925925925925926</v>
      </c>
      <c r="F45" s="280">
        <v>3.88</v>
      </c>
      <c r="G45" s="650">
        <v>74</v>
      </c>
      <c r="H45" s="279">
        <v>3.7837837837837838</v>
      </c>
      <c r="I45" s="651">
        <v>3.94</v>
      </c>
      <c r="J45" s="650">
        <v>57</v>
      </c>
      <c r="K45" s="279">
        <v>3.8771929824561404</v>
      </c>
      <c r="L45" s="280">
        <v>3.67</v>
      </c>
      <c r="M45" s="620">
        <v>36</v>
      </c>
      <c r="N45" s="800">
        <v>72</v>
      </c>
      <c r="O45" s="811">
        <v>22</v>
      </c>
      <c r="P45" s="105">
        <f t="shared" si="1"/>
        <v>130</v>
      </c>
      <c r="R45" s="100"/>
    </row>
    <row r="46" spans="1:18" ht="15" customHeight="1" x14ac:dyDescent="0.25">
      <c r="A46" s="33">
        <v>41</v>
      </c>
      <c r="B46" s="50" t="s">
        <v>23</v>
      </c>
      <c r="C46" s="703" t="s">
        <v>177</v>
      </c>
      <c r="D46" s="706">
        <v>78</v>
      </c>
      <c r="E46" s="705">
        <v>3.641025641025641</v>
      </c>
      <c r="F46" s="704">
        <v>3.88</v>
      </c>
      <c r="G46" s="706">
        <v>58</v>
      </c>
      <c r="H46" s="705">
        <v>4.0517241379310347</v>
      </c>
      <c r="I46" s="707">
        <v>3.94</v>
      </c>
      <c r="J46" s="706">
        <v>102</v>
      </c>
      <c r="K46" s="705">
        <v>3.9019607843137254</v>
      </c>
      <c r="L46" s="704">
        <v>3.67</v>
      </c>
      <c r="M46" s="616">
        <v>90</v>
      </c>
      <c r="N46" s="796">
        <v>23</v>
      </c>
      <c r="O46" s="812">
        <v>18</v>
      </c>
      <c r="P46" s="101">
        <f t="shared" si="1"/>
        <v>131</v>
      </c>
      <c r="R46" s="100"/>
    </row>
    <row r="47" spans="1:18" ht="15" customHeight="1" x14ac:dyDescent="0.25">
      <c r="A47" s="35">
        <v>42</v>
      </c>
      <c r="B47" s="48" t="s">
        <v>29</v>
      </c>
      <c r="C47" s="109" t="s">
        <v>36</v>
      </c>
      <c r="D47" s="633">
        <v>63</v>
      </c>
      <c r="E47" s="147">
        <v>3.8888888888888888</v>
      </c>
      <c r="F47" s="133">
        <v>3.88</v>
      </c>
      <c r="G47" s="633">
        <v>59</v>
      </c>
      <c r="H47" s="147">
        <v>3.8983050847457625</v>
      </c>
      <c r="I47" s="634">
        <v>3.94</v>
      </c>
      <c r="J47" s="633">
        <v>79</v>
      </c>
      <c r="K47" s="147">
        <v>3.7721518987341773</v>
      </c>
      <c r="L47" s="133">
        <v>3.67</v>
      </c>
      <c r="M47" s="617">
        <v>41</v>
      </c>
      <c r="N47" s="797">
        <v>57</v>
      </c>
      <c r="O47" s="808">
        <v>34</v>
      </c>
      <c r="P47" s="102">
        <f t="shared" si="1"/>
        <v>132</v>
      </c>
    </row>
    <row r="48" spans="1:18" ht="15" customHeight="1" x14ac:dyDescent="0.25">
      <c r="A48" s="35">
        <v>43</v>
      </c>
      <c r="B48" s="48" t="s">
        <v>49</v>
      </c>
      <c r="C48" s="771" t="s">
        <v>54</v>
      </c>
      <c r="D48" s="774">
        <v>83</v>
      </c>
      <c r="E48" s="779">
        <v>3.83</v>
      </c>
      <c r="F48" s="784">
        <v>3.88</v>
      </c>
      <c r="G48" s="774">
        <v>60</v>
      </c>
      <c r="H48" s="779">
        <v>3.6166666666666667</v>
      </c>
      <c r="I48" s="789">
        <v>3.94</v>
      </c>
      <c r="J48" s="774">
        <v>112</v>
      </c>
      <c r="K48" s="779">
        <v>3.6607142857142856</v>
      </c>
      <c r="L48" s="784">
        <v>3.67</v>
      </c>
      <c r="M48" s="617">
        <v>55</v>
      </c>
      <c r="N48" s="797">
        <v>31</v>
      </c>
      <c r="O48" s="808">
        <v>50</v>
      </c>
      <c r="P48" s="102">
        <f t="shared" si="1"/>
        <v>136</v>
      </c>
    </row>
    <row r="49" spans="1:18" ht="15" customHeight="1" x14ac:dyDescent="0.25">
      <c r="A49" s="35">
        <v>44</v>
      </c>
      <c r="B49" s="48" t="s">
        <v>38</v>
      </c>
      <c r="C49" s="696" t="s">
        <v>163</v>
      </c>
      <c r="D49" s="627">
        <v>78</v>
      </c>
      <c r="E49" s="137">
        <v>4</v>
      </c>
      <c r="F49" s="123">
        <v>3.88</v>
      </c>
      <c r="G49" s="627">
        <v>83</v>
      </c>
      <c r="H49" s="137">
        <v>4.072289156626506</v>
      </c>
      <c r="I49" s="628">
        <v>3.94</v>
      </c>
      <c r="J49" s="627">
        <v>26</v>
      </c>
      <c r="K49" s="137">
        <v>3.3846153846153846</v>
      </c>
      <c r="L49" s="123">
        <v>3.67</v>
      </c>
      <c r="M49" s="617">
        <v>23</v>
      </c>
      <c r="N49" s="797">
        <v>32</v>
      </c>
      <c r="O49" s="808">
        <v>85</v>
      </c>
      <c r="P49" s="102">
        <f t="shared" si="1"/>
        <v>140</v>
      </c>
    </row>
    <row r="50" spans="1:18" ht="15" customHeight="1" x14ac:dyDescent="0.25">
      <c r="A50" s="35">
        <v>45</v>
      </c>
      <c r="B50" s="48" t="s">
        <v>29</v>
      </c>
      <c r="C50" s="108" t="s">
        <v>35</v>
      </c>
      <c r="D50" s="627">
        <v>109</v>
      </c>
      <c r="E50" s="137">
        <v>3.6972477064220182</v>
      </c>
      <c r="F50" s="123">
        <v>3.88</v>
      </c>
      <c r="G50" s="627">
        <v>80</v>
      </c>
      <c r="H50" s="137">
        <v>4.0875000000000004</v>
      </c>
      <c r="I50" s="628">
        <v>3.94</v>
      </c>
      <c r="J50" s="627">
        <v>103</v>
      </c>
      <c r="K50" s="137">
        <v>3.8349514563106797</v>
      </c>
      <c r="L50" s="123">
        <v>3.67</v>
      </c>
      <c r="M50" s="617">
        <v>72</v>
      </c>
      <c r="N50" s="797">
        <v>40</v>
      </c>
      <c r="O50" s="808">
        <v>29</v>
      </c>
      <c r="P50" s="102">
        <f t="shared" si="1"/>
        <v>141</v>
      </c>
    </row>
    <row r="51" spans="1:18" ht="15" customHeight="1" x14ac:dyDescent="0.25">
      <c r="A51" s="35">
        <v>46</v>
      </c>
      <c r="B51" s="48" t="s">
        <v>29</v>
      </c>
      <c r="C51" s="697" t="s">
        <v>95</v>
      </c>
      <c r="D51" s="633">
        <v>183</v>
      </c>
      <c r="E51" s="147">
        <v>3.7759562841530054</v>
      </c>
      <c r="F51" s="133">
        <v>3.88</v>
      </c>
      <c r="G51" s="633">
        <v>71</v>
      </c>
      <c r="H51" s="147">
        <v>3.535211267605634</v>
      </c>
      <c r="I51" s="634">
        <v>3.94</v>
      </c>
      <c r="J51" s="633">
        <v>156</v>
      </c>
      <c r="K51" s="147">
        <v>3.7243589743589745</v>
      </c>
      <c r="L51" s="133">
        <v>3.67</v>
      </c>
      <c r="M51" s="617">
        <v>67</v>
      </c>
      <c r="N51" s="797">
        <v>44</v>
      </c>
      <c r="O51" s="808">
        <v>42</v>
      </c>
      <c r="P51" s="102">
        <f t="shared" si="1"/>
        <v>153</v>
      </c>
    </row>
    <row r="52" spans="1:18" ht="15" customHeight="1" x14ac:dyDescent="0.25">
      <c r="A52" s="35">
        <v>47</v>
      </c>
      <c r="B52" s="48" t="s">
        <v>38</v>
      </c>
      <c r="C52" s="117" t="s">
        <v>47</v>
      </c>
      <c r="D52" s="646">
        <v>98</v>
      </c>
      <c r="E52" s="145">
        <v>3.8469387755102042</v>
      </c>
      <c r="F52" s="131">
        <v>3.88</v>
      </c>
      <c r="G52" s="646">
        <v>74</v>
      </c>
      <c r="H52" s="145">
        <v>3.9054054054054053</v>
      </c>
      <c r="I52" s="647">
        <v>3.94</v>
      </c>
      <c r="J52" s="646">
        <v>77</v>
      </c>
      <c r="K52" s="145">
        <v>3.6753246753246751</v>
      </c>
      <c r="L52" s="131">
        <v>3.67</v>
      </c>
      <c r="M52" s="617">
        <v>52</v>
      </c>
      <c r="N52" s="797">
        <v>55</v>
      </c>
      <c r="O52" s="808">
        <v>46</v>
      </c>
      <c r="P52" s="102">
        <f t="shared" si="1"/>
        <v>153</v>
      </c>
    </row>
    <row r="53" spans="1:18" ht="15" customHeight="1" x14ac:dyDescent="0.25">
      <c r="A53" s="35">
        <v>48</v>
      </c>
      <c r="B53" s="48" t="s">
        <v>38</v>
      </c>
      <c r="C53" s="109" t="s">
        <v>70</v>
      </c>
      <c r="D53" s="633">
        <v>101</v>
      </c>
      <c r="E53" s="147">
        <v>3.9702970297029703</v>
      </c>
      <c r="F53" s="133">
        <v>3.88</v>
      </c>
      <c r="G53" s="633">
        <v>88</v>
      </c>
      <c r="H53" s="147">
        <v>3.9090909090909092</v>
      </c>
      <c r="I53" s="634">
        <v>3.94</v>
      </c>
      <c r="J53" s="633">
        <v>103</v>
      </c>
      <c r="K53" s="147">
        <v>3.4757281553398056</v>
      </c>
      <c r="L53" s="133">
        <v>3.67</v>
      </c>
      <c r="M53" s="617">
        <v>29</v>
      </c>
      <c r="N53" s="797">
        <v>54</v>
      </c>
      <c r="O53" s="808">
        <v>70</v>
      </c>
      <c r="P53" s="102">
        <f t="shared" si="1"/>
        <v>153</v>
      </c>
    </row>
    <row r="54" spans="1:18" ht="15" customHeight="1" x14ac:dyDescent="0.25">
      <c r="A54" s="35">
        <v>49</v>
      </c>
      <c r="B54" s="48" t="s">
        <v>23</v>
      </c>
      <c r="C54" s="697" t="s">
        <v>181</v>
      </c>
      <c r="D54" s="633">
        <v>61</v>
      </c>
      <c r="E54" s="147">
        <v>3.8360655737704916</v>
      </c>
      <c r="F54" s="133">
        <v>3.88</v>
      </c>
      <c r="G54" s="633">
        <v>61</v>
      </c>
      <c r="H54" s="147">
        <v>3.901639344262295</v>
      </c>
      <c r="I54" s="634">
        <v>3.94</v>
      </c>
      <c r="J54" s="633">
        <v>51</v>
      </c>
      <c r="K54" s="147">
        <v>3.6666666666666665</v>
      </c>
      <c r="L54" s="133">
        <v>3.67</v>
      </c>
      <c r="M54" s="617">
        <v>54</v>
      </c>
      <c r="N54" s="797">
        <v>56</v>
      </c>
      <c r="O54" s="808">
        <v>47</v>
      </c>
      <c r="P54" s="102">
        <f t="shared" si="1"/>
        <v>157</v>
      </c>
    </row>
    <row r="55" spans="1:18" ht="15" customHeight="1" thickBot="1" x14ac:dyDescent="0.3">
      <c r="A55" s="36">
        <v>50</v>
      </c>
      <c r="B55" s="51" t="s">
        <v>29</v>
      </c>
      <c r="C55" s="116" t="s">
        <v>112</v>
      </c>
      <c r="D55" s="642">
        <v>89</v>
      </c>
      <c r="E55" s="142">
        <v>3.696629213483146</v>
      </c>
      <c r="F55" s="128">
        <v>3.88</v>
      </c>
      <c r="G55" s="642">
        <v>65</v>
      </c>
      <c r="H55" s="142">
        <v>3.8615384615384616</v>
      </c>
      <c r="I55" s="643">
        <v>3.94</v>
      </c>
      <c r="J55" s="642">
        <v>80</v>
      </c>
      <c r="K55" s="142">
        <v>3.55</v>
      </c>
      <c r="L55" s="128">
        <v>3.67</v>
      </c>
      <c r="M55" s="618">
        <v>73</v>
      </c>
      <c r="N55" s="798">
        <v>28</v>
      </c>
      <c r="O55" s="809">
        <v>59</v>
      </c>
      <c r="P55" s="103">
        <f t="shared" si="1"/>
        <v>160</v>
      </c>
      <c r="R55" s="100"/>
    </row>
    <row r="56" spans="1:18" ht="15" customHeight="1" x14ac:dyDescent="0.25">
      <c r="A56" s="35">
        <v>51</v>
      </c>
      <c r="B56" s="53" t="s">
        <v>29</v>
      </c>
      <c r="C56" s="708" t="s">
        <v>169</v>
      </c>
      <c r="D56" s="676">
        <v>74</v>
      </c>
      <c r="E56" s="674">
        <v>3.9189189189189189</v>
      </c>
      <c r="F56" s="672">
        <v>3.88</v>
      </c>
      <c r="G56" s="676">
        <v>68</v>
      </c>
      <c r="H56" s="674">
        <v>3.75</v>
      </c>
      <c r="I56" s="678">
        <v>3.94</v>
      </c>
      <c r="J56" s="676">
        <v>62</v>
      </c>
      <c r="K56" s="674">
        <v>3.5806451612903225</v>
      </c>
      <c r="L56" s="672">
        <v>3.67</v>
      </c>
      <c r="M56" s="619">
        <v>37</v>
      </c>
      <c r="N56" s="799">
        <v>74</v>
      </c>
      <c r="O56" s="810">
        <v>56</v>
      </c>
      <c r="P56" s="104">
        <f t="shared" si="1"/>
        <v>167</v>
      </c>
      <c r="R56" s="100"/>
    </row>
    <row r="57" spans="1:18" ht="15" customHeight="1" x14ac:dyDescent="0.25">
      <c r="A57" s="35">
        <v>52</v>
      </c>
      <c r="B57" s="48" t="s">
        <v>0</v>
      </c>
      <c r="C57" s="109" t="s">
        <v>150</v>
      </c>
      <c r="D57" s="633">
        <v>116</v>
      </c>
      <c r="E57" s="147">
        <v>3.9482758620689653</v>
      </c>
      <c r="F57" s="133">
        <v>3.88</v>
      </c>
      <c r="G57" s="633">
        <v>56</v>
      </c>
      <c r="H57" s="147">
        <v>3.9285714285714284</v>
      </c>
      <c r="I57" s="634">
        <v>3.94</v>
      </c>
      <c r="J57" s="633">
        <v>80</v>
      </c>
      <c r="K57" s="147">
        <v>3.3875000000000002</v>
      </c>
      <c r="L57" s="133">
        <v>3.67</v>
      </c>
      <c r="M57" s="617">
        <v>32</v>
      </c>
      <c r="N57" s="797">
        <v>51</v>
      </c>
      <c r="O57" s="808">
        <v>84</v>
      </c>
      <c r="P57" s="102">
        <f t="shared" si="1"/>
        <v>167</v>
      </c>
      <c r="R57" s="100"/>
    </row>
    <row r="58" spans="1:18" ht="15" customHeight="1" x14ac:dyDescent="0.25">
      <c r="A58" s="35">
        <v>53</v>
      </c>
      <c r="B58" s="48" t="s">
        <v>23</v>
      </c>
      <c r="C58" s="696" t="s">
        <v>173</v>
      </c>
      <c r="D58" s="627">
        <v>56</v>
      </c>
      <c r="E58" s="137">
        <v>3.8571428571428572</v>
      </c>
      <c r="F58" s="123">
        <v>3.88</v>
      </c>
      <c r="G58" s="627">
        <v>76</v>
      </c>
      <c r="H58" s="137">
        <v>4.2368421052631575</v>
      </c>
      <c r="I58" s="628">
        <v>3.94</v>
      </c>
      <c r="J58" s="627">
        <v>54</v>
      </c>
      <c r="K58" s="137">
        <v>3.5370370370370372</v>
      </c>
      <c r="L58" s="123">
        <v>3.67</v>
      </c>
      <c r="M58" s="617">
        <v>48</v>
      </c>
      <c r="N58" s="797">
        <v>61</v>
      </c>
      <c r="O58" s="808">
        <v>60</v>
      </c>
      <c r="P58" s="102">
        <f t="shared" si="1"/>
        <v>169</v>
      </c>
      <c r="R58" s="100"/>
    </row>
    <row r="59" spans="1:18" ht="15" customHeight="1" x14ac:dyDescent="0.25">
      <c r="A59" s="35">
        <v>54</v>
      </c>
      <c r="B59" s="48" t="s">
        <v>58</v>
      </c>
      <c r="C59" s="117" t="s">
        <v>157</v>
      </c>
      <c r="D59" s="646">
        <v>109</v>
      </c>
      <c r="E59" s="145">
        <v>3.8532110091743119</v>
      </c>
      <c r="F59" s="131">
        <v>3.88</v>
      </c>
      <c r="G59" s="646">
        <v>101</v>
      </c>
      <c r="H59" s="145">
        <v>3.8316831683168315</v>
      </c>
      <c r="I59" s="647">
        <v>3.94</v>
      </c>
      <c r="J59" s="646">
        <v>106</v>
      </c>
      <c r="K59" s="145">
        <v>3.641509433962264</v>
      </c>
      <c r="L59" s="131">
        <v>3.67</v>
      </c>
      <c r="M59" s="617">
        <v>51</v>
      </c>
      <c r="N59" s="797">
        <v>68</v>
      </c>
      <c r="O59" s="614">
        <v>52</v>
      </c>
      <c r="P59" s="102">
        <f t="shared" si="1"/>
        <v>171</v>
      </c>
      <c r="R59" s="100"/>
    </row>
    <row r="60" spans="1:18" ht="15" customHeight="1" x14ac:dyDescent="0.25">
      <c r="A60" s="35">
        <v>55</v>
      </c>
      <c r="B60" s="48" t="s">
        <v>1</v>
      </c>
      <c r="C60" s="697" t="s">
        <v>183</v>
      </c>
      <c r="D60" s="633">
        <v>102</v>
      </c>
      <c r="E60" s="147">
        <v>3.784313725490196</v>
      </c>
      <c r="F60" s="133">
        <v>3.88</v>
      </c>
      <c r="G60" s="633">
        <v>71</v>
      </c>
      <c r="H60" s="147">
        <v>3.887323943661972</v>
      </c>
      <c r="I60" s="634">
        <v>3.94</v>
      </c>
      <c r="J60" s="633">
        <v>79</v>
      </c>
      <c r="K60" s="147">
        <v>3.4177215189873418</v>
      </c>
      <c r="L60" s="133">
        <v>3.67</v>
      </c>
      <c r="M60" s="617">
        <v>65</v>
      </c>
      <c r="N60" s="797">
        <v>29</v>
      </c>
      <c r="O60" s="808">
        <v>77</v>
      </c>
      <c r="P60" s="102">
        <f t="shared" si="1"/>
        <v>171</v>
      </c>
      <c r="R60" s="100"/>
    </row>
    <row r="61" spans="1:18" ht="15" customHeight="1" x14ac:dyDescent="0.25">
      <c r="A61" s="35">
        <v>56</v>
      </c>
      <c r="B61" s="48" t="s">
        <v>1</v>
      </c>
      <c r="C61" s="696" t="s">
        <v>191</v>
      </c>
      <c r="D61" s="627">
        <v>82</v>
      </c>
      <c r="E61" s="137">
        <v>3.8780487804878048</v>
      </c>
      <c r="F61" s="123">
        <v>3.88</v>
      </c>
      <c r="G61" s="627">
        <v>64</v>
      </c>
      <c r="H61" s="137">
        <v>3.71875</v>
      </c>
      <c r="I61" s="628">
        <v>3.94</v>
      </c>
      <c r="J61" s="627">
        <v>90</v>
      </c>
      <c r="K61" s="137">
        <v>3.6555555555555554</v>
      </c>
      <c r="L61" s="123">
        <v>3.67</v>
      </c>
      <c r="M61" s="617">
        <v>45</v>
      </c>
      <c r="N61" s="797">
        <v>79</v>
      </c>
      <c r="O61" s="808">
        <v>49</v>
      </c>
      <c r="P61" s="102">
        <f t="shared" si="1"/>
        <v>173</v>
      </c>
      <c r="R61" s="100"/>
    </row>
    <row r="62" spans="1:18" ht="15" customHeight="1" x14ac:dyDescent="0.25">
      <c r="A62" s="35">
        <v>57</v>
      </c>
      <c r="B62" s="48" t="s">
        <v>23</v>
      </c>
      <c r="C62" s="697" t="s">
        <v>172</v>
      </c>
      <c r="D62" s="633">
        <v>161</v>
      </c>
      <c r="E62" s="147">
        <v>3.8571428571428572</v>
      </c>
      <c r="F62" s="133">
        <v>3.88</v>
      </c>
      <c r="G62" s="633">
        <v>74</v>
      </c>
      <c r="H62" s="147">
        <v>3.8783783783783785</v>
      </c>
      <c r="I62" s="634">
        <v>3.94</v>
      </c>
      <c r="J62" s="633"/>
      <c r="K62" s="147"/>
      <c r="L62" s="133">
        <v>3.67</v>
      </c>
      <c r="M62" s="617">
        <v>47</v>
      </c>
      <c r="N62" s="797">
        <v>22</v>
      </c>
      <c r="O62" s="808">
        <v>109</v>
      </c>
      <c r="P62" s="102">
        <f t="shared" si="1"/>
        <v>178</v>
      </c>
      <c r="R62" s="100"/>
    </row>
    <row r="63" spans="1:18" ht="15" customHeight="1" x14ac:dyDescent="0.25">
      <c r="A63" s="35">
        <v>58</v>
      </c>
      <c r="B63" s="48" t="s">
        <v>1</v>
      </c>
      <c r="C63" s="696" t="s">
        <v>187</v>
      </c>
      <c r="D63" s="627">
        <v>100</v>
      </c>
      <c r="E63" s="137">
        <v>3.9</v>
      </c>
      <c r="F63" s="123">
        <v>3.88</v>
      </c>
      <c r="G63" s="627">
        <v>102</v>
      </c>
      <c r="H63" s="137">
        <v>3.7058823529411766</v>
      </c>
      <c r="I63" s="628">
        <v>3.94</v>
      </c>
      <c r="J63" s="627">
        <v>103</v>
      </c>
      <c r="K63" s="137">
        <v>3.5728155339805827</v>
      </c>
      <c r="L63" s="123">
        <v>3.67</v>
      </c>
      <c r="M63" s="617">
        <v>40</v>
      </c>
      <c r="N63" s="797">
        <v>81</v>
      </c>
      <c r="O63" s="808">
        <v>58</v>
      </c>
      <c r="P63" s="102">
        <f t="shared" si="1"/>
        <v>179</v>
      </c>
      <c r="R63" s="100"/>
    </row>
    <row r="64" spans="1:18" ht="15" customHeight="1" x14ac:dyDescent="0.25">
      <c r="A64" s="35">
        <v>59</v>
      </c>
      <c r="B64" s="48" t="s">
        <v>1</v>
      </c>
      <c r="C64" s="112" t="s">
        <v>189</v>
      </c>
      <c r="D64" s="627">
        <v>121</v>
      </c>
      <c r="E64" s="137">
        <v>3.8181818181818183</v>
      </c>
      <c r="F64" s="123">
        <v>3.88</v>
      </c>
      <c r="G64" s="627">
        <v>218</v>
      </c>
      <c r="H64" s="137">
        <v>4.0825688073394497</v>
      </c>
      <c r="I64" s="628">
        <v>3.94</v>
      </c>
      <c r="J64" s="627">
        <v>111</v>
      </c>
      <c r="K64" s="137">
        <v>3.5045045045045047</v>
      </c>
      <c r="L64" s="123">
        <v>3.67</v>
      </c>
      <c r="M64" s="617">
        <v>58</v>
      </c>
      <c r="N64" s="797">
        <v>53</v>
      </c>
      <c r="O64" s="808">
        <v>68</v>
      </c>
      <c r="P64" s="102">
        <f t="shared" si="1"/>
        <v>179</v>
      </c>
      <c r="R64" s="100"/>
    </row>
    <row r="65" spans="1:18" ht="15" customHeight="1" thickBot="1" x14ac:dyDescent="0.3">
      <c r="A65" s="38">
        <v>60</v>
      </c>
      <c r="B65" s="52" t="s">
        <v>1</v>
      </c>
      <c r="C65" s="733" t="s">
        <v>182</v>
      </c>
      <c r="D65" s="741">
        <v>70</v>
      </c>
      <c r="E65" s="747">
        <v>3.5714285714285716</v>
      </c>
      <c r="F65" s="753">
        <v>3.88</v>
      </c>
      <c r="G65" s="741">
        <v>69</v>
      </c>
      <c r="H65" s="747">
        <v>3.5362318840579712</v>
      </c>
      <c r="I65" s="759">
        <v>3.94</v>
      </c>
      <c r="J65" s="753">
        <v>77</v>
      </c>
      <c r="K65" s="747">
        <v>3.6623376623376624</v>
      </c>
      <c r="L65" s="753">
        <v>3.67</v>
      </c>
      <c r="M65" s="620">
        <v>95</v>
      </c>
      <c r="N65" s="800">
        <v>38</v>
      </c>
      <c r="O65" s="811">
        <v>48</v>
      </c>
      <c r="P65" s="105">
        <f t="shared" si="1"/>
        <v>181</v>
      </c>
      <c r="R65" s="100"/>
    </row>
    <row r="66" spans="1:18" ht="15" customHeight="1" x14ac:dyDescent="0.25">
      <c r="A66" s="33">
        <v>61</v>
      </c>
      <c r="B66" s="814" t="s">
        <v>1</v>
      </c>
      <c r="C66" s="737" t="s">
        <v>195</v>
      </c>
      <c r="D66" s="739">
        <v>80</v>
      </c>
      <c r="E66" s="745">
        <v>3.7875000000000001</v>
      </c>
      <c r="F66" s="751">
        <v>3.88</v>
      </c>
      <c r="G66" s="739">
        <v>147</v>
      </c>
      <c r="H66" s="745">
        <v>3.8367346938775508</v>
      </c>
      <c r="I66" s="757">
        <v>3.94</v>
      </c>
      <c r="J66" s="739">
        <v>105</v>
      </c>
      <c r="K66" s="745">
        <v>3.4380952380952383</v>
      </c>
      <c r="L66" s="751">
        <v>3.67</v>
      </c>
      <c r="M66" s="616">
        <v>62</v>
      </c>
      <c r="N66" s="796">
        <v>45</v>
      </c>
      <c r="O66" s="812">
        <v>74</v>
      </c>
      <c r="P66" s="101">
        <f t="shared" si="1"/>
        <v>181</v>
      </c>
      <c r="R66" s="100"/>
    </row>
    <row r="67" spans="1:18" ht="15" customHeight="1" x14ac:dyDescent="0.25">
      <c r="A67" s="35">
        <v>62</v>
      </c>
      <c r="B67" s="48" t="s">
        <v>0</v>
      </c>
      <c r="C67" s="106" t="s">
        <v>63</v>
      </c>
      <c r="D67" s="625">
        <v>26</v>
      </c>
      <c r="E67" s="136">
        <v>3.6153846153846154</v>
      </c>
      <c r="F67" s="122">
        <v>3.88</v>
      </c>
      <c r="G67" s="625">
        <v>72</v>
      </c>
      <c r="H67" s="136">
        <v>3.5694444444444446</v>
      </c>
      <c r="I67" s="626">
        <v>3.94</v>
      </c>
      <c r="J67" s="625">
        <v>50</v>
      </c>
      <c r="K67" s="136">
        <v>3.74</v>
      </c>
      <c r="L67" s="122">
        <v>3.67</v>
      </c>
      <c r="M67" s="617">
        <v>92</v>
      </c>
      <c r="N67" s="797">
        <v>50</v>
      </c>
      <c r="O67" s="808">
        <v>40</v>
      </c>
      <c r="P67" s="102">
        <f t="shared" si="1"/>
        <v>182</v>
      </c>
      <c r="R67" s="100"/>
    </row>
    <row r="68" spans="1:18" ht="15" customHeight="1" x14ac:dyDescent="0.25">
      <c r="A68" s="35">
        <v>63</v>
      </c>
      <c r="B68" s="48" t="s">
        <v>49</v>
      </c>
      <c r="C68" s="816" t="s">
        <v>158</v>
      </c>
      <c r="D68" s="625">
        <v>44</v>
      </c>
      <c r="E68" s="136">
        <v>4.0227272727272725</v>
      </c>
      <c r="F68" s="122">
        <v>3.88</v>
      </c>
      <c r="G68" s="625">
        <v>60</v>
      </c>
      <c r="H68" s="136">
        <v>3.5166666666666666</v>
      </c>
      <c r="I68" s="626">
        <v>3.94</v>
      </c>
      <c r="J68" s="625">
        <v>46</v>
      </c>
      <c r="K68" s="136">
        <v>3.5217391304347827</v>
      </c>
      <c r="L68" s="122">
        <v>3.67</v>
      </c>
      <c r="M68" s="617">
        <v>22</v>
      </c>
      <c r="N68" s="797">
        <v>100</v>
      </c>
      <c r="O68" s="808">
        <v>64</v>
      </c>
      <c r="P68" s="102">
        <f t="shared" si="1"/>
        <v>186</v>
      </c>
      <c r="R68" s="100"/>
    </row>
    <row r="69" spans="1:18" ht="15" customHeight="1" x14ac:dyDescent="0.25">
      <c r="A69" s="35">
        <v>64</v>
      </c>
      <c r="B69" s="48" t="s">
        <v>1</v>
      </c>
      <c r="C69" s="695" t="s">
        <v>185</v>
      </c>
      <c r="D69" s="274">
        <v>78</v>
      </c>
      <c r="E69" s="140">
        <v>3.9487179487179489</v>
      </c>
      <c r="F69" s="126">
        <v>3.88</v>
      </c>
      <c r="G69" s="274">
        <v>79</v>
      </c>
      <c r="H69" s="140">
        <v>3.6202531645569622</v>
      </c>
      <c r="I69" s="635">
        <v>3.94</v>
      </c>
      <c r="J69" s="274">
        <v>76</v>
      </c>
      <c r="K69" s="140">
        <v>3.5</v>
      </c>
      <c r="L69" s="126">
        <v>3.67</v>
      </c>
      <c r="M69" s="617">
        <v>31</v>
      </c>
      <c r="N69" s="797">
        <v>89</v>
      </c>
      <c r="O69" s="808">
        <v>67</v>
      </c>
      <c r="P69" s="102">
        <f t="shared" si="1"/>
        <v>187</v>
      </c>
      <c r="R69" s="100"/>
    </row>
    <row r="70" spans="1:18" ht="15" customHeight="1" x14ac:dyDescent="0.25">
      <c r="A70" s="35">
        <v>65</v>
      </c>
      <c r="B70" s="48" t="s">
        <v>1</v>
      </c>
      <c r="C70" s="697" t="s">
        <v>196</v>
      </c>
      <c r="D70" s="633">
        <v>154</v>
      </c>
      <c r="E70" s="147">
        <v>3.883116883116883</v>
      </c>
      <c r="F70" s="133">
        <v>3.88</v>
      </c>
      <c r="G70" s="633">
        <v>148</v>
      </c>
      <c r="H70" s="147">
        <v>3.8445945945945947</v>
      </c>
      <c r="I70" s="634">
        <v>3.94</v>
      </c>
      <c r="J70" s="633">
        <v>136</v>
      </c>
      <c r="K70" s="147">
        <v>3.4191176470588234</v>
      </c>
      <c r="L70" s="133">
        <v>3.67</v>
      </c>
      <c r="M70" s="617">
        <v>44</v>
      </c>
      <c r="N70" s="797">
        <v>65</v>
      </c>
      <c r="O70" s="808">
        <v>79</v>
      </c>
      <c r="P70" s="102">
        <f t="shared" ref="P70:P101" si="2">SUM(M70:O70)</f>
        <v>188</v>
      </c>
      <c r="R70" s="100"/>
    </row>
    <row r="71" spans="1:18" ht="15" customHeight="1" x14ac:dyDescent="0.25">
      <c r="A71" s="35">
        <v>66</v>
      </c>
      <c r="B71" s="48" t="s">
        <v>49</v>
      </c>
      <c r="C71" s="111" t="s">
        <v>160</v>
      </c>
      <c r="D71" s="631">
        <v>73</v>
      </c>
      <c r="E71" s="146">
        <v>3.7808219178082192</v>
      </c>
      <c r="F71" s="132">
        <v>3.88</v>
      </c>
      <c r="G71" s="631">
        <v>192</v>
      </c>
      <c r="H71" s="146">
        <v>3.9739583333333335</v>
      </c>
      <c r="I71" s="632">
        <v>3.94</v>
      </c>
      <c r="J71" s="631">
        <v>54</v>
      </c>
      <c r="K71" s="146">
        <v>3.5</v>
      </c>
      <c r="L71" s="132">
        <v>3.67</v>
      </c>
      <c r="M71" s="617">
        <v>66</v>
      </c>
      <c r="N71" s="797">
        <v>59</v>
      </c>
      <c r="O71" s="808">
        <v>66</v>
      </c>
      <c r="P71" s="102">
        <f t="shared" si="2"/>
        <v>191</v>
      </c>
      <c r="R71" s="100"/>
    </row>
    <row r="72" spans="1:18" ht="15" customHeight="1" x14ac:dyDescent="0.25">
      <c r="A72" s="35">
        <v>67</v>
      </c>
      <c r="B72" s="48" t="s">
        <v>29</v>
      </c>
      <c r="C72" s="697" t="s">
        <v>66</v>
      </c>
      <c r="D72" s="633">
        <v>23</v>
      </c>
      <c r="E72" s="147">
        <v>3.8260869565217392</v>
      </c>
      <c r="F72" s="133">
        <v>3.88</v>
      </c>
      <c r="G72" s="633">
        <v>89</v>
      </c>
      <c r="H72" s="147">
        <v>3.9101123595505616</v>
      </c>
      <c r="I72" s="634">
        <v>3.94</v>
      </c>
      <c r="J72" s="633">
        <v>24</v>
      </c>
      <c r="K72" s="147">
        <v>3.2916666666666665</v>
      </c>
      <c r="L72" s="133">
        <v>3.67</v>
      </c>
      <c r="M72" s="617">
        <v>57</v>
      </c>
      <c r="N72" s="797">
        <v>48</v>
      </c>
      <c r="O72" s="808">
        <v>89</v>
      </c>
      <c r="P72" s="102">
        <f t="shared" si="2"/>
        <v>194</v>
      </c>
      <c r="R72" s="100"/>
    </row>
    <row r="73" spans="1:18" ht="15" customHeight="1" x14ac:dyDescent="0.25">
      <c r="A73" s="35">
        <v>68</v>
      </c>
      <c r="B73" s="120" t="s">
        <v>1</v>
      </c>
      <c r="C73" s="109" t="s">
        <v>3</v>
      </c>
      <c r="D73" s="633">
        <v>97</v>
      </c>
      <c r="E73" s="147">
        <v>3.7216494845360826</v>
      </c>
      <c r="F73" s="133">
        <v>3.88</v>
      </c>
      <c r="G73" s="633">
        <v>56</v>
      </c>
      <c r="H73" s="147">
        <v>3.5357142857142856</v>
      </c>
      <c r="I73" s="634">
        <v>3.94</v>
      </c>
      <c r="J73" s="633">
        <v>120</v>
      </c>
      <c r="K73" s="147">
        <v>3.7250000000000001</v>
      </c>
      <c r="L73" s="133">
        <v>3.67</v>
      </c>
      <c r="M73" s="617">
        <v>69</v>
      </c>
      <c r="N73" s="797">
        <v>85</v>
      </c>
      <c r="O73" s="808">
        <v>41</v>
      </c>
      <c r="P73" s="102">
        <f t="shared" si="2"/>
        <v>195</v>
      </c>
      <c r="R73" s="100"/>
    </row>
    <row r="74" spans="1:18" ht="15" customHeight="1" x14ac:dyDescent="0.25">
      <c r="A74" s="35">
        <v>69</v>
      </c>
      <c r="B74" s="48" t="s">
        <v>1</v>
      </c>
      <c r="C74" s="108" t="s">
        <v>188</v>
      </c>
      <c r="D74" s="627">
        <v>159</v>
      </c>
      <c r="E74" s="137">
        <v>3.6792452830188678</v>
      </c>
      <c r="F74" s="123">
        <v>3.88</v>
      </c>
      <c r="G74" s="627">
        <v>79</v>
      </c>
      <c r="H74" s="137">
        <v>3.9493670886075951</v>
      </c>
      <c r="I74" s="628">
        <v>3.94</v>
      </c>
      <c r="J74" s="627">
        <v>144</v>
      </c>
      <c r="K74" s="137">
        <v>3.6111111111111112</v>
      </c>
      <c r="L74" s="123">
        <v>3.67</v>
      </c>
      <c r="M74" s="617">
        <v>82</v>
      </c>
      <c r="N74" s="797">
        <v>60</v>
      </c>
      <c r="O74" s="808">
        <v>55</v>
      </c>
      <c r="P74" s="102">
        <f t="shared" si="2"/>
        <v>197</v>
      </c>
      <c r="R74" s="100"/>
    </row>
    <row r="75" spans="1:18" ht="15" customHeight="1" thickBot="1" x14ac:dyDescent="0.3">
      <c r="A75" s="36">
        <v>70</v>
      </c>
      <c r="B75" s="51" t="s">
        <v>0</v>
      </c>
      <c r="C75" s="731" t="s">
        <v>89</v>
      </c>
      <c r="D75" s="776">
        <v>53</v>
      </c>
      <c r="E75" s="781">
        <v>3.5471698113207548</v>
      </c>
      <c r="F75" s="786">
        <v>3.88</v>
      </c>
      <c r="G75" s="776">
        <v>79</v>
      </c>
      <c r="H75" s="781">
        <v>3.6075949367088609</v>
      </c>
      <c r="I75" s="791">
        <v>3.94</v>
      </c>
      <c r="J75" s="776">
        <v>51</v>
      </c>
      <c r="K75" s="781">
        <v>3.7450980392156863</v>
      </c>
      <c r="L75" s="786">
        <v>3.67</v>
      </c>
      <c r="M75" s="618">
        <v>98</v>
      </c>
      <c r="N75" s="798">
        <v>64</v>
      </c>
      <c r="O75" s="809">
        <v>38</v>
      </c>
      <c r="P75" s="103">
        <f t="shared" si="2"/>
        <v>200</v>
      </c>
      <c r="R75" s="100"/>
    </row>
    <row r="76" spans="1:18" ht="15" customHeight="1" x14ac:dyDescent="0.25">
      <c r="A76" s="35">
        <v>71</v>
      </c>
      <c r="B76" s="53" t="s">
        <v>49</v>
      </c>
      <c r="C76" s="702" t="s">
        <v>162</v>
      </c>
      <c r="D76" s="682">
        <v>134</v>
      </c>
      <c r="E76" s="681">
        <v>3.8880597014925371</v>
      </c>
      <c r="F76" s="680">
        <v>3.88</v>
      </c>
      <c r="G76" s="682">
        <v>105</v>
      </c>
      <c r="H76" s="681">
        <v>3.7047619047619049</v>
      </c>
      <c r="I76" s="683">
        <v>3.94</v>
      </c>
      <c r="J76" s="682">
        <v>121</v>
      </c>
      <c r="K76" s="681">
        <v>3.4214876033057853</v>
      </c>
      <c r="L76" s="680">
        <v>3.67</v>
      </c>
      <c r="M76" s="619">
        <v>42</v>
      </c>
      <c r="N76" s="799">
        <v>82</v>
      </c>
      <c r="O76" s="810">
        <v>78</v>
      </c>
      <c r="P76" s="104">
        <f t="shared" si="2"/>
        <v>202</v>
      </c>
      <c r="R76" s="100"/>
    </row>
    <row r="77" spans="1:18" ht="15" customHeight="1" x14ac:dyDescent="0.25">
      <c r="A77" s="35">
        <v>72</v>
      </c>
      <c r="B77" s="48" t="s">
        <v>1</v>
      </c>
      <c r="C77" s="734" t="s">
        <v>15</v>
      </c>
      <c r="D77" s="742">
        <v>77</v>
      </c>
      <c r="E77" s="748">
        <v>3.6753246753246751</v>
      </c>
      <c r="F77" s="754">
        <v>3.88</v>
      </c>
      <c r="G77" s="742">
        <v>75</v>
      </c>
      <c r="H77" s="748">
        <v>3.6</v>
      </c>
      <c r="I77" s="760">
        <v>3.94</v>
      </c>
      <c r="J77" s="742">
        <v>75</v>
      </c>
      <c r="K77" s="748">
        <v>3.4666666666666668</v>
      </c>
      <c r="L77" s="754">
        <v>3.67</v>
      </c>
      <c r="M77" s="617">
        <v>83</v>
      </c>
      <c r="N77" s="797">
        <v>49</v>
      </c>
      <c r="O77" s="808">
        <v>71</v>
      </c>
      <c r="P77" s="102">
        <f t="shared" si="2"/>
        <v>203</v>
      </c>
      <c r="R77" s="100"/>
    </row>
    <row r="78" spans="1:18" ht="15" customHeight="1" x14ac:dyDescent="0.25">
      <c r="A78" s="35">
        <v>73</v>
      </c>
      <c r="B78" s="48" t="s">
        <v>38</v>
      </c>
      <c r="C78" s="794" t="s">
        <v>37</v>
      </c>
      <c r="D78" s="778">
        <v>88</v>
      </c>
      <c r="E78" s="783">
        <v>3.6931818181818183</v>
      </c>
      <c r="F78" s="788">
        <v>3.88</v>
      </c>
      <c r="G78" s="778">
        <v>122</v>
      </c>
      <c r="H78" s="783">
        <v>3.6475409836065573</v>
      </c>
      <c r="I78" s="793">
        <v>3.94</v>
      </c>
      <c r="J78" s="778">
        <v>109</v>
      </c>
      <c r="K78" s="783">
        <v>3.6146788990825689</v>
      </c>
      <c r="L78" s="788">
        <v>3.67</v>
      </c>
      <c r="M78" s="617">
        <v>77</v>
      </c>
      <c r="N78" s="797">
        <v>77</v>
      </c>
      <c r="O78" s="808">
        <v>54</v>
      </c>
      <c r="P78" s="102">
        <f t="shared" si="2"/>
        <v>208</v>
      </c>
      <c r="R78" s="100"/>
    </row>
    <row r="79" spans="1:18" ht="15" customHeight="1" x14ac:dyDescent="0.25">
      <c r="A79" s="35">
        <v>74</v>
      </c>
      <c r="B79" s="48" t="s">
        <v>58</v>
      </c>
      <c r="C79" s="696" t="s">
        <v>124</v>
      </c>
      <c r="D79" s="629">
        <v>73</v>
      </c>
      <c r="E79" s="139">
        <v>3.6438356164383561</v>
      </c>
      <c r="F79" s="125">
        <v>3.88</v>
      </c>
      <c r="G79" s="629">
        <v>83</v>
      </c>
      <c r="H79" s="139">
        <v>4.1204819277108431</v>
      </c>
      <c r="I79" s="630">
        <v>3.94</v>
      </c>
      <c r="J79" s="629">
        <v>59</v>
      </c>
      <c r="K79" s="139">
        <v>3.8644067796610169</v>
      </c>
      <c r="L79" s="125">
        <v>3.67</v>
      </c>
      <c r="M79" s="617">
        <v>89</v>
      </c>
      <c r="N79" s="797">
        <v>95</v>
      </c>
      <c r="O79" s="808">
        <v>25</v>
      </c>
      <c r="P79" s="102">
        <f t="shared" si="2"/>
        <v>209</v>
      </c>
      <c r="R79" s="100"/>
    </row>
    <row r="80" spans="1:18" ht="15" customHeight="1" x14ac:dyDescent="0.25">
      <c r="A80" s="35">
        <v>75</v>
      </c>
      <c r="B80" s="48" t="s">
        <v>38</v>
      </c>
      <c r="C80" s="764" t="s">
        <v>45</v>
      </c>
      <c r="D80" s="627">
        <v>93</v>
      </c>
      <c r="E80" s="137">
        <v>3.78494623655914</v>
      </c>
      <c r="F80" s="123">
        <v>3.88</v>
      </c>
      <c r="G80" s="627">
        <v>81</v>
      </c>
      <c r="H80" s="137">
        <v>4.0864197530864201</v>
      </c>
      <c r="I80" s="628">
        <v>3.94</v>
      </c>
      <c r="J80" s="627">
        <v>120</v>
      </c>
      <c r="K80" s="137">
        <v>3.5333333333333332</v>
      </c>
      <c r="L80" s="123">
        <v>3.67</v>
      </c>
      <c r="M80" s="617">
        <v>64</v>
      </c>
      <c r="N80" s="797">
        <v>83</v>
      </c>
      <c r="O80" s="808">
        <v>62</v>
      </c>
      <c r="P80" s="102">
        <f t="shared" si="2"/>
        <v>209</v>
      </c>
      <c r="R80" s="100"/>
    </row>
    <row r="81" spans="1:18" ht="15" customHeight="1" x14ac:dyDescent="0.25">
      <c r="A81" s="35">
        <v>76</v>
      </c>
      <c r="B81" s="48" t="s">
        <v>38</v>
      </c>
      <c r="C81" s="770" t="s">
        <v>43</v>
      </c>
      <c r="D81" s="676">
        <v>46</v>
      </c>
      <c r="E81" s="674">
        <v>3.6956521739130435</v>
      </c>
      <c r="F81" s="672">
        <v>3.88</v>
      </c>
      <c r="G81" s="676">
        <v>57</v>
      </c>
      <c r="H81" s="674">
        <v>3.6842105263157894</v>
      </c>
      <c r="I81" s="678">
        <v>3.94</v>
      </c>
      <c r="J81" s="676">
        <v>101</v>
      </c>
      <c r="K81" s="674">
        <v>3.4257425742574257</v>
      </c>
      <c r="L81" s="672">
        <v>3.67</v>
      </c>
      <c r="M81" s="617">
        <v>74</v>
      </c>
      <c r="N81" s="797">
        <v>62</v>
      </c>
      <c r="O81" s="808">
        <v>76</v>
      </c>
      <c r="P81" s="102">
        <f t="shared" si="2"/>
        <v>212</v>
      </c>
      <c r="R81" s="100"/>
    </row>
    <row r="82" spans="1:18" ht="15" customHeight="1" x14ac:dyDescent="0.25">
      <c r="A82" s="35">
        <v>77</v>
      </c>
      <c r="B82" s="48" t="s">
        <v>1</v>
      </c>
      <c r="C82" s="732" t="s">
        <v>186</v>
      </c>
      <c r="D82" s="740">
        <v>51</v>
      </c>
      <c r="E82" s="746">
        <v>3.6862745098039214</v>
      </c>
      <c r="F82" s="752">
        <v>3.88</v>
      </c>
      <c r="G82" s="740">
        <v>50</v>
      </c>
      <c r="H82" s="746">
        <v>3.56</v>
      </c>
      <c r="I82" s="758">
        <v>3.94</v>
      </c>
      <c r="J82" s="740">
        <v>27</v>
      </c>
      <c r="K82" s="746">
        <v>3.5185185185185186</v>
      </c>
      <c r="L82" s="752">
        <v>3.67</v>
      </c>
      <c r="M82" s="617">
        <v>80</v>
      </c>
      <c r="N82" s="797">
        <v>76</v>
      </c>
      <c r="O82" s="808">
        <v>63</v>
      </c>
      <c r="P82" s="102">
        <f t="shared" si="2"/>
        <v>219</v>
      </c>
      <c r="R82" s="100"/>
    </row>
    <row r="83" spans="1:18" ht="15" customHeight="1" x14ac:dyDescent="0.25">
      <c r="A83" s="35">
        <v>78</v>
      </c>
      <c r="B83" s="48" t="s">
        <v>1</v>
      </c>
      <c r="C83" s="109" t="s">
        <v>149</v>
      </c>
      <c r="D83" s="633">
        <v>168</v>
      </c>
      <c r="E83" s="147">
        <v>3.7857142857142856</v>
      </c>
      <c r="F83" s="133">
        <v>3.88</v>
      </c>
      <c r="G83" s="633">
        <v>116</v>
      </c>
      <c r="H83" s="147">
        <v>3.6896551724137931</v>
      </c>
      <c r="I83" s="634">
        <v>3.94</v>
      </c>
      <c r="J83" s="633">
        <v>87</v>
      </c>
      <c r="K83" s="147">
        <v>3.264367816091954</v>
      </c>
      <c r="L83" s="133">
        <v>3.67</v>
      </c>
      <c r="M83" s="617">
        <v>63</v>
      </c>
      <c r="N83" s="797">
        <v>67</v>
      </c>
      <c r="O83" s="808">
        <v>95</v>
      </c>
      <c r="P83" s="102">
        <f t="shared" si="2"/>
        <v>225</v>
      </c>
      <c r="R83" s="100"/>
    </row>
    <row r="84" spans="1:18" ht="15" customHeight="1" x14ac:dyDescent="0.25">
      <c r="A84" s="35">
        <v>79</v>
      </c>
      <c r="B84" s="48" t="s">
        <v>58</v>
      </c>
      <c r="C84" s="115" t="s">
        <v>78</v>
      </c>
      <c r="D84" s="644">
        <v>69</v>
      </c>
      <c r="E84" s="141">
        <v>3.8260869565217392</v>
      </c>
      <c r="F84" s="127">
        <v>3.88</v>
      </c>
      <c r="G84" s="644">
        <v>23</v>
      </c>
      <c r="H84" s="141">
        <v>3.9565217391304346</v>
      </c>
      <c r="I84" s="645">
        <v>3.94</v>
      </c>
      <c r="J84" s="644">
        <v>46</v>
      </c>
      <c r="K84" s="141">
        <v>3.4130434782608696</v>
      </c>
      <c r="L84" s="127">
        <v>3.67</v>
      </c>
      <c r="M84" s="617">
        <v>56</v>
      </c>
      <c r="N84" s="797">
        <v>90</v>
      </c>
      <c r="O84" s="808">
        <v>80</v>
      </c>
      <c r="P84" s="102">
        <f t="shared" si="2"/>
        <v>226</v>
      </c>
      <c r="R84" s="100"/>
    </row>
    <row r="85" spans="1:18" ht="15" customHeight="1" thickBot="1" x14ac:dyDescent="0.3">
      <c r="A85" s="38">
        <v>80</v>
      </c>
      <c r="B85" s="52" t="s">
        <v>23</v>
      </c>
      <c r="C85" s="765" t="s">
        <v>113</v>
      </c>
      <c r="D85" s="766">
        <v>74</v>
      </c>
      <c r="E85" s="767">
        <v>3.6216216216216215</v>
      </c>
      <c r="F85" s="768">
        <v>3.88</v>
      </c>
      <c r="G85" s="766">
        <v>43</v>
      </c>
      <c r="H85" s="767">
        <v>3.9302325581395348</v>
      </c>
      <c r="I85" s="769">
        <v>3.94</v>
      </c>
      <c r="J85" s="766">
        <v>69</v>
      </c>
      <c r="K85" s="767">
        <v>3.1884057971014492</v>
      </c>
      <c r="L85" s="768">
        <v>3.67</v>
      </c>
      <c r="M85" s="620">
        <v>91</v>
      </c>
      <c r="N85" s="800">
        <v>35</v>
      </c>
      <c r="O85" s="811">
        <v>100</v>
      </c>
      <c r="P85" s="105">
        <f t="shared" si="2"/>
        <v>226</v>
      </c>
      <c r="R85" s="100"/>
    </row>
    <row r="86" spans="1:18" ht="15" customHeight="1" x14ac:dyDescent="0.25">
      <c r="A86" s="33">
        <v>81</v>
      </c>
      <c r="B86" s="50" t="s">
        <v>49</v>
      </c>
      <c r="C86" s="803" t="s">
        <v>159</v>
      </c>
      <c r="D86" s="804">
        <v>77</v>
      </c>
      <c r="E86" s="805">
        <v>3.7922077922077921</v>
      </c>
      <c r="F86" s="806">
        <v>3.88</v>
      </c>
      <c r="G86" s="804">
        <v>19</v>
      </c>
      <c r="H86" s="805">
        <v>3.4210526315789473</v>
      </c>
      <c r="I86" s="807">
        <v>3.94</v>
      </c>
      <c r="J86" s="804">
        <v>80</v>
      </c>
      <c r="K86" s="805">
        <v>3.4</v>
      </c>
      <c r="L86" s="806">
        <v>3.67</v>
      </c>
      <c r="M86" s="616">
        <v>60</v>
      </c>
      <c r="N86" s="796">
        <v>86</v>
      </c>
      <c r="O86" s="812">
        <v>83</v>
      </c>
      <c r="P86" s="101">
        <f t="shared" si="2"/>
        <v>229</v>
      </c>
      <c r="R86" s="100"/>
    </row>
    <row r="87" spans="1:18" ht="15" customHeight="1" x14ac:dyDescent="0.25">
      <c r="A87" s="35">
        <v>82</v>
      </c>
      <c r="B87" s="48" t="s">
        <v>38</v>
      </c>
      <c r="C87" s="111" t="s">
        <v>166</v>
      </c>
      <c r="D87" s="631">
        <v>135</v>
      </c>
      <c r="E87" s="146">
        <v>3.6888888888888891</v>
      </c>
      <c r="F87" s="132">
        <v>3.88</v>
      </c>
      <c r="G87" s="631">
        <v>84</v>
      </c>
      <c r="H87" s="146">
        <v>4.2380952380952381</v>
      </c>
      <c r="I87" s="632">
        <v>3.94</v>
      </c>
      <c r="J87" s="631">
        <v>96</v>
      </c>
      <c r="K87" s="146">
        <v>3.5208333333333335</v>
      </c>
      <c r="L87" s="132">
        <v>3.67</v>
      </c>
      <c r="M87" s="617">
        <v>78</v>
      </c>
      <c r="N87" s="797">
        <v>87</v>
      </c>
      <c r="O87" s="808">
        <v>65</v>
      </c>
      <c r="P87" s="102">
        <f t="shared" si="2"/>
        <v>230</v>
      </c>
      <c r="R87" s="100"/>
    </row>
    <row r="88" spans="1:18" ht="15" customHeight="1" x14ac:dyDescent="0.25">
      <c r="A88" s="35">
        <v>83</v>
      </c>
      <c r="B88" s="48" t="s">
        <v>1</v>
      </c>
      <c r="C88" s="773" t="s">
        <v>13</v>
      </c>
      <c r="D88" s="777">
        <v>72</v>
      </c>
      <c r="E88" s="782">
        <v>3.6944444444444446</v>
      </c>
      <c r="F88" s="787">
        <v>3.88</v>
      </c>
      <c r="G88" s="777">
        <v>126</v>
      </c>
      <c r="H88" s="782">
        <v>3.7380952380952381</v>
      </c>
      <c r="I88" s="792">
        <v>3.94</v>
      </c>
      <c r="J88" s="777">
        <v>68</v>
      </c>
      <c r="K88" s="782">
        <v>3.4264705882352939</v>
      </c>
      <c r="L88" s="787">
        <v>3.67</v>
      </c>
      <c r="M88" s="617">
        <v>76</v>
      </c>
      <c r="N88" s="797">
        <v>80</v>
      </c>
      <c r="O88" s="808">
        <v>75</v>
      </c>
      <c r="P88" s="102">
        <f t="shared" si="2"/>
        <v>231</v>
      </c>
      <c r="R88" s="100"/>
    </row>
    <row r="89" spans="1:18" ht="15" customHeight="1" x14ac:dyDescent="0.25">
      <c r="A89" s="35">
        <v>84</v>
      </c>
      <c r="B89" s="48" t="s">
        <v>49</v>
      </c>
      <c r="C89" s="736" t="s">
        <v>51</v>
      </c>
      <c r="D89" s="654">
        <v>58</v>
      </c>
      <c r="E89" s="143">
        <v>3.6551724137931036</v>
      </c>
      <c r="F89" s="129">
        <v>3.88</v>
      </c>
      <c r="G89" s="654">
        <v>76</v>
      </c>
      <c r="H89" s="143">
        <v>3.5526315789473686</v>
      </c>
      <c r="I89" s="655">
        <v>3.94</v>
      </c>
      <c r="J89" s="654">
        <v>58</v>
      </c>
      <c r="K89" s="143">
        <v>3.4482758620689653</v>
      </c>
      <c r="L89" s="129">
        <v>3.67</v>
      </c>
      <c r="M89" s="617">
        <v>88</v>
      </c>
      <c r="N89" s="797">
        <v>73</v>
      </c>
      <c r="O89" s="808">
        <v>73</v>
      </c>
      <c r="P89" s="102">
        <f t="shared" si="2"/>
        <v>234</v>
      </c>
      <c r="R89" s="100"/>
    </row>
    <row r="90" spans="1:18" ht="15" customHeight="1" x14ac:dyDescent="0.25">
      <c r="A90" s="35">
        <v>85</v>
      </c>
      <c r="B90" s="48" t="s">
        <v>38</v>
      </c>
      <c r="C90" s="697" t="s">
        <v>69</v>
      </c>
      <c r="D90" s="633">
        <v>53</v>
      </c>
      <c r="E90" s="147">
        <v>3.6792452830188678</v>
      </c>
      <c r="F90" s="133">
        <v>3.88</v>
      </c>
      <c r="G90" s="633">
        <v>142</v>
      </c>
      <c r="H90" s="147">
        <v>3.880281690140845</v>
      </c>
      <c r="I90" s="634">
        <v>3.94</v>
      </c>
      <c r="J90" s="633">
        <v>40</v>
      </c>
      <c r="K90" s="147">
        <v>3.5249999999999999</v>
      </c>
      <c r="L90" s="133">
        <v>3.67</v>
      </c>
      <c r="M90" s="617">
        <v>81</v>
      </c>
      <c r="N90" s="797">
        <v>94</v>
      </c>
      <c r="O90" s="808">
        <v>61</v>
      </c>
      <c r="P90" s="102">
        <f t="shared" si="2"/>
        <v>236</v>
      </c>
      <c r="R90" s="100"/>
    </row>
    <row r="91" spans="1:18" ht="15" customHeight="1" x14ac:dyDescent="0.25">
      <c r="A91" s="35">
        <v>86</v>
      </c>
      <c r="B91" s="48" t="s">
        <v>1</v>
      </c>
      <c r="C91" s="697" t="s">
        <v>5</v>
      </c>
      <c r="D91" s="633">
        <v>57</v>
      </c>
      <c r="E91" s="147">
        <v>3.5964912280701755</v>
      </c>
      <c r="F91" s="133">
        <v>3.88</v>
      </c>
      <c r="G91" s="633">
        <v>54</v>
      </c>
      <c r="H91" s="147">
        <v>3.5</v>
      </c>
      <c r="I91" s="634">
        <v>3.94</v>
      </c>
      <c r="J91" s="633">
        <v>74</v>
      </c>
      <c r="K91" s="147">
        <v>3.5675675675675675</v>
      </c>
      <c r="L91" s="133">
        <v>3.67</v>
      </c>
      <c r="M91" s="617">
        <v>93</v>
      </c>
      <c r="N91" s="797">
        <v>93</v>
      </c>
      <c r="O91" s="808">
        <v>57</v>
      </c>
      <c r="P91" s="102">
        <f t="shared" si="2"/>
        <v>243</v>
      </c>
      <c r="R91" s="100"/>
    </row>
    <row r="92" spans="1:18" ht="15" customHeight="1" x14ac:dyDescent="0.25">
      <c r="A92" s="35">
        <v>87</v>
      </c>
      <c r="B92" s="48" t="s">
        <v>58</v>
      </c>
      <c r="C92" s="795" t="s">
        <v>156</v>
      </c>
      <c r="D92" s="676">
        <v>71</v>
      </c>
      <c r="E92" s="674">
        <v>3.507042253521127</v>
      </c>
      <c r="F92" s="672">
        <v>3.88</v>
      </c>
      <c r="G92" s="676">
        <v>52</v>
      </c>
      <c r="H92" s="674">
        <v>3.3846153846153846</v>
      </c>
      <c r="I92" s="678">
        <v>3.94</v>
      </c>
      <c r="J92" s="676">
        <v>69</v>
      </c>
      <c r="K92" s="674">
        <v>3.4637681159420288</v>
      </c>
      <c r="L92" s="672">
        <v>3.67</v>
      </c>
      <c r="M92" s="617">
        <v>101</v>
      </c>
      <c r="N92" s="797">
        <v>75</v>
      </c>
      <c r="O92" s="614">
        <v>72</v>
      </c>
      <c r="P92" s="102">
        <f t="shared" si="2"/>
        <v>248</v>
      </c>
      <c r="R92" s="100"/>
    </row>
    <row r="93" spans="1:18" ht="15" customHeight="1" x14ac:dyDescent="0.25">
      <c r="A93" s="35">
        <v>88</v>
      </c>
      <c r="B93" s="48" t="s">
        <v>1</v>
      </c>
      <c r="C93" s="112" t="s">
        <v>194</v>
      </c>
      <c r="D93" s="627">
        <v>76</v>
      </c>
      <c r="E93" s="137">
        <v>3.6578947368421053</v>
      </c>
      <c r="F93" s="123">
        <v>3.88</v>
      </c>
      <c r="G93" s="627">
        <v>42</v>
      </c>
      <c r="H93" s="137">
        <v>3.7619047619047619</v>
      </c>
      <c r="I93" s="628">
        <v>3.94</v>
      </c>
      <c r="J93" s="627">
        <v>59</v>
      </c>
      <c r="K93" s="137">
        <v>3.2711864406779663</v>
      </c>
      <c r="L93" s="123">
        <v>3.67</v>
      </c>
      <c r="M93" s="617">
        <v>87</v>
      </c>
      <c r="N93" s="797">
        <v>71</v>
      </c>
      <c r="O93" s="808">
        <v>91</v>
      </c>
      <c r="P93" s="102">
        <f t="shared" si="2"/>
        <v>249</v>
      </c>
      <c r="R93" s="100"/>
    </row>
    <row r="94" spans="1:18" ht="15" customHeight="1" x14ac:dyDescent="0.25">
      <c r="A94" s="35">
        <v>89</v>
      </c>
      <c r="B94" s="48" t="s">
        <v>29</v>
      </c>
      <c r="C94" s="117" t="s">
        <v>83</v>
      </c>
      <c r="D94" s="646">
        <v>83</v>
      </c>
      <c r="E94" s="145">
        <v>3.7108433734939759</v>
      </c>
      <c r="F94" s="131">
        <v>3.88</v>
      </c>
      <c r="G94" s="646">
        <v>51</v>
      </c>
      <c r="H94" s="145">
        <v>3.3725490196078431</v>
      </c>
      <c r="I94" s="647">
        <v>3.94</v>
      </c>
      <c r="J94" s="646">
        <v>50</v>
      </c>
      <c r="K94" s="145">
        <v>3.4</v>
      </c>
      <c r="L94" s="131">
        <v>3.67</v>
      </c>
      <c r="M94" s="617">
        <v>70</v>
      </c>
      <c r="N94" s="797">
        <v>98</v>
      </c>
      <c r="O94" s="808">
        <v>82</v>
      </c>
      <c r="P94" s="102">
        <f t="shared" si="2"/>
        <v>250</v>
      </c>
      <c r="R94" s="100"/>
    </row>
    <row r="95" spans="1:18" ht="15" customHeight="1" thickBot="1" x14ac:dyDescent="0.3">
      <c r="A95" s="36">
        <v>90</v>
      </c>
      <c r="B95" s="51" t="s">
        <v>49</v>
      </c>
      <c r="C95" s="509" t="s">
        <v>52</v>
      </c>
      <c r="D95" s="658">
        <v>59</v>
      </c>
      <c r="E95" s="511">
        <v>3.6949152542372881</v>
      </c>
      <c r="F95" s="510">
        <v>3.88</v>
      </c>
      <c r="G95" s="658">
        <v>70</v>
      </c>
      <c r="H95" s="511">
        <v>3.7142857142857144</v>
      </c>
      <c r="I95" s="659">
        <v>3.94</v>
      </c>
      <c r="J95" s="658">
        <v>53</v>
      </c>
      <c r="K95" s="511">
        <v>3.2075471698113209</v>
      </c>
      <c r="L95" s="510">
        <v>3.67</v>
      </c>
      <c r="M95" s="618">
        <v>75</v>
      </c>
      <c r="N95" s="798">
        <v>84</v>
      </c>
      <c r="O95" s="809">
        <v>99</v>
      </c>
      <c r="P95" s="103">
        <f t="shared" si="2"/>
        <v>258</v>
      </c>
    </row>
    <row r="96" spans="1:18" ht="15" customHeight="1" x14ac:dyDescent="0.25">
      <c r="A96" s="35">
        <v>91</v>
      </c>
      <c r="B96" s="53" t="s">
        <v>23</v>
      </c>
      <c r="C96" s="738" t="s">
        <v>180</v>
      </c>
      <c r="D96" s="744">
        <v>117</v>
      </c>
      <c r="E96" s="750">
        <v>3.3076923076923075</v>
      </c>
      <c r="F96" s="756">
        <v>3.88</v>
      </c>
      <c r="G96" s="744">
        <v>41</v>
      </c>
      <c r="H96" s="750">
        <v>3.7317073170731709</v>
      </c>
      <c r="I96" s="762">
        <v>3.94</v>
      </c>
      <c r="J96" s="744">
        <v>107</v>
      </c>
      <c r="K96" s="750">
        <v>3.3084112149532712</v>
      </c>
      <c r="L96" s="756">
        <v>3.67</v>
      </c>
      <c r="M96" s="619">
        <v>108</v>
      </c>
      <c r="N96" s="799">
        <v>66</v>
      </c>
      <c r="O96" s="810">
        <v>88</v>
      </c>
      <c r="P96" s="104">
        <f t="shared" si="2"/>
        <v>262</v>
      </c>
    </row>
    <row r="97" spans="1:16" ht="15" customHeight="1" x14ac:dyDescent="0.25">
      <c r="A97" s="35">
        <v>92</v>
      </c>
      <c r="B97" s="48" t="s">
        <v>1</v>
      </c>
      <c r="C97" s="109" t="s">
        <v>193</v>
      </c>
      <c r="D97" s="633">
        <v>117</v>
      </c>
      <c r="E97" s="147">
        <v>3.6666666666666665</v>
      </c>
      <c r="F97" s="133">
        <v>3.88</v>
      </c>
      <c r="G97" s="633">
        <v>42</v>
      </c>
      <c r="H97" s="147">
        <v>3.7857142857142856</v>
      </c>
      <c r="I97" s="634">
        <v>3.94</v>
      </c>
      <c r="J97" s="633">
        <v>86</v>
      </c>
      <c r="K97" s="147">
        <v>3.2906976744186047</v>
      </c>
      <c r="L97" s="133">
        <v>3.67</v>
      </c>
      <c r="M97" s="617">
        <v>85</v>
      </c>
      <c r="N97" s="797">
        <v>88</v>
      </c>
      <c r="O97" s="808">
        <v>90</v>
      </c>
      <c r="P97" s="102">
        <f t="shared" si="2"/>
        <v>263</v>
      </c>
    </row>
    <row r="98" spans="1:16" ht="15" customHeight="1" x14ac:dyDescent="0.25">
      <c r="A98" s="35">
        <v>93</v>
      </c>
      <c r="B98" s="48" t="s">
        <v>1</v>
      </c>
      <c r="C98" s="695" t="s">
        <v>64</v>
      </c>
      <c r="D98" s="274">
        <v>44</v>
      </c>
      <c r="E98" s="140">
        <v>3.6590909090909092</v>
      </c>
      <c r="F98" s="126">
        <v>3.88</v>
      </c>
      <c r="G98" s="274">
        <v>56</v>
      </c>
      <c r="H98" s="140">
        <v>3.7857142857142856</v>
      </c>
      <c r="I98" s="635">
        <v>3.94</v>
      </c>
      <c r="J98" s="274">
        <v>43</v>
      </c>
      <c r="K98" s="140">
        <v>2.9534883720930232</v>
      </c>
      <c r="L98" s="126">
        <v>3.67</v>
      </c>
      <c r="M98" s="617">
        <v>86</v>
      </c>
      <c r="N98" s="797">
        <v>70</v>
      </c>
      <c r="O98" s="808">
        <v>107</v>
      </c>
      <c r="P98" s="102">
        <f t="shared" si="2"/>
        <v>263</v>
      </c>
    </row>
    <row r="99" spans="1:16" ht="15" customHeight="1" x14ac:dyDescent="0.25">
      <c r="A99" s="35">
        <v>94</v>
      </c>
      <c r="B99" s="48" t="s">
        <v>29</v>
      </c>
      <c r="C99" s="700" t="s">
        <v>82</v>
      </c>
      <c r="D99" s="648">
        <v>19</v>
      </c>
      <c r="E99" s="144">
        <v>3.7894736842105261</v>
      </c>
      <c r="F99" s="130">
        <v>3.88</v>
      </c>
      <c r="G99" s="648">
        <v>69</v>
      </c>
      <c r="H99" s="144">
        <v>3.9710144927536231</v>
      </c>
      <c r="I99" s="649">
        <v>3.94</v>
      </c>
      <c r="J99" s="648">
        <v>12</v>
      </c>
      <c r="K99" s="144">
        <v>3.1666666666666665</v>
      </c>
      <c r="L99" s="130">
        <v>3.67</v>
      </c>
      <c r="M99" s="621">
        <v>61</v>
      </c>
      <c r="N99" s="801">
        <v>106</v>
      </c>
      <c r="O99" s="813">
        <v>101</v>
      </c>
      <c r="P99" s="102">
        <f t="shared" si="2"/>
        <v>268</v>
      </c>
    </row>
    <row r="100" spans="1:16" ht="15" customHeight="1" x14ac:dyDescent="0.25">
      <c r="A100" s="35">
        <v>95</v>
      </c>
      <c r="B100" s="48" t="s">
        <v>1</v>
      </c>
      <c r="C100" s="108" t="s">
        <v>21</v>
      </c>
      <c r="D100" s="627">
        <v>50</v>
      </c>
      <c r="E100" s="137">
        <v>3.56</v>
      </c>
      <c r="F100" s="123">
        <v>3.88</v>
      </c>
      <c r="G100" s="627">
        <v>46</v>
      </c>
      <c r="H100" s="137">
        <v>3.847826086956522</v>
      </c>
      <c r="I100" s="628">
        <v>3.94</v>
      </c>
      <c r="J100" s="627">
        <v>42</v>
      </c>
      <c r="K100" s="137">
        <v>3.4761904761904763</v>
      </c>
      <c r="L100" s="123">
        <v>3.67</v>
      </c>
      <c r="M100" s="617">
        <v>97</v>
      </c>
      <c r="N100" s="797">
        <v>104</v>
      </c>
      <c r="O100" s="808">
        <v>69</v>
      </c>
      <c r="P100" s="102">
        <f t="shared" si="2"/>
        <v>270</v>
      </c>
    </row>
    <row r="101" spans="1:16" ht="15" customHeight="1" x14ac:dyDescent="0.25">
      <c r="A101" s="35">
        <v>96</v>
      </c>
      <c r="B101" s="48" t="s">
        <v>23</v>
      </c>
      <c r="C101" s="114" t="s">
        <v>175</v>
      </c>
      <c r="D101" s="274">
        <v>83</v>
      </c>
      <c r="E101" s="140">
        <v>3.7228915662650603</v>
      </c>
      <c r="F101" s="126">
        <v>3.88</v>
      </c>
      <c r="G101" s="274">
        <v>101</v>
      </c>
      <c r="H101" s="140">
        <v>3.6831683168316833</v>
      </c>
      <c r="I101" s="635">
        <v>3.94</v>
      </c>
      <c r="J101" s="274">
        <v>60</v>
      </c>
      <c r="K101" s="140">
        <v>3.1</v>
      </c>
      <c r="L101" s="126">
        <v>3.67</v>
      </c>
      <c r="M101" s="617">
        <v>68</v>
      </c>
      <c r="N101" s="797">
        <v>99</v>
      </c>
      <c r="O101" s="808">
        <v>104</v>
      </c>
      <c r="P101" s="102">
        <f t="shared" si="2"/>
        <v>271</v>
      </c>
    </row>
    <row r="102" spans="1:16" ht="15" customHeight="1" x14ac:dyDescent="0.25">
      <c r="A102" s="35">
        <v>97</v>
      </c>
      <c r="B102" s="48" t="s">
        <v>38</v>
      </c>
      <c r="C102" s="117" t="s">
        <v>165</v>
      </c>
      <c r="D102" s="646">
        <v>29</v>
      </c>
      <c r="E102" s="145">
        <v>3.4482758620689653</v>
      </c>
      <c r="F102" s="131">
        <v>3.88</v>
      </c>
      <c r="G102" s="646">
        <v>50</v>
      </c>
      <c r="H102" s="145">
        <v>3.34</v>
      </c>
      <c r="I102" s="647">
        <v>3.94</v>
      </c>
      <c r="J102" s="646">
        <v>35</v>
      </c>
      <c r="K102" s="145">
        <v>3.0285714285714285</v>
      </c>
      <c r="L102" s="131">
        <v>3.67</v>
      </c>
      <c r="M102" s="617">
        <v>103</v>
      </c>
      <c r="N102" s="797">
        <v>63</v>
      </c>
      <c r="O102" s="808">
        <v>106</v>
      </c>
      <c r="P102" s="763">
        <f t="shared" ref="P102:P133" si="3">SUM(M102:O102)</f>
        <v>272</v>
      </c>
    </row>
    <row r="103" spans="1:16" ht="15" customHeight="1" x14ac:dyDescent="0.25">
      <c r="A103" s="35">
        <v>98</v>
      </c>
      <c r="B103" s="48" t="s">
        <v>0</v>
      </c>
      <c r="C103" s="108" t="s">
        <v>62</v>
      </c>
      <c r="D103" s="627">
        <v>30</v>
      </c>
      <c r="E103" s="137">
        <v>3.2333333333333334</v>
      </c>
      <c r="F103" s="123">
        <v>3.88</v>
      </c>
      <c r="G103" s="627">
        <v>96</v>
      </c>
      <c r="H103" s="137">
        <v>4.072916666666667</v>
      </c>
      <c r="I103" s="628">
        <v>3.94</v>
      </c>
      <c r="J103" s="627">
        <v>43</v>
      </c>
      <c r="K103" s="137">
        <v>3.2558139534883721</v>
      </c>
      <c r="L103" s="123">
        <v>3.67</v>
      </c>
      <c r="M103" s="617">
        <v>109</v>
      </c>
      <c r="N103" s="797">
        <v>78</v>
      </c>
      <c r="O103" s="808">
        <v>93</v>
      </c>
      <c r="P103" s="102">
        <f t="shared" si="3"/>
        <v>280</v>
      </c>
    </row>
    <row r="104" spans="1:16" ht="15" customHeight="1" x14ac:dyDescent="0.25">
      <c r="A104" s="35">
        <v>99</v>
      </c>
      <c r="B104" s="48" t="s">
        <v>29</v>
      </c>
      <c r="C104" s="108" t="s">
        <v>81</v>
      </c>
      <c r="D104" s="627">
        <v>51</v>
      </c>
      <c r="E104" s="137">
        <v>3.7058823529411766</v>
      </c>
      <c r="F104" s="123">
        <v>3.88</v>
      </c>
      <c r="G104" s="627">
        <v>97</v>
      </c>
      <c r="H104" s="137">
        <v>4</v>
      </c>
      <c r="I104" s="628">
        <v>3.94</v>
      </c>
      <c r="J104" s="627">
        <v>47</v>
      </c>
      <c r="K104" s="137">
        <v>3.1702127659574466</v>
      </c>
      <c r="L104" s="123">
        <v>3.67</v>
      </c>
      <c r="M104" s="617">
        <v>71</v>
      </c>
      <c r="N104" s="797">
        <v>108</v>
      </c>
      <c r="O104" s="808">
        <v>102</v>
      </c>
      <c r="P104" s="102">
        <f t="shared" si="3"/>
        <v>281</v>
      </c>
    </row>
    <row r="105" spans="1:16" ht="15" customHeight="1" thickBot="1" x14ac:dyDescent="0.3">
      <c r="A105" s="38">
        <v>100</v>
      </c>
      <c r="B105" s="52" t="s">
        <v>1</v>
      </c>
      <c r="C105" s="735" t="s">
        <v>192</v>
      </c>
      <c r="D105" s="743">
        <v>77</v>
      </c>
      <c r="E105" s="749">
        <v>3.5454545454545454</v>
      </c>
      <c r="F105" s="755">
        <v>3.88</v>
      </c>
      <c r="G105" s="743">
        <v>60</v>
      </c>
      <c r="H105" s="749">
        <v>3.5</v>
      </c>
      <c r="I105" s="761">
        <v>3.94</v>
      </c>
      <c r="J105" s="743">
        <v>66</v>
      </c>
      <c r="K105" s="749">
        <v>3.2575757575757578</v>
      </c>
      <c r="L105" s="755">
        <v>3.67</v>
      </c>
      <c r="M105" s="620">
        <v>99</v>
      </c>
      <c r="N105" s="800">
        <v>91</v>
      </c>
      <c r="O105" s="811">
        <v>94</v>
      </c>
      <c r="P105" s="105">
        <f t="shared" si="3"/>
        <v>284</v>
      </c>
    </row>
    <row r="106" spans="1:16" ht="15" customHeight="1" x14ac:dyDescent="0.25">
      <c r="A106" s="33">
        <v>101</v>
      </c>
      <c r="B106" s="50" t="s">
        <v>38</v>
      </c>
      <c r="C106" s="817" t="s">
        <v>164</v>
      </c>
      <c r="D106" s="623">
        <v>94</v>
      </c>
      <c r="E106" s="135">
        <v>3.6702127659574466</v>
      </c>
      <c r="F106" s="121">
        <v>3.88</v>
      </c>
      <c r="G106" s="623">
        <v>115</v>
      </c>
      <c r="H106" s="135">
        <v>3.6434782608695651</v>
      </c>
      <c r="I106" s="624">
        <v>3.94</v>
      </c>
      <c r="J106" s="623">
        <v>46</v>
      </c>
      <c r="K106" s="135">
        <v>2.9347826086956523</v>
      </c>
      <c r="L106" s="121">
        <v>3.67</v>
      </c>
      <c r="M106" s="616">
        <v>84</v>
      </c>
      <c r="N106" s="796">
        <v>92</v>
      </c>
      <c r="O106" s="812">
        <v>108</v>
      </c>
      <c r="P106" s="101">
        <f t="shared" si="3"/>
        <v>284</v>
      </c>
    </row>
    <row r="107" spans="1:16" ht="15" customHeight="1" x14ac:dyDescent="0.25">
      <c r="A107" s="35">
        <v>102</v>
      </c>
      <c r="B107" s="48" t="s">
        <v>38</v>
      </c>
      <c r="C107" s="108" t="s">
        <v>44</v>
      </c>
      <c r="D107" s="627">
        <v>46</v>
      </c>
      <c r="E107" s="137">
        <v>3.347826086956522</v>
      </c>
      <c r="F107" s="123">
        <v>3.88</v>
      </c>
      <c r="G107" s="627">
        <v>54</v>
      </c>
      <c r="H107" s="137">
        <v>3.4444444444444446</v>
      </c>
      <c r="I107" s="628">
        <v>3.94</v>
      </c>
      <c r="J107" s="627">
        <v>74</v>
      </c>
      <c r="K107" s="137">
        <v>3.3378378378378377</v>
      </c>
      <c r="L107" s="123">
        <v>3.67</v>
      </c>
      <c r="M107" s="617">
        <v>106</v>
      </c>
      <c r="N107" s="797">
        <v>103</v>
      </c>
      <c r="O107" s="808">
        <v>86</v>
      </c>
      <c r="P107" s="102">
        <f t="shared" si="3"/>
        <v>295</v>
      </c>
    </row>
    <row r="108" spans="1:16" ht="15" customHeight="1" x14ac:dyDescent="0.25">
      <c r="A108" s="35">
        <v>103</v>
      </c>
      <c r="B108" s="48" t="s">
        <v>29</v>
      </c>
      <c r="C108" s="114" t="s">
        <v>32</v>
      </c>
      <c r="D108" s="274">
        <v>51</v>
      </c>
      <c r="E108" s="140">
        <v>3.5686274509803924</v>
      </c>
      <c r="F108" s="126">
        <v>3.88</v>
      </c>
      <c r="G108" s="274">
        <v>26</v>
      </c>
      <c r="H108" s="140">
        <v>3.4615384615384617</v>
      </c>
      <c r="I108" s="635">
        <v>3.94</v>
      </c>
      <c r="J108" s="274">
        <v>53</v>
      </c>
      <c r="K108" s="140">
        <v>3.1698113207547172</v>
      </c>
      <c r="L108" s="126">
        <v>3.67</v>
      </c>
      <c r="M108" s="617">
        <v>96</v>
      </c>
      <c r="N108" s="797">
        <v>97</v>
      </c>
      <c r="O108" s="808">
        <v>103</v>
      </c>
      <c r="P108" s="102">
        <f t="shared" si="3"/>
        <v>296</v>
      </c>
    </row>
    <row r="109" spans="1:16" ht="15" customHeight="1" x14ac:dyDescent="0.25">
      <c r="A109" s="35">
        <v>104</v>
      </c>
      <c r="B109" s="48" t="s">
        <v>49</v>
      </c>
      <c r="C109" s="460" t="s">
        <v>161</v>
      </c>
      <c r="D109" s="656">
        <v>70</v>
      </c>
      <c r="E109" s="468">
        <v>3.3857142857142857</v>
      </c>
      <c r="F109" s="466">
        <v>3.88</v>
      </c>
      <c r="G109" s="656">
        <v>49</v>
      </c>
      <c r="H109" s="468">
        <v>3.4693877551020407</v>
      </c>
      <c r="I109" s="657">
        <v>3.94</v>
      </c>
      <c r="J109" s="656">
        <v>81</v>
      </c>
      <c r="K109" s="468">
        <v>3.2469135802469138</v>
      </c>
      <c r="L109" s="466">
        <v>3.67</v>
      </c>
      <c r="M109" s="617">
        <v>105</v>
      </c>
      <c r="N109" s="797">
        <v>96</v>
      </c>
      <c r="O109" s="808">
        <v>96</v>
      </c>
      <c r="P109" s="102">
        <f t="shared" si="3"/>
        <v>297</v>
      </c>
    </row>
    <row r="110" spans="1:16" ht="15" customHeight="1" x14ac:dyDescent="0.25">
      <c r="A110" s="35">
        <v>105</v>
      </c>
      <c r="B110" s="48" t="s">
        <v>29</v>
      </c>
      <c r="C110" s="697" t="s">
        <v>30</v>
      </c>
      <c r="D110" s="633">
        <v>58</v>
      </c>
      <c r="E110" s="147">
        <v>3.3103448275862069</v>
      </c>
      <c r="F110" s="133">
        <v>3.88</v>
      </c>
      <c r="G110" s="633">
        <v>119</v>
      </c>
      <c r="H110" s="147">
        <v>3.8403361344537816</v>
      </c>
      <c r="I110" s="634">
        <v>3.94</v>
      </c>
      <c r="J110" s="633">
        <v>43</v>
      </c>
      <c r="K110" s="147">
        <v>3.3255813953488373</v>
      </c>
      <c r="L110" s="133">
        <v>3.67</v>
      </c>
      <c r="M110" s="617">
        <v>107</v>
      </c>
      <c r="N110" s="797">
        <v>105</v>
      </c>
      <c r="O110" s="808">
        <v>87</v>
      </c>
      <c r="P110" s="102">
        <f t="shared" si="3"/>
        <v>299</v>
      </c>
    </row>
    <row r="111" spans="1:16" ht="15" customHeight="1" x14ac:dyDescent="0.25">
      <c r="A111" s="35">
        <v>106</v>
      </c>
      <c r="B111" s="48" t="s">
        <v>38</v>
      </c>
      <c r="C111" s="695" t="s">
        <v>168</v>
      </c>
      <c r="D111" s="274">
        <v>78</v>
      </c>
      <c r="E111" s="140">
        <v>3.5128205128205128</v>
      </c>
      <c r="F111" s="126">
        <v>3.88</v>
      </c>
      <c r="G111" s="274">
        <v>47</v>
      </c>
      <c r="H111" s="140">
        <v>3.7446808510638299</v>
      </c>
      <c r="I111" s="635">
        <v>3.94</v>
      </c>
      <c r="J111" s="274">
        <v>51</v>
      </c>
      <c r="K111" s="140">
        <v>3.2352941176470589</v>
      </c>
      <c r="L111" s="126">
        <v>3.67</v>
      </c>
      <c r="M111" s="617">
        <v>100</v>
      </c>
      <c r="N111" s="797">
        <v>102</v>
      </c>
      <c r="O111" s="808">
        <v>97</v>
      </c>
      <c r="P111" s="102">
        <f t="shared" si="3"/>
        <v>299</v>
      </c>
    </row>
    <row r="112" spans="1:16" ht="15" customHeight="1" x14ac:dyDescent="0.25">
      <c r="A112" s="35">
        <v>107</v>
      </c>
      <c r="B112" s="48" t="s">
        <v>38</v>
      </c>
      <c r="C112" s="702" t="s">
        <v>167</v>
      </c>
      <c r="D112" s="682">
        <v>56</v>
      </c>
      <c r="E112" s="681">
        <v>3.5714285714285716</v>
      </c>
      <c r="F112" s="680">
        <v>3.88</v>
      </c>
      <c r="G112" s="682">
        <v>68</v>
      </c>
      <c r="H112" s="681">
        <v>4.0294117647058822</v>
      </c>
      <c r="I112" s="683">
        <v>3.94</v>
      </c>
      <c r="J112" s="682">
        <v>54</v>
      </c>
      <c r="K112" s="681">
        <v>3.0370370370370372</v>
      </c>
      <c r="L112" s="680">
        <v>3.67</v>
      </c>
      <c r="M112" s="617">
        <v>94</v>
      </c>
      <c r="N112" s="797">
        <v>101</v>
      </c>
      <c r="O112" s="808">
        <v>105</v>
      </c>
      <c r="P112" s="102">
        <f t="shared" si="3"/>
        <v>300</v>
      </c>
    </row>
    <row r="113" spans="1:16" ht="15" customHeight="1" x14ac:dyDescent="0.25">
      <c r="A113" s="35">
        <v>108</v>
      </c>
      <c r="B113" s="48" t="s">
        <v>38</v>
      </c>
      <c r="C113" s="802" t="s">
        <v>42</v>
      </c>
      <c r="D113" s="774">
        <v>54</v>
      </c>
      <c r="E113" s="779">
        <v>3.5</v>
      </c>
      <c r="F113" s="784">
        <v>3.88</v>
      </c>
      <c r="G113" s="774">
        <v>28</v>
      </c>
      <c r="H113" s="779">
        <v>3.8571428571428572</v>
      </c>
      <c r="I113" s="789">
        <v>3.94</v>
      </c>
      <c r="J113" s="774">
        <v>70</v>
      </c>
      <c r="K113" s="779">
        <v>3.2714285714285714</v>
      </c>
      <c r="L113" s="784">
        <v>3.67</v>
      </c>
      <c r="M113" s="617">
        <v>102</v>
      </c>
      <c r="N113" s="797">
        <v>107</v>
      </c>
      <c r="O113" s="808">
        <v>92</v>
      </c>
      <c r="P113" s="102">
        <f t="shared" si="3"/>
        <v>301</v>
      </c>
    </row>
    <row r="114" spans="1:16" ht="15" customHeight="1" thickBot="1" x14ac:dyDescent="0.3">
      <c r="A114" s="445">
        <v>109</v>
      </c>
      <c r="B114" s="51" t="s">
        <v>29</v>
      </c>
      <c r="C114" s="772" t="s">
        <v>65</v>
      </c>
      <c r="D114" s="775">
        <v>27</v>
      </c>
      <c r="E114" s="780">
        <v>3.4444444444444446</v>
      </c>
      <c r="F114" s="785">
        <v>3.88</v>
      </c>
      <c r="G114" s="775">
        <v>51</v>
      </c>
      <c r="H114" s="780">
        <v>3.5490196078431371</v>
      </c>
      <c r="I114" s="790">
        <v>3.94</v>
      </c>
      <c r="J114" s="775">
        <v>48</v>
      </c>
      <c r="K114" s="780">
        <v>3.2083333333333335</v>
      </c>
      <c r="L114" s="785">
        <v>3.67</v>
      </c>
      <c r="M114" s="618">
        <v>104</v>
      </c>
      <c r="N114" s="798">
        <v>109</v>
      </c>
      <c r="O114" s="809">
        <v>98</v>
      </c>
      <c r="P114" s="103">
        <f t="shared" si="3"/>
        <v>311</v>
      </c>
    </row>
    <row r="115" spans="1:16" x14ac:dyDescent="0.25">
      <c r="C115" s="47" t="s">
        <v>100</v>
      </c>
      <c r="D115" s="47"/>
      <c r="E115" s="148">
        <f>AVERAGE(E6:E114)</f>
        <v>3.8378973379604742</v>
      </c>
      <c r="F115" s="47"/>
      <c r="G115" s="47"/>
      <c r="H115" s="148">
        <f>AVERAGE(H6:H114)</f>
        <v>3.8918245054091862</v>
      </c>
      <c r="I115" s="47"/>
      <c r="J115" s="47"/>
      <c r="K115" s="148">
        <f>AVERAGE(K6:K114)</f>
        <v>3.6099312017948284</v>
      </c>
      <c r="L115" s="47"/>
      <c r="M115" s="47"/>
      <c r="N115" s="47"/>
    </row>
    <row r="116" spans="1:16" x14ac:dyDescent="0.25">
      <c r="C116" s="46" t="s">
        <v>111</v>
      </c>
      <c r="D116" s="46"/>
      <c r="E116" s="46">
        <v>3.88</v>
      </c>
      <c r="F116" s="46"/>
      <c r="G116" s="46"/>
      <c r="H116" s="46">
        <v>3.94</v>
      </c>
      <c r="I116" s="46"/>
      <c r="J116" s="46"/>
      <c r="K116" s="46">
        <v>3.67</v>
      </c>
      <c r="L116" s="46"/>
      <c r="M116" s="46"/>
      <c r="N116" s="46"/>
      <c r="O116" s="49"/>
    </row>
  </sheetData>
  <sortState ref="B88:AP95">
    <sortCondition ref="R88"/>
  </sortState>
  <mergeCells count="8">
    <mergeCell ref="P4:P5"/>
    <mergeCell ref="A4:A5"/>
    <mergeCell ref="B4:B5"/>
    <mergeCell ref="C4:C5"/>
    <mergeCell ref="J4:L4"/>
    <mergeCell ref="D4:F4"/>
    <mergeCell ref="G4:I4"/>
    <mergeCell ref="M4:O4"/>
  </mergeCells>
  <conditionalFormatting sqref="K6:K116">
    <cfRule type="containsBlanks" dxfId="63" priority="1031">
      <formula>LEN(TRIM(K6))=0</formula>
    </cfRule>
    <cfRule type="cellIs" dxfId="62" priority="1032" operator="between">
      <formula>3.607</formula>
      <formula>$K$115</formula>
    </cfRule>
    <cfRule type="cellIs" dxfId="61" priority="1033" operator="lessThan">
      <formula>3.5</formula>
    </cfRule>
    <cfRule type="cellIs" dxfId="60" priority="1034" operator="between">
      <formula>$K$115</formula>
      <formula>3.5</formula>
    </cfRule>
    <cfRule type="cellIs" dxfId="59" priority="1035" operator="between">
      <formula>4.5</formula>
      <formula>$K$115</formula>
    </cfRule>
    <cfRule type="cellIs" dxfId="58" priority="1036" operator="greaterThanOrEqual">
      <formula>4.5</formula>
    </cfRule>
  </conditionalFormatting>
  <conditionalFormatting sqref="E6:E116">
    <cfRule type="containsBlanks" dxfId="57" priority="1043">
      <formula>LEN(TRIM(E6))=0</formula>
    </cfRule>
    <cfRule type="cellIs" dxfId="56" priority="1044" operator="between">
      <formula>3.836</formula>
      <formula>$E$115</formula>
    </cfRule>
    <cfRule type="cellIs" dxfId="55" priority="1045" operator="lessThan">
      <formula>3.5</formula>
    </cfRule>
    <cfRule type="cellIs" dxfId="54" priority="1046" operator="between">
      <formula>$E$115</formula>
      <formula>3.5</formula>
    </cfRule>
    <cfRule type="cellIs" dxfId="53" priority="1047" operator="between">
      <formula>4.5</formula>
      <formula>$E$115</formula>
    </cfRule>
    <cfRule type="cellIs" dxfId="52" priority="1048" operator="greaterThanOrEqual">
      <formula>4.5</formula>
    </cfRule>
  </conditionalFormatting>
  <conditionalFormatting sqref="H6:H116">
    <cfRule type="containsBlanks" dxfId="51" priority="1055">
      <formula>LEN(TRIM(H6))=0</formula>
    </cfRule>
    <cfRule type="cellIs" dxfId="50" priority="1056" operator="between">
      <formula>3.887</formula>
      <formula>$H$115</formula>
    </cfRule>
    <cfRule type="cellIs" dxfId="49" priority="1057" operator="lessThan">
      <formula>3.5</formula>
    </cfRule>
    <cfRule type="cellIs" dxfId="48" priority="1058" operator="between">
      <formula>$H$115</formula>
      <formula>3.5</formula>
    </cfRule>
    <cfRule type="cellIs" dxfId="47" priority="1059" operator="between">
      <formula>4.5</formula>
      <formula>$H$115</formula>
    </cfRule>
    <cfRule type="cellIs" dxfId="46" priority="1060" operator="greaterThanOrEqual">
      <formula>4.5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zoomScale="90" zoomScaleNormal="90" workbookViewId="0">
      <pane xSplit="5" ySplit="6" topLeftCell="F7" activePane="bottomRight" state="frozen"/>
      <selection pane="topRight" activeCell="K1" sqref="K1"/>
      <selection pane="bottomLeft" activeCell="A7" sqref="A7"/>
      <selection pane="bottomRight" activeCell="B5" sqref="B5"/>
    </sheetView>
  </sheetViews>
  <sheetFormatPr defaultColWidth="8.85546875" defaultRowHeight="15" x14ac:dyDescent="0.25"/>
  <cols>
    <col min="1" max="1" width="5.7109375" style="6" customWidth="1"/>
    <col min="2" max="2" width="18.7109375" style="6" customWidth="1"/>
    <col min="3" max="3" width="31.7109375" style="1" customWidth="1"/>
    <col min="4" max="4" width="7.7109375" style="1" customWidth="1"/>
    <col min="5" max="5" width="9.7109375" style="6" customWidth="1"/>
    <col min="6" max="6" width="7.7109375" style="2" customWidth="1"/>
    <col min="7" max="7" width="9.7109375" style="1" customWidth="1"/>
    <col min="8" max="16384" width="8.85546875" style="1"/>
  </cols>
  <sheetData>
    <row r="1" spans="1:8" s="2" customFormat="1" ht="15" customHeight="1" x14ac:dyDescent="0.25">
      <c r="A1" s="14"/>
      <c r="B1" s="15"/>
      <c r="C1" s="15"/>
      <c r="D1" s="15"/>
      <c r="E1" s="8"/>
      <c r="F1" s="7"/>
      <c r="G1" s="715"/>
      <c r="H1" s="44" t="s">
        <v>104</v>
      </c>
    </row>
    <row r="2" spans="1:8" s="2" customFormat="1" ht="15" customHeight="1" x14ac:dyDescent="0.25">
      <c r="A2" s="14"/>
      <c r="B2" s="844" t="s">
        <v>92</v>
      </c>
      <c r="C2" s="844"/>
      <c r="D2" s="56"/>
      <c r="E2" s="19">
        <v>2023</v>
      </c>
      <c r="F2" s="7"/>
      <c r="G2" s="61"/>
      <c r="H2" s="44" t="s">
        <v>105</v>
      </c>
    </row>
    <row r="3" spans="1:8" s="2" customFormat="1" ht="15" customHeight="1" x14ac:dyDescent="0.25">
      <c r="A3" s="14"/>
      <c r="B3" s="19"/>
      <c r="C3" s="18"/>
      <c r="D3" s="18"/>
      <c r="E3" s="8"/>
      <c r="F3" s="7"/>
      <c r="G3" s="684"/>
      <c r="H3" s="44" t="s">
        <v>106</v>
      </c>
    </row>
    <row r="4" spans="1:8" s="2" customFormat="1" ht="15" customHeight="1" thickBot="1" x14ac:dyDescent="0.3">
      <c r="A4" s="14"/>
      <c r="B4" s="19"/>
      <c r="C4" s="18"/>
      <c r="D4" s="18"/>
      <c r="E4" s="8"/>
      <c r="F4" s="7"/>
      <c r="G4" s="45"/>
      <c r="H4" s="44" t="s">
        <v>107</v>
      </c>
    </row>
    <row r="5" spans="1:8" s="2" customFormat="1" ht="30" customHeight="1" thickBot="1" x14ac:dyDescent="0.3">
      <c r="A5" s="58" t="s">
        <v>61</v>
      </c>
      <c r="B5" s="59" t="s">
        <v>60</v>
      </c>
      <c r="C5" s="59" t="s">
        <v>91</v>
      </c>
      <c r="D5" s="60" t="s">
        <v>103</v>
      </c>
      <c r="E5" s="93" t="s">
        <v>137</v>
      </c>
      <c r="F5" s="7"/>
    </row>
    <row r="6" spans="1:8" s="2" customFormat="1" ht="15" customHeight="1" thickBot="1" x14ac:dyDescent="0.3">
      <c r="A6" s="58"/>
      <c r="B6" s="59"/>
      <c r="C6" s="95" t="s">
        <v>123</v>
      </c>
      <c r="D6" s="96">
        <f>SUM(D7:D63)</f>
        <v>5990</v>
      </c>
      <c r="E6" s="99">
        <f>AVERAGE(E7:E115)</f>
        <v>3.8378973379604724</v>
      </c>
      <c r="F6" s="15"/>
    </row>
    <row r="7" spans="1:8" s="2" customFormat="1" ht="15" customHeight="1" x14ac:dyDescent="0.25">
      <c r="A7" s="97">
        <v>1</v>
      </c>
      <c r="B7" s="34" t="s">
        <v>0</v>
      </c>
      <c r="C7" s="40" t="s">
        <v>88</v>
      </c>
      <c r="D7" s="73">
        <v>68</v>
      </c>
      <c r="E7" s="447">
        <v>4.6029411764705879</v>
      </c>
      <c r="F7" s="15"/>
    </row>
    <row r="8" spans="1:8" s="3" customFormat="1" ht="15" customHeight="1" x14ac:dyDescent="0.25">
      <c r="A8" s="35">
        <v>2</v>
      </c>
      <c r="B8" s="39" t="s">
        <v>0</v>
      </c>
      <c r="C8" s="22" t="s">
        <v>125</v>
      </c>
      <c r="D8" s="79">
        <v>104</v>
      </c>
      <c r="E8" s="76">
        <v>4.4711538461538458</v>
      </c>
      <c r="F8" s="16"/>
    </row>
    <row r="9" spans="1:8" s="3" customFormat="1" ht="15" customHeight="1" x14ac:dyDescent="0.25">
      <c r="A9" s="35">
        <v>3</v>
      </c>
      <c r="B9" s="446" t="s">
        <v>23</v>
      </c>
      <c r="C9" s="23" t="s">
        <v>85</v>
      </c>
      <c r="D9" s="74">
        <v>76</v>
      </c>
      <c r="E9" s="76">
        <v>4.3684210526315788</v>
      </c>
      <c r="F9" s="16"/>
    </row>
    <row r="10" spans="1:8" s="3" customFormat="1" ht="15" customHeight="1" x14ac:dyDescent="0.25">
      <c r="A10" s="35">
        <v>4</v>
      </c>
      <c r="B10" s="587" t="s">
        <v>58</v>
      </c>
      <c r="C10" s="86" t="s">
        <v>73</v>
      </c>
      <c r="D10" s="80">
        <v>117</v>
      </c>
      <c r="E10" s="81">
        <v>4.3675213675213671</v>
      </c>
      <c r="F10" s="16"/>
    </row>
    <row r="11" spans="1:8" s="3" customFormat="1" ht="15" customHeight="1" x14ac:dyDescent="0.25">
      <c r="A11" s="35">
        <v>5</v>
      </c>
      <c r="B11" s="25" t="s">
        <v>0</v>
      </c>
      <c r="C11" s="23" t="s">
        <v>98</v>
      </c>
      <c r="D11" s="74">
        <v>82</v>
      </c>
      <c r="E11" s="85">
        <v>4.3292682926829267</v>
      </c>
      <c r="F11" s="16"/>
    </row>
    <row r="12" spans="1:8" s="3" customFormat="1" ht="15" customHeight="1" x14ac:dyDescent="0.25">
      <c r="A12" s="35">
        <v>6</v>
      </c>
      <c r="B12" s="25" t="s">
        <v>29</v>
      </c>
      <c r="C12" s="23" t="s">
        <v>153</v>
      </c>
      <c r="D12" s="74">
        <v>54</v>
      </c>
      <c r="E12" s="76">
        <v>4.2962962962962967</v>
      </c>
      <c r="F12" s="16"/>
    </row>
    <row r="13" spans="1:8" s="3" customFormat="1" ht="15" customHeight="1" x14ac:dyDescent="0.25">
      <c r="A13" s="35">
        <v>7</v>
      </c>
      <c r="B13" s="25" t="s">
        <v>0</v>
      </c>
      <c r="C13" s="23" t="s">
        <v>87</v>
      </c>
      <c r="D13" s="74">
        <v>71</v>
      </c>
      <c r="E13" s="76">
        <v>4.295774647887324</v>
      </c>
      <c r="F13" s="16"/>
    </row>
    <row r="14" spans="1:8" s="3" customFormat="1" ht="15" customHeight="1" x14ac:dyDescent="0.25">
      <c r="A14" s="54">
        <v>8</v>
      </c>
      <c r="B14" s="25" t="s">
        <v>29</v>
      </c>
      <c r="C14" s="31" t="s">
        <v>84</v>
      </c>
      <c r="D14" s="74">
        <v>162</v>
      </c>
      <c r="E14" s="85">
        <v>4.2469135802469138</v>
      </c>
      <c r="F14" s="16"/>
    </row>
    <row r="15" spans="1:8" s="3" customFormat="1" ht="15" customHeight="1" x14ac:dyDescent="0.25">
      <c r="A15" s="35">
        <v>9</v>
      </c>
      <c r="B15" s="25" t="s">
        <v>29</v>
      </c>
      <c r="C15" s="660" t="s">
        <v>170</v>
      </c>
      <c r="D15" s="74">
        <v>36</v>
      </c>
      <c r="E15" s="76">
        <v>4.2222222222222223</v>
      </c>
      <c r="F15" s="16"/>
    </row>
    <row r="16" spans="1:8" s="3" customFormat="1" ht="15" customHeight="1" thickBot="1" x14ac:dyDescent="0.3">
      <c r="A16" s="445">
        <v>10</v>
      </c>
      <c r="B16" s="507" t="s">
        <v>49</v>
      </c>
      <c r="C16" s="269" t="s">
        <v>53</v>
      </c>
      <c r="D16" s="77">
        <v>50</v>
      </c>
      <c r="E16" s="428">
        <v>4.22</v>
      </c>
      <c r="F16" s="16"/>
    </row>
    <row r="17" spans="1:11" s="3" customFormat="1" ht="15" customHeight="1" x14ac:dyDescent="0.25">
      <c r="A17" s="35">
        <v>11</v>
      </c>
      <c r="B17" s="444" t="s">
        <v>49</v>
      </c>
      <c r="C17" s="22" t="s">
        <v>56</v>
      </c>
      <c r="D17" s="79">
        <v>149</v>
      </c>
      <c r="E17" s="76">
        <v>4.1879194630872485</v>
      </c>
      <c r="F17" s="16"/>
    </row>
    <row r="18" spans="1:11" s="3" customFormat="1" ht="15" customHeight="1" x14ac:dyDescent="0.25">
      <c r="A18" s="35">
        <v>12</v>
      </c>
      <c r="B18" s="446" t="s">
        <v>23</v>
      </c>
      <c r="C18" s="660" t="s">
        <v>179</v>
      </c>
      <c r="D18" s="74">
        <v>164</v>
      </c>
      <c r="E18" s="85">
        <v>4.1829268292682924</v>
      </c>
      <c r="F18" s="16"/>
    </row>
    <row r="19" spans="1:11" s="3" customFormat="1" ht="15" customHeight="1" x14ac:dyDescent="0.25">
      <c r="A19" s="35">
        <v>13</v>
      </c>
      <c r="B19" s="446" t="s">
        <v>23</v>
      </c>
      <c r="C19" s="660" t="s">
        <v>176</v>
      </c>
      <c r="D19" s="74">
        <v>97</v>
      </c>
      <c r="E19" s="85">
        <v>4.1752577319587632</v>
      </c>
      <c r="F19" s="16"/>
    </row>
    <row r="20" spans="1:11" s="3" customFormat="1" ht="15" customHeight="1" x14ac:dyDescent="0.25">
      <c r="A20" s="35">
        <v>14</v>
      </c>
      <c r="B20" s="25" t="s">
        <v>1</v>
      </c>
      <c r="C20" s="23" t="s">
        <v>97</v>
      </c>
      <c r="D20" s="74">
        <v>181</v>
      </c>
      <c r="E20" s="85">
        <v>4.1546961325966851</v>
      </c>
      <c r="F20" s="16"/>
      <c r="K20" s="9"/>
    </row>
    <row r="21" spans="1:11" s="3" customFormat="1" ht="15" customHeight="1" x14ac:dyDescent="0.25">
      <c r="A21" s="35">
        <v>15</v>
      </c>
      <c r="B21" s="275" t="s">
        <v>49</v>
      </c>
      <c r="C21" s="24" t="s">
        <v>55</v>
      </c>
      <c r="D21" s="74">
        <v>94</v>
      </c>
      <c r="E21" s="85">
        <v>4.1382978723404253</v>
      </c>
      <c r="F21" s="16"/>
    </row>
    <row r="22" spans="1:11" s="3" customFormat="1" ht="15" customHeight="1" x14ac:dyDescent="0.25">
      <c r="A22" s="35">
        <v>16</v>
      </c>
      <c r="B22" s="446" t="s">
        <v>23</v>
      </c>
      <c r="C22" s="660" t="s">
        <v>178</v>
      </c>
      <c r="D22" s="342">
        <v>106</v>
      </c>
      <c r="E22" s="78">
        <v>4.1132075471698117</v>
      </c>
      <c r="F22" s="16"/>
    </row>
    <row r="23" spans="1:11" s="3" customFormat="1" ht="15" customHeight="1" x14ac:dyDescent="0.25">
      <c r="A23" s="35">
        <v>17</v>
      </c>
      <c r="B23" s="446" t="s">
        <v>23</v>
      </c>
      <c r="C23" s="23" t="s">
        <v>90</v>
      </c>
      <c r="D23" s="74">
        <v>108</v>
      </c>
      <c r="E23" s="85">
        <v>4.1111111111111107</v>
      </c>
      <c r="F23" s="16"/>
    </row>
    <row r="24" spans="1:11" s="3" customFormat="1" ht="15" customHeight="1" x14ac:dyDescent="0.25">
      <c r="A24" s="35">
        <v>18</v>
      </c>
      <c r="B24" s="21" t="s">
        <v>58</v>
      </c>
      <c r="C24" s="23" t="s">
        <v>74</v>
      </c>
      <c r="D24" s="74">
        <v>55</v>
      </c>
      <c r="E24" s="85">
        <v>4.1090909090909093</v>
      </c>
      <c r="F24" s="16"/>
    </row>
    <row r="25" spans="1:11" s="4" customFormat="1" ht="15" customHeight="1" x14ac:dyDescent="0.25">
      <c r="A25" s="35">
        <v>19</v>
      </c>
      <c r="B25" s="25" t="s">
        <v>1</v>
      </c>
      <c r="C25" s="23" t="s">
        <v>135</v>
      </c>
      <c r="D25" s="74">
        <v>213</v>
      </c>
      <c r="E25" s="85">
        <v>4.07981220657277</v>
      </c>
      <c r="F25" s="17"/>
    </row>
    <row r="26" spans="1:11" s="3" customFormat="1" ht="15" customHeight="1" thickBot="1" x14ac:dyDescent="0.3">
      <c r="A26" s="38">
        <v>20</v>
      </c>
      <c r="B26" s="26" t="s">
        <v>1</v>
      </c>
      <c r="C26" s="86" t="s">
        <v>139</v>
      </c>
      <c r="D26" s="80">
        <v>111</v>
      </c>
      <c r="E26" s="440">
        <v>4.0630630630630629</v>
      </c>
      <c r="F26" s="16"/>
    </row>
    <row r="27" spans="1:11" s="3" customFormat="1" ht="15" customHeight="1" x14ac:dyDescent="0.25">
      <c r="A27" s="33">
        <v>21</v>
      </c>
      <c r="B27" s="34" t="s">
        <v>1</v>
      </c>
      <c r="C27" s="40" t="s">
        <v>14</v>
      </c>
      <c r="D27" s="73">
        <v>142</v>
      </c>
      <c r="E27" s="595">
        <v>4.035211267605634</v>
      </c>
      <c r="F27" s="16"/>
    </row>
    <row r="28" spans="1:11" s="3" customFormat="1" ht="15" customHeight="1" x14ac:dyDescent="0.25">
      <c r="A28" s="35">
        <v>22</v>
      </c>
      <c r="B28" s="25" t="s">
        <v>49</v>
      </c>
      <c r="C28" s="661" t="s">
        <v>158</v>
      </c>
      <c r="D28" s="74">
        <v>44</v>
      </c>
      <c r="E28" s="85">
        <v>4.0227272727272725</v>
      </c>
      <c r="F28" s="16"/>
    </row>
    <row r="29" spans="1:11" s="3" customFormat="1" ht="15" customHeight="1" x14ac:dyDescent="0.25">
      <c r="A29" s="35">
        <v>23</v>
      </c>
      <c r="B29" s="39" t="s">
        <v>38</v>
      </c>
      <c r="C29" s="664" t="s">
        <v>163</v>
      </c>
      <c r="D29" s="79">
        <v>78</v>
      </c>
      <c r="E29" s="76">
        <v>4</v>
      </c>
      <c r="F29" s="16"/>
    </row>
    <row r="30" spans="1:11" s="3" customFormat="1" ht="15" customHeight="1" x14ac:dyDescent="0.25">
      <c r="A30" s="35">
        <v>24</v>
      </c>
      <c r="B30" s="446" t="s">
        <v>29</v>
      </c>
      <c r="C30" s="23" t="s">
        <v>96</v>
      </c>
      <c r="D30" s="74">
        <v>163</v>
      </c>
      <c r="E30" s="76">
        <v>4</v>
      </c>
      <c r="F30" s="16"/>
    </row>
    <row r="31" spans="1:11" s="3" customFormat="1" ht="15" customHeight="1" x14ac:dyDescent="0.25">
      <c r="A31" s="35">
        <v>25</v>
      </c>
      <c r="B31" s="446" t="s">
        <v>23</v>
      </c>
      <c r="C31" s="660" t="s">
        <v>171</v>
      </c>
      <c r="D31" s="74">
        <v>82</v>
      </c>
      <c r="E31" s="76">
        <v>4</v>
      </c>
      <c r="F31" s="16"/>
    </row>
    <row r="32" spans="1:11" s="3" customFormat="1" ht="15" customHeight="1" x14ac:dyDescent="0.25">
      <c r="A32" s="35">
        <v>26</v>
      </c>
      <c r="B32" s="26" t="s">
        <v>38</v>
      </c>
      <c r="C32" s="23" t="s">
        <v>72</v>
      </c>
      <c r="D32" s="74">
        <v>102</v>
      </c>
      <c r="E32" s="76">
        <v>3.9901960784313726</v>
      </c>
      <c r="F32" s="16"/>
    </row>
    <row r="33" spans="1:6" s="3" customFormat="1" ht="15" customHeight="1" x14ac:dyDescent="0.25">
      <c r="A33" s="35">
        <v>27</v>
      </c>
      <c r="B33" s="25" t="s">
        <v>1</v>
      </c>
      <c r="C33" s="667" t="s">
        <v>184</v>
      </c>
      <c r="D33" s="74">
        <v>113</v>
      </c>
      <c r="E33" s="84">
        <v>3.9823008849557522</v>
      </c>
      <c r="F33" s="16"/>
    </row>
    <row r="34" spans="1:6" s="3" customFormat="1" ht="15" customHeight="1" x14ac:dyDescent="0.25">
      <c r="A34" s="35">
        <v>28</v>
      </c>
      <c r="B34" s="25" t="s">
        <v>38</v>
      </c>
      <c r="C34" s="28" t="s">
        <v>80</v>
      </c>
      <c r="D34" s="74">
        <v>119</v>
      </c>
      <c r="E34" s="75">
        <v>3.9747899159663866</v>
      </c>
      <c r="F34" s="16"/>
    </row>
    <row r="35" spans="1:6" s="3" customFormat="1" ht="15" customHeight="1" x14ac:dyDescent="0.25">
      <c r="A35" s="35">
        <v>29</v>
      </c>
      <c r="B35" s="25" t="s">
        <v>38</v>
      </c>
      <c r="C35" s="30" t="s">
        <v>70</v>
      </c>
      <c r="D35" s="74">
        <v>101</v>
      </c>
      <c r="E35" s="76">
        <v>3.9702970297029703</v>
      </c>
      <c r="F35" s="16"/>
    </row>
    <row r="36" spans="1:6" s="3" customFormat="1" ht="15" customHeight="1" thickBot="1" x14ac:dyDescent="0.3">
      <c r="A36" s="36">
        <v>30</v>
      </c>
      <c r="B36" s="37" t="s">
        <v>1</v>
      </c>
      <c r="C36" s="42" t="s">
        <v>136</v>
      </c>
      <c r="D36" s="77">
        <v>213</v>
      </c>
      <c r="E36" s="596">
        <v>3.9577464788732395</v>
      </c>
      <c r="F36" s="16"/>
    </row>
    <row r="37" spans="1:6" s="3" customFormat="1" ht="15" customHeight="1" x14ac:dyDescent="0.25">
      <c r="A37" s="35">
        <v>31</v>
      </c>
      <c r="B37" s="39" t="s">
        <v>1</v>
      </c>
      <c r="C37" s="664" t="s">
        <v>185</v>
      </c>
      <c r="D37" s="79">
        <v>78</v>
      </c>
      <c r="E37" s="76">
        <v>3.9487179487179489</v>
      </c>
      <c r="F37" s="16"/>
    </row>
    <row r="38" spans="1:6" s="3" customFormat="1" ht="15" customHeight="1" x14ac:dyDescent="0.25">
      <c r="A38" s="35">
        <v>32</v>
      </c>
      <c r="B38" s="25" t="s">
        <v>0</v>
      </c>
      <c r="C38" s="23" t="s">
        <v>150</v>
      </c>
      <c r="D38" s="74">
        <v>116</v>
      </c>
      <c r="E38" s="76">
        <v>3.9482758620689653</v>
      </c>
      <c r="F38" s="16"/>
    </row>
    <row r="39" spans="1:6" s="3" customFormat="1" ht="15" customHeight="1" x14ac:dyDescent="0.25">
      <c r="A39" s="35">
        <v>33</v>
      </c>
      <c r="B39" s="39" t="s">
        <v>1</v>
      </c>
      <c r="C39" s="664" t="s">
        <v>190</v>
      </c>
      <c r="D39" s="79">
        <v>200</v>
      </c>
      <c r="E39" s="76">
        <v>3.9449999999999998</v>
      </c>
      <c r="F39" s="16"/>
    </row>
    <row r="40" spans="1:6" s="5" customFormat="1" ht="15" customHeight="1" x14ac:dyDescent="0.25">
      <c r="A40" s="35">
        <v>34</v>
      </c>
      <c r="B40" s="25" t="s">
        <v>29</v>
      </c>
      <c r="C40" s="594" t="s">
        <v>34</v>
      </c>
      <c r="D40" s="74">
        <v>116</v>
      </c>
      <c r="E40" s="76">
        <v>3.9396551724137931</v>
      </c>
      <c r="F40" s="16"/>
    </row>
    <row r="41" spans="1:6" s="5" customFormat="1" ht="15" customHeight="1" x14ac:dyDescent="0.25">
      <c r="A41" s="35">
        <v>35</v>
      </c>
      <c r="B41" s="275" t="s">
        <v>58</v>
      </c>
      <c r="C41" s="87" t="s">
        <v>77</v>
      </c>
      <c r="D41" s="74">
        <v>146</v>
      </c>
      <c r="E41" s="76">
        <v>3.9383561643835616</v>
      </c>
      <c r="F41" s="16"/>
    </row>
    <row r="42" spans="1:6" s="5" customFormat="1" ht="15" customHeight="1" x14ac:dyDescent="0.25">
      <c r="A42" s="35">
        <v>36</v>
      </c>
      <c r="B42" s="25" t="s">
        <v>29</v>
      </c>
      <c r="C42" s="30" t="s">
        <v>28</v>
      </c>
      <c r="D42" s="74">
        <v>54</v>
      </c>
      <c r="E42" s="76">
        <v>3.925925925925926</v>
      </c>
      <c r="F42" s="16"/>
    </row>
    <row r="43" spans="1:6" s="5" customFormat="1" ht="15" customHeight="1" x14ac:dyDescent="0.25">
      <c r="A43" s="35">
        <v>37</v>
      </c>
      <c r="B43" s="25" t="s">
        <v>29</v>
      </c>
      <c r="C43" s="660" t="s">
        <v>169</v>
      </c>
      <c r="D43" s="74">
        <v>74</v>
      </c>
      <c r="E43" s="76">
        <v>3.9189189189189189</v>
      </c>
      <c r="F43" s="16"/>
    </row>
    <row r="44" spans="1:6" s="5" customFormat="1" ht="15" customHeight="1" x14ac:dyDescent="0.25">
      <c r="A44" s="35">
        <v>38</v>
      </c>
      <c r="B44" s="25" t="s">
        <v>1</v>
      </c>
      <c r="C44" s="23" t="s">
        <v>151</v>
      </c>
      <c r="D44" s="74">
        <v>82</v>
      </c>
      <c r="E44" s="91">
        <v>3.9024390243902438</v>
      </c>
      <c r="F44" s="16"/>
    </row>
    <row r="45" spans="1:6" s="5" customFormat="1" ht="15" customHeight="1" x14ac:dyDescent="0.25">
      <c r="A45" s="35">
        <v>39</v>
      </c>
      <c r="B45" s="25" t="s">
        <v>1</v>
      </c>
      <c r="C45" s="23" t="s">
        <v>133</v>
      </c>
      <c r="D45" s="74">
        <v>191</v>
      </c>
      <c r="E45" s="90">
        <v>3.9005235602094239</v>
      </c>
      <c r="F45" s="16"/>
    </row>
    <row r="46" spans="1:6" s="5" customFormat="1" ht="15" customHeight="1" thickBot="1" x14ac:dyDescent="0.3">
      <c r="A46" s="38">
        <v>40</v>
      </c>
      <c r="B46" s="39" t="s">
        <v>1</v>
      </c>
      <c r="C46" s="664" t="s">
        <v>187</v>
      </c>
      <c r="D46" s="79">
        <v>100</v>
      </c>
      <c r="E46" s="91">
        <v>3.9</v>
      </c>
      <c r="F46" s="16"/>
    </row>
    <row r="47" spans="1:6" s="5" customFormat="1" ht="15" customHeight="1" x14ac:dyDescent="0.25">
      <c r="A47" s="33">
        <v>41</v>
      </c>
      <c r="B47" s="34" t="s">
        <v>29</v>
      </c>
      <c r="C47" s="40" t="s">
        <v>36</v>
      </c>
      <c r="D47" s="73">
        <v>63</v>
      </c>
      <c r="E47" s="82">
        <v>3.8888888888888888</v>
      </c>
      <c r="F47" s="16"/>
    </row>
    <row r="48" spans="1:6" s="5" customFormat="1" ht="15" customHeight="1" x14ac:dyDescent="0.25">
      <c r="A48" s="35">
        <v>42</v>
      </c>
      <c r="B48" s="444" t="s">
        <v>49</v>
      </c>
      <c r="C48" s="709" t="s">
        <v>162</v>
      </c>
      <c r="D48" s="79">
        <v>134</v>
      </c>
      <c r="E48" s="76">
        <v>3.8880597014925371</v>
      </c>
      <c r="F48" s="16"/>
    </row>
    <row r="49" spans="1:6" s="5" customFormat="1" ht="15" customHeight="1" x14ac:dyDescent="0.25">
      <c r="A49" s="35">
        <v>43</v>
      </c>
      <c r="B49" s="39" t="s">
        <v>29</v>
      </c>
      <c r="C49" s="437" t="s">
        <v>33</v>
      </c>
      <c r="D49" s="79">
        <v>88</v>
      </c>
      <c r="E49" s="91">
        <v>3.8863636363636362</v>
      </c>
      <c r="F49" s="16"/>
    </row>
    <row r="50" spans="1:6" s="5" customFormat="1" ht="15" customHeight="1" x14ac:dyDescent="0.25">
      <c r="A50" s="35">
        <v>44</v>
      </c>
      <c r="B50" s="25" t="s">
        <v>1</v>
      </c>
      <c r="C50" s="667" t="s">
        <v>196</v>
      </c>
      <c r="D50" s="74">
        <v>154</v>
      </c>
      <c r="E50" s="76">
        <v>3.883116883116883</v>
      </c>
      <c r="F50" s="16"/>
    </row>
    <row r="51" spans="1:6" s="5" customFormat="1" ht="15" customHeight="1" x14ac:dyDescent="0.25">
      <c r="A51" s="35">
        <v>45</v>
      </c>
      <c r="B51" s="26" t="s">
        <v>1</v>
      </c>
      <c r="C51" s="667" t="s">
        <v>191</v>
      </c>
      <c r="D51" s="74">
        <v>82</v>
      </c>
      <c r="E51" s="76">
        <v>3.8780487804878048</v>
      </c>
      <c r="F51" s="16"/>
    </row>
    <row r="52" spans="1:6" s="5" customFormat="1" ht="15" customHeight="1" x14ac:dyDescent="0.25">
      <c r="A52" s="35">
        <v>46</v>
      </c>
      <c r="B52" s="25" t="s">
        <v>1</v>
      </c>
      <c r="C52" s="28" t="s">
        <v>134</v>
      </c>
      <c r="D52" s="74">
        <v>137</v>
      </c>
      <c r="E52" s="76">
        <v>3.8613138686131387</v>
      </c>
      <c r="F52" s="16"/>
    </row>
    <row r="53" spans="1:6" s="5" customFormat="1" ht="15" customHeight="1" x14ac:dyDescent="0.25">
      <c r="A53" s="35">
        <v>47</v>
      </c>
      <c r="B53" s="446" t="s">
        <v>23</v>
      </c>
      <c r="C53" s="667" t="s">
        <v>172</v>
      </c>
      <c r="D53" s="74">
        <v>161</v>
      </c>
      <c r="E53" s="76">
        <v>3.8571428571428572</v>
      </c>
      <c r="F53" s="16"/>
    </row>
    <row r="54" spans="1:6" s="5" customFormat="1" ht="15" customHeight="1" x14ac:dyDescent="0.25">
      <c r="A54" s="35">
        <v>48</v>
      </c>
      <c r="B54" s="446" t="s">
        <v>23</v>
      </c>
      <c r="C54" s="667" t="s">
        <v>173</v>
      </c>
      <c r="D54" s="74">
        <v>56</v>
      </c>
      <c r="E54" s="76">
        <v>3.8571428571428572</v>
      </c>
      <c r="F54" s="16"/>
    </row>
    <row r="55" spans="1:6" s="5" customFormat="1" ht="15" customHeight="1" x14ac:dyDescent="0.25">
      <c r="A55" s="35">
        <v>49</v>
      </c>
      <c r="B55" s="446" t="s">
        <v>23</v>
      </c>
      <c r="C55" s="667" t="s">
        <v>174</v>
      </c>
      <c r="D55" s="74">
        <v>63</v>
      </c>
      <c r="E55" s="85">
        <v>3.8571428571428572</v>
      </c>
      <c r="F55" s="16"/>
    </row>
    <row r="56" spans="1:6" s="5" customFormat="1" ht="15" customHeight="1" thickBot="1" x14ac:dyDescent="0.3">
      <c r="A56" s="445">
        <v>50</v>
      </c>
      <c r="B56" s="507" t="s">
        <v>49</v>
      </c>
      <c r="C56" s="593" t="s">
        <v>57</v>
      </c>
      <c r="D56" s="77">
        <v>89</v>
      </c>
      <c r="E56" s="428">
        <v>3.8539325842696628</v>
      </c>
      <c r="F56" s="16"/>
    </row>
    <row r="57" spans="1:6" s="5" customFormat="1" ht="15" customHeight="1" x14ac:dyDescent="0.25">
      <c r="A57" s="35">
        <v>51</v>
      </c>
      <c r="B57" s="591" t="s">
        <v>58</v>
      </c>
      <c r="C57" s="668" t="s">
        <v>157</v>
      </c>
      <c r="D57" s="79">
        <v>109</v>
      </c>
      <c r="E57" s="76">
        <v>3.8532110091743119</v>
      </c>
      <c r="F57" s="16"/>
    </row>
    <row r="58" spans="1:6" s="5" customFormat="1" ht="15" customHeight="1" x14ac:dyDescent="0.25">
      <c r="A58" s="35">
        <v>52</v>
      </c>
      <c r="B58" s="39" t="s">
        <v>38</v>
      </c>
      <c r="C58" s="22" t="s">
        <v>47</v>
      </c>
      <c r="D58" s="79">
        <v>98</v>
      </c>
      <c r="E58" s="76">
        <v>3.8469387755102042</v>
      </c>
      <c r="F58" s="16"/>
    </row>
    <row r="59" spans="1:6" s="5" customFormat="1" ht="15" customHeight="1" x14ac:dyDescent="0.25">
      <c r="A59" s="35">
        <v>53</v>
      </c>
      <c r="B59" s="21" t="s">
        <v>58</v>
      </c>
      <c r="C59" s="660" t="s">
        <v>155</v>
      </c>
      <c r="D59" s="74">
        <v>108</v>
      </c>
      <c r="E59" s="76">
        <v>3.8425925925925926</v>
      </c>
      <c r="F59" s="16"/>
    </row>
    <row r="60" spans="1:6" s="5" customFormat="1" ht="15" customHeight="1" x14ac:dyDescent="0.25">
      <c r="A60" s="35">
        <v>54</v>
      </c>
      <c r="B60" s="446" t="s">
        <v>23</v>
      </c>
      <c r="C60" s="660" t="s">
        <v>181</v>
      </c>
      <c r="D60" s="74">
        <v>61</v>
      </c>
      <c r="E60" s="75">
        <v>3.8360655737704916</v>
      </c>
      <c r="F60" s="16"/>
    </row>
    <row r="61" spans="1:6" s="5" customFormat="1" ht="15" customHeight="1" x14ac:dyDescent="0.25">
      <c r="A61" s="35">
        <v>55</v>
      </c>
      <c r="B61" s="275" t="s">
        <v>49</v>
      </c>
      <c r="C61" s="23" t="s">
        <v>54</v>
      </c>
      <c r="D61" s="74">
        <v>83</v>
      </c>
      <c r="E61" s="76">
        <v>3.83</v>
      </c>
      <c r="F61" s="16"/>
    </row>
    <row r="62" spans="1:6" s="5" customFormat="1" ht="15" customHeight="1" x14ac:dyDescent="0.25">
      <c r="A62" s="35">
        <v>56</v>
      </c>
      <c r="B62" s="275" t="s">
        <v>58</v>
      </c>
      <c r="C62" s="588" t="s">
        <v>78</v>
      </c>
      <c r="D62" s="74">
        <v>69</v>
      </c>
      <c r="E62" s="76">
        <v>3.8260869565217392</v>
      </c>
      <c r="F62" s="16"/>
    </row>
    <row r="63" spans="1:6" s="5" customFormat="1" ht="15" customHeight="1" x14ac:dyDescent="0.25">
      <c r="A63" s="38">
        <v>57</v>
      </c>
      <c r="B63" s="26" t="s">
        <v>29</v>
      </c>
      <c r="C63" s="730" t="s">
        <v>66</v>
      </c>
      <c r="D63" s="80">
        <v>23</v>
      </c>
      <c r="E63" s="81">
        <v>3.8260869565217392</v>
      </c>
      <c r="F63" s="16"/>
    </row>
    <row r="64" spans="1:6" s="5" customFormat="1" ht="15" customHeight="1" x14ac:dyDescent="0.25">
      <c r="A64" s="54">
        <v>58</v>
      </c>
      <c r="B64" s="25" t="s">
        <v>1</v>
      </c>
      <c r="C64" s="660" t="s">
        <v>189</v>
      </c>
      <c r="D64" s="74">
        <v>121</v>
      </c>
      <c r="E64" s="85">
        <v>3.8181818181818183</v>
      </c>
      <c r="F64" s="16"/>
    </row>
    <row r="65" spans="1:6" s="5" customFormat="1" ht="15" customHeight="1" x14ac:dyDescent="0.25">
      <c r="A65" s="54">
        <v>59</v>
      </c>
      <c r="B65" s="25" t="s">
        <v>0</v>
      </c>
      <c r="C65" s="23" t="s">
        <v>138</v>
      </c>
      <c r="D65" s="74">
        <v>203</v>
      </c>
      <c r="E65" s="85">
        <v>3.8029556650246303</v>
      </c>
      <c r="F65" s="16"/>
    </row>
    <row r="66" spans="1:6" s="5" customFormat="1" ht="15" customHeight="1" thickBot="1" x14ac:dyDescent="0.3">
      <c r="A66" s="445">
        <v>60</v>
      </c>
      <c r="B66" s="507" t="s">
        <v>49</v>
      </c>
      <c r="C66" s="726" t="s">
        <v>159</v>
      </c>
      <c r="D66" s="77">
        <v>77</v>
      </c>
      <c r="E66" s="428">
        <v>3.7922077922077921</v>
      </c>
      <c r="F66" s="16"/>
    </row>
    <row r="67" spans="1:6" s="5" customFormat="1" ht="15" customHeight="1" x14ac:dyDescent="0.25">
      <c r="A67" s="33">
        <v>61</v>
      </c>
      <c r="B67" s="34" t="s">
        <v>29</v>
      </c>
      <c r="C67" s="40" t="s">
        <v>82</v>
      </c>
      <c r="D67" s="73">
        <v>19</v>
      </c>
      <c r="E67" s="82">
        <v>3.7894736842105261</v>
      </c>
      <c r="F67" s="16"/>
    </row>
    <row r="68" spans="1:6" s="5" customFormat="1" ht="15" customHeight="1" x14ac:dyDescent="0.25">
      <c r="A68" s="54">
        <v>62</v>
      </c>
      <c r="B68" s="25" t="s">
        <v>1</v>
      </c>
      <c r="C68" s="660" t="s">
        <v>195</v>
      </c>
      <c r="D68" s="74">
        <v>80</v>
      </c>
      <c r="E68" s="78">
        <v>3.7875000000000001</v>
      </c>
      <c r="F68" s="16"/>
    </row>
    <row r="69" spans="1:6" s="5" customFormat="1" ht="15" customHeight="1" x14ac:dyDescent="0.25">
      <c r="A69" s="54">
        <v>63</v>
      </c>
      <c r="B69" s="25" t="s">
        <v>1</v>
      </c>
      <c r="C69" s="23" t="s">
        <v>149</v>
      </c>
      <c r="D69" s="74">
        <v>168</v>
      </c>
      <c r="E69" s="85">
        <v>3.7857142857142856</v>
      </c>
      <c r="F69" s="16"/>
    </row>
    <row r="70" spans="1:6" s="5" customFormat="1" ht="15" customHeight="1" x14ac:dyDescent="0.25">
      <c r="A70" s="54">
        <v>64</v>
      </c>
      <c r="B70" s="25" t="s">
        <v>38</v>
      </c>
      <c r="C70" s="87" t="s">
        <v>45</v>
      </c>
      <c r="D70" s="74">
        <v>93</v>
      </c>
      <c r="E70" s="85">
        <v>3.78494623655914</v>
      </c>
      <c r="F70" s="16"/>
    </row>
    <row r="71" spans="1:6" s="5" customFormat="1" ht="15" customHeight="1" x14ac:dyDescent="0.25">
      <c r="A71" s="54">
        <v>65</v>
      </c>
      <c r="B71" s="25" t="s">
        <v>1</v>
      </c>
      <c r="C71" s="660" t="s">
        <v>183</v>
      </c>
      <c r="D71" s="74">
        <v>102</v>
      </c>
      <c r="E71" s="85">
        <v>3.784313725490196</v>
      </c>
      <c r="F71" s="16"/>
    </row>
    <row r="72" spans="1:6" s="5" customFormat="1" ht="15" customHeight="1" x14ac:dyDescent="0.25">
      <c r="A72" s="54">
        <v>66</v>
      </c>
      <c r="B72" s="275" t="s">
        <v>49</v>
      </c>
      <c r="C72" s="662" t="s">
        <v>160</v>
      </c>
      <c r="D72" s="74">
        <v>73</v>
      </c>
      <c r="E72" s="85">
        <v>3.7808219178082192</v>
      </c>
      <c r="F72" s="16"/>
    </row>
    <row r="73" spans="1:6" s="5" customFormat="1" ht="15" customHeight="1" x14ac:dyDescent="0.25">
      <c r="A73" s="54">
        <v>67</v>
      </c>
      <c r="B73" s="25" t="s">
        <v>29</v>
      </c>
      <c r="C73" s="24" t="s">
        <v>95</v>
      </c>
      <c r="D73" s="74">
        <v>183</v>
      </c>
      <c r="E73" s="85">
        <v>3.7759562841530054</v>
      </c>
      <c r="F73" s="16"/>
    </row>
    <row r="74" spans="1:6" s="5" customFormat="1" ht="15" customHeight="1" x14ac:dyDescent="0.25">
      <c r="A74" s="54">
        <v>68</v>
      </c>
      <c r="B74" s="446" t="s">
        <v>23</v>
      </c>
      <c r="C74" s="660" t="s">
        <v>175</v>
      </c>
      <c r="D74" s="74">
        <v>83</v>
      </c>
      <c r="E74" s="85">
        <v>3.7228915662650603</v>
      </c>
      <c r="F74" s="16"/>
    </row>
    <row r="75" spans="1:6" s="5" customFormat="1" ht="15" customHeight="1" x14ac:dyDescent="0.25">
      <c r="A75" s="54">
        <v>69</v>
      </c>
      <c r="B75" s="25" t="s">
        <v>1</v>
      </c>
      <c r="C75" s="23" t="s">
        <v>3</v>
      </c>
      <c r="D75" s="74">
        <v>97</v>
      </c>
      <c r="E75" s="85">
        <v>3.7216494845360826</v>
      </c>
      <c r="F75" s="16"/>
    </row>
    <row r="76" spans="1:6" s="5" customFormat="1" ht="15" customHeight="1" thickBot="1" x14ac:dyDescent="0.3">
      <c r="A76" s="445">
        <v>70</v>
      </c>
      <c r="B76" s="37" t="s">
        <v>29</v>
      </c>
      <c r="C76" s="42" t="s">
        <v>83</v>
      </c>
      <c r="D76" s="77">
        <v>83</v>
      </c>
      <c r="E76" s="428">
        <v>3.7108433734939759</v>
      </c>
      <c r="F76" s="16"/>
    </row>
    <row r="77" spans="1:6" s="5" customFormat="1" ht="15" customHeight="1" x14ac:dyDescent="0.25">
      <c r="A77" s="33">
        <v>71</v>
      </c>
      <c r="B77" s="34" t="s">
        <v>29</v>
      </c>
      <c r="C77" s="373" t="s">
        <v>81</v>
      </c>
      <c r="D77" s="73">
        <v>51</v>
      </c>
      <c r="E77" s="82">
        <v>3.7058823529411766</v>
      </c>
      <c r="F77" s="16"/>
    </row>
    <row r="78" spans="1:6" s="5" customFormat="1" ht="15" customHeight="1" x14ac:dyDescent="0.25">
      <c r="A78" s="54">
        <v>72</v>
      </c>
      <c r="B78" s="25" t="s">
        <v>29</v>
      </c>
      <c r="C78" s="23" t="s">
        <v>35</v>
      </c>
      <c r="D78" s="74">
        <v>109</v>
      </c>
      <c r="E78" s="85">
        <v>3.6972477064220182</v>
      </c>
      <c r="F78" s="16"/>
    </row>
    <row r="79" spans="1:6" s="5" customFormat="1" ht="15" customHeight="1" x14ac:dyDescent="0.25">
      <c r="A79" s="54">
        <v>73</v>
      </c>
      <c r="B79" s="590" t="s">
        <v>29</v>
      </c>
      <c r="C79" s="592" t="s">
        <v>112</v>
      </c>
      <c r="D79" s="74">
        <v>89</v>
      </c>
      <c r="E79" s="85">
        <v>3.696629213483146</v>
      </c>
      <c r="F79" s="16"/>
    </row>
    <row r="80" spans="1:6" s="5" customFormat="1" ht="15" customHeight="1" x14ac:dyDescent="0.25">
      <c r="A80" s="54">
        <v>74</v>
      </c>
      <c r="B80" s="25" t="s">
        <v>38</v>
      </c>
      <c r="C80" s="271" t="s">
        <v>43</v>
      </c>
      <c r="D80" s="74">
        <v>46</v>
      </c>
      <c r="E80" s="85">
        <v>3.6956521739130435</v>
      </c>
      <c r="F80" s="16"/>
    </row>
    <row r="81" spans="1:6" s="5" customFormat="1" ht="15" customHeight="1" x14ac:dyDescent="0.25">
      <c r="A81" s="54">
        <v>75</v>
      </c>
      <c r="B81" s="25" t="s">
        <v>49</v>
      </c>
      <c r="C81" s="24" t="s">
        <v>52</v>
      </c>
      <c r="D81" s="74">
        <v>59</v>
      </c>
      <c r="E81" s="85">
        <v>3.6949152542372881</v>
      </c>
      <c r="F81" s="16"/>
    </row>
    <row r="82" spans="1:6" s="5" customFormat="1" ht="15" customHeight="1" x14ac:dyDescent="0.25">
      <c r="A82" s="54">
        <v>76</v>
      </c>
      <c r="B82" s="25" t="s">
        <v>1</v>
      </c>
      <c r="C82" s="23" t="s">
        <v>13</v>
      </c>
      <c r="D82" s="74">
        <v>72</v>
      </c>
      <c r="E82" s="78">
        <v>3.6944444444444446</v>
      </c>
      <c r="F82" s="16"/>
    </row>
    <row r="83" spans="1:6" s="5" customFormat="1" ht="15" customHeight="1" x14ac:dyDescent="0.25">
      <c r="A83" s="54">
        <v>77</v>
      </c>
      <c r="B83" s="25" t="s">
        <v>38</v>
      </c>
      <c r="C83" s="30" t="s">
        <v>37</v>
      </c>
      <c r="D83" s="74">
        <v>88</v>
      </c>
      <c r="E83" s="85">
        <v>3.6931818181818183</v>
      </c>
      <c r="F83" s="16"/>
    </row>
    <row r="84" spans="1:6" s="5" customFormat="1" ht="15" customHeight="1" x14ac:dyDescent="0.25">
      <c r="A84" s="54">
        <v>78</v>
      </c>
      <c r="B84" s="25" t="s">
        <v>38</v>
      </c>
      <c r="C84" s="660" t="s">
        <v>166</v>
      </c>
      <c r="D84" s="74">
        <v>135</v>
      </c>
      <c r="E84" s="78">
        <v>3.6888888888888891</v>
      </c>
      <c r="F84" s="16"/>
    </row>
    <row r="85" spans="1:6" s="5" customFormat="1" ht="15" customHeight="1" x14ac:dyDescent="0.25">
      <c r="A85" s="54">
        <v>79</v>
      </c>
      <c r="B85" s="39" t="s">
        <v>38</v>
      </c>
      <c r="C85" s="728" t="s">
        <v>126</v>
      </c>
      <c r="D85" s="79">
        <v>77</v>
      </c>
      <c r="E85" s="76">
        <v>3.6883116883116882</v>
      </c>
      <c r="F85" s="16"/>
    </row>
    <row r="86" spans="1:6" s="5" customFormat="1" ht="15" customHeight="1" thickBot="1" x14ac:dyDescent="0.3">
      <c r="A86" s="445">
        <v>80</v>
      </c>
      <c r="B86" s="508" t="s">
        <v>1</v>
      </c>
      <c r="C86" s="665" t="s">
        <v>186</v>
      </c>
      <c r="D86" s="77">
        <v>51</v>
      </c>
      <c r="E86" s="428">
        <v>3.6862745098039214</v>
      </c>
      <c r="F86" s="16"/>
    </row>
    <row r="87" spans="1:6" s="5" customFormat="1" ht="15" customHeight="1" x14ac:dyDescent="0.25">
      <c r="A87" s="35">
        <v>81</v>
      </c>
      <c r="B87" s="39" t="s">
        <v>38</v>
      </c>
      <c r="C87" s="22" t="s">
        <v>69</v>
      </c>
      <c r="D87" s="79">
        <v>53</v>
      </c>
      <c r="E87" s="91">
        <v>3.6792452830188678</v>
      </c>
      <c r="F87" s="16"/>
    </row>
    <row r="88" spans="1:6" s="5" customFormat="1" ht="15" customHeight="1" x14ac:dyDescent="0.25">
      <c r="A88" s="54">
        <v>82</v>
      </c>
      <c r="B88" s="39" t="s">
        <v>1</v>
      </c>
      <c r="C88" s="664" t="s">
        <v>188</v>
      </c>
      <c r="D88" s="79">
        <v>159</v>
      </c>
      <c r="E88" s="76">
        <v>3.6792452830188678</v>
      </c>
      <c r="F88" s="16"/>
    </row>
    <row r="89" spans="1:6" s="5" customFormat="1" ht="15" customHeight="1" x14ac:dyDescent="0.25">
      <c r="A89" s="54">
        <v>83</v>
      </c>
      <c r="B89" s="25" t="s">
        <v>1</v>
      </c>
      <c r="C89" s="23" t="s">
        <v>15</v>
      </c>
      <c r="D89" s="74">
        <v>77</v>
      </c>
      <c r="E89" s="85">
        <v>3.6753246753246751</v>
      </c>
      <c r="F89" s="16"/>
    </row>
    <row r="90" spans="1:6" s="5" customFormat="1" ht="15" customHeight="1" x14ac:dyDescent="0.25">
      <c r="A90" s="54">
        <v>84</v>
      </c>
      <c r="B90" s="25" t="s">
        <v>38</v>
      </c>
      <c r="C90" s="663" t="s">
        <v>164</v>
      </c>
      <c r="D90" s="74">
        <v>94</v>
      </c>
      <c r="E90" s="85">
        <v>3.6702127659574466</v>
      </c>
      <c r="F90" s="16"/>
    </row>
    <row r="91" spans="1:6" s="5" customFormat="1" ht="15" customHeight="1" x14ac:dyDescent="0.25">
      <c r="A91" s="54">
        <v>85</v>
      </c>
      <c r="B91" s="25" t="s">
        <v>1</v>
      </c>
      <c r="C91" s="660" t="s">
        <v>193</v>
      </c>
      <c r="D91" s="74">
        <v>117</v>
      </c>
      <c r="E91" s="85">
        <v>3.6666666666666665</v>
      </c>
      <c r="F91" s="16"/>
    </row>
    <row r="92" spans="1:6" s="5" customFormat="1" ht="15" customHeight="1" x14ac:dyDescent="0.25">
      <c r="A92" s="54">
        <v>86</v>
      </c>
      <c r="B92" s="25" t="s">
        <v>1</v>
      </c>
      <c r="C92" s="23" t="s">
        <v>64</v>
      </c>
      <c r="D92" s="74">
        <v>44</v>
      </c>
      <c r="E92" s="85">
        <v>3.6590909090909092</v>
      </c>
      <c r="F92" s="16"/>
    </row>
    <row r="93" spans="1:6" s="5" customFormat="1" ht="15" customHeight="1" x14ac:dyDescent="0.25">
      <c r="A93" s="54">
        <v>87</v>
      </c>
      <c r="B93" s="25" t="s">
        <v>1</v>
      </c>
      <c r="C93" s="660" t="s">
        <v>194</v>
      </c>
      <c r="D93" s="74">
        <v>76</v>
      </c>
      <c r="E93" s="85">
        <v>3.6578947368421053</v>
      </c>
      <c r="F93" s="16"/>
    </row>
    <row r="94" spans="1:6" s="5" customFormat="1" ht="15" customHeight="1" x14ac:dyDescent="0.25">
      <c r="A94" s="54">
        <v>88</v>
      </c>
      <c r="B94" s="25" t="s">
        <v>49</v>
      </c>
      <c r="C94" s="24" t="s">
        <v>51</v>
      </c>
      <c r="D94" s="74">
        <v>58</v>
      </c>
      <c r="E94" s="85">
        <v>3.6551724137931036</v>
      </c>
      <c r="F94" s="16"/>
    </row>
    <row r="95" spans="1:6" s="5" customFormat="1" ht="15" customHeight="1" x14ac:dyDescent="0.25">
      <c r="A95" s="54">
        <v>89</v>
      </c>
      <c r="B95" s="25" t="s">
        <v>58</v>
      </c>
      <c r="C95" s="23" t="s">
        <v>124</v>
      </c>
      <c r="D95" s="74">
        <v>73</v>
      </c>
      <c r="E95" s="85">
        <v>3.6438356164383561</v>
      </c>
      <c r="F95" s="16"/>
    </row>
    <row r="96" spans="1:6" s="5" customFormat="1" ht="15" customHeight="1" thickBot="1" x14ac:dyDescent="0.3">
      <c r="A96" s="445">
        <v>90</v>
      </c>
      <c r="B96" s="508" t="s">
        <v>23</v>
      </c>
      <c r="C96" s="726" t="s">
        <v>177</v>
      </c>
      <c r="D96" s="77">
        <v>78</v>
      </c>
      <c r="E96" s="428">
        <v>3.641025641025641</v>
      </c>
      <c r="F96" s="16"/>
    </row>
    <row r="97" spans="1:6" s="5" customFormat="1" ht="15" customHeight="1" x14ac:dyDescent="0.25">
      <c r="A97" s="33">
        <v>91</v>
      </c>
      <c r="B97" s="725" t="s">
        <v>23</v>
      </c>
      <c r="C97" s="40" t="s">
        <v>113</v>
      </c>
      <c r="D97" s="73">
        <v>74</v>
      </c>
      <c r="E97" s="82">
        <v>3.6216216216216215</v>
      </c>
      <c r="F97" s="16"/>
    </row>
    <row r="98" spans="1:6" s="5" customFormat="1" ht="15" customHeight="1" x14ac:dyDescent="0.25">
      <c r="A98" s="54">
        <v>92</v>
      </c>
      <c r="B98" s="25" t="s">
        <v>0</v>
      </c>
      <c r="C98" s="23" t="s">
        <v>63</v>
      </c>
      <c r="D98" s="74">
        <v>26</v>
      </c>
      <c r="E98" s="85">
        <v>3.6153846153846154</v>
      </c>
      <c r="F98" s="16"/>
    </row>
    <row r="99" spans="1:6" s="5" customFormat="1" ht="15" customHeight="1" x14ac:dyDescent="0.25">
      <c r="A99" s="54">
        <v>93</v>
      </c>
      <c r="B99" s="25" t="s">
        <v>1</v>
      </c>
      <c r="C99" s="23" t="s">
        <v>5</v>
      </c>
      <c r="D99" s="74">
        <v>57</v>
      </c>
      <c r="E99" s="78">
        <v>3.5964912280701755</v>
      </c>
      <c r="F99" s="16"/>
    </row>
    <row r="100" spans="1:6" s="5" customFormat="1" ht="15" customHeight="1" x14ac:dyDescent="0.25">
      <c r="A100" s="54">
        <v>94</v>
      </c>
      <c r="B100" s="25" t="s">
        <v>38</v>
      </c>
      <c r="C100" s="660" t="s">
        <v>167</v>
      </c>
      <c r="D100" s="74">
        <v>56</v>
      </c>
      <c r="E100" s="78">
        <v>3.5714285714285716</v>
      </c>
      <c r="F100" s="16"/>
    </row>
    <row r="101" spans="1:6" s="5" customFormat="1" ht="15" customHeight="1" x14ac:dyDescent="0.25">
      <c r="A101" s="54">
        <v>95</v>
      </c>
      <c r="B101" s="25" t="s">
        <v>1</v>
      </c>
      <c r="C101" s="660" t="s">
        <v>182</v>
      </c>
      <c r="D101" s="74">
        <v>70</v>
      </c>
      <c r="E101" s="85">
        <v>3.5714285714285716</v>
      </c>
      <c r="F101" s="16"/>
    </row>
    <row r="102" spans="1:6" s="5" customFormat="1" ht="15" customHeight="1" x14ac:dyDescent="0.25">
      <c r="A102" s="54">
        <v>96</v>
      </c>
      <c r="B102" s="25" t="s">
        <v>29</v>
      </c>
      <c r="C102" s="27" t="s">
        <v>32</v>
      </c>
      <c r="D102" s="74">
        <v>51</v>
      </c>
      <c r="E102" s="85">
        <v>3.5686274509803924</v>
      </c>
      <c r="F102" s="16"/>
    </row>
    <row r="103" spans="1:6" s="5" customFormat="1" ht="15" customHeight="1" x14ac:dyDescent="0.25">
      <c r="A103" s="54">
        <v>97</v>
      </c>
      <c r="B103" s="25" t="s">
        <v>1</v>
      </c>
      <c r="C103" s="23" t="s">
        <v>21</v>
      </c>
      <c r="D103" s="74">
        <v>50</v>
      </c>
      <c r="E103" s="85">
        <v>3.56</v>
      </c>
      <c r="F103" s="16"/>
    </row>
    <row r="104" spans="1:6" s="5" customFormat="1" ht="15" customHeight="1" x14ac:dyDescent="0.25">
      <c r="A104" s="54">
        <v>98</v>
      </c>
      <c r="B104" s="25" t="s">
        <v>0</v>
      </c>
      <c r="C104" s="23" t="s">
        <v>89</v>
      </c>
      <c r="D104" s="74">
        <v>53</v>
      </c>
      <c r="E104" s="85">
        <v>3.5471698113207548</v>
      </c>
      <c r="F104" s="16"/>
    </row>
    <row r="105" spans="1:6" s="5" customFormat="1" ht="15" customHeight="1" x14ac:dyDescent="0.25">
      <c r="A105" s="54">
        <v>99</v>
      </c>
      <c r="B105" s="25" t="s">
        <v>1</v>
      </c>
      <c r="C105" s="660" t="s">
        <v>192</v>
      </c>
      <c r="D105" s="74">
        <v>77</v>
      </c>
      <c r="E105" s="85">
        <v>3.5454545454545454</v>
      </c>
      <c r="F105" s="16"/>
    </row>
    <row r="106" spans="1:6" s="5" customFormat="1" ht="15" customHeight="1" thickBot="1" x14ac:dyDescent="0.3">
      <c r="A106" s="445">
        <v>100</v>
      </c>
      <c r="B106" s="37" t="s">
        <v>38</v>
      </c>
      <c r="C106" s="729" t="s">
        <v>168</v>
      </c>
      <c r="D106" s="77">
        <v>78</v>
      </c>
      <c r="E106" s="428">
        <v>3.5128205128205128</v>
      </c>
      <c r="F106" s="16"/>
    </row>
    <row r="107" spans="1:6" s="5" customFormat="1" ht="15" customHeight="1" x14ac:dyDescent="0.25">
      <c r="A107" s="33">
        <v>101</v>
      </c>
      <c r="B107" s="727" t="s">
        <v>58</v>
      </c>
      <c r="C107" s="666" t="s">
        <v>156</v>
      </c>
      <c r="D107" s="73">
        <v>71</v>
      </c>
      <c r="E107" s="595">
        <v>3.507042253521127</v>
      </c>
      <c r="F107" s="16"/>
    </row>
    <row r="108" spans="1:6" s="5" customFormat="1" ht="15" customHeight="1" x14ac:dyDescent="0.25">
      <c r="A108" s="54">
        <v>102</v>
      </c>
      <c r="B108" s="25" t="s">
        <v>38</v>
      </c>
      <c r="C108" s="23" t="s">
        <v>42</v>
      </c>
      <c r="D108" s="74">
        <v>54</v>
      </c>
      <c r="E108" s="85">
        <v>3.5</v>
      </c>
      <c r="F108" s="16"/>
    </row>
    <row r="109" spans="1:6" s="5" customFormat="1" ht="15" customHeight="1" x14ac:dyDescent="0.25">
      <c r="A109" s="54">
        <v>103</v>
      </c>
      <c r="B109" s="25" t="s">
        <v>38</v>
      </c>
      <c r="C109" s="660" t="s">
        <v>165</v>
      </c>
      <c r="D109" s="74">
        <v>29</v>
      </c>
      <c r="E109" s="85">
        <v>3.4482758620689653</v>
      </c>
      <c r="F109" s="16"/>
    </row>
    <row r="110" spans="1:6" s="5" customFormat="1" ht="15" customHeight="1" x14ac:dyDescent="0.25">
      <c r="A110" s="54">
        <v>104</v>
      </c>
      <c r="B110" s="25" t="s">
        <v>29</v>
      </c>
      <c r="C110" s="23" t="s">
        <v>65</v>
      </c>
      <c r="D110" s="74">
        <v>27</v>
      </c>
      <c r="E110" s="85">
        <v>3.4444444444444446</v>
      </c>
      <c r="F110" s="16"/>
    </row>
    <row r="111" spans="1:6" s="5" customFormat="1" ht="15" customHeight="1" x14ac:dyDescent="0.25">
      <c r="A111" s="54">
        <v>105</v>
      </c>
      <c r="B111" s="25" t="s">
        <v>49</v>
      </c>
      <c r="C111" s="663" t="s">
        <v>161</v>
      </c>
      <c r="D111" s="74">
        <v>70</v>
      </c>
      <c r="E111" s="85">
        <v>3.3857142857142857</v>
      </c>
      <c r="F111" s="16"/>
    </row>
    <row r="112" spans="1:6" s="5" customFormat="1" ht="15" customHeight="1" x14ac:dyDescent="0.25">
      <c r="A112" s="54">
        <v>106</v>
      </c>
      <c r="B112" s="25" t="s">
        <v>38</v>
      </c>
      <c r="C112" s="23" t="s">
        <v>44</v>
      </c>
      <c r="D112" s="74">
        <v>46</v>
      </c>
      <c r="E112" s="85">
        <v>3.347826086956522</v>
      </c>
      <c r="F112" s="16"/>
    </row>
    <row r="113" spans="1:11" s="5" customFormat="1" ht="15" customHeight="1" x14ac:dyDescent="0.25">
      <c r="A113" s="54">
        <v>107</v>
      </c>
      <c r="B113" s="25" t="s">
        <v>29</v>
      </c>
      <c r="C113" s="30" t="s">
        <v>30</v>
      </c>
      <c r="D113" s="74">
        <v>58</v>
      </c>
      <c r="E113" s="85">
        <v>3.3103448275862069</v>
      </c>
      <c r="F113" s="16"/>
    </row>
    <row r="114" spans="1:11" s="5" customFormat="1" ht="15" customHeight="1" x14ac:dyDescent="0.25">
      <c r="A114" s="54">
        <v>108</v>
      </c>
      <c r="B114" s="446" t="s">
        <v>23</v>
      </c>
      <c r="C114" s="660" t="s">
        <v>180</v>
      </c>
      <c r="D114" s="74">
        <v>117</v>
      </c>
      <c r="E114" s="85">
        <v>3.3076923076923075</v>
      </c>
      <c r="F114" s="16"/>
    </row>
    <row r="115" spans="1:11" s="5" customFormat="1" ht="15" customHeight="1" thickBot="1" x14ac:dyDescent="0.3">
      <c r="A115" s="445">
        <v>109</v>
      </c>
      <c r="B115" s="37" t="s">
        <v>0</v>
      </c>
      <c r="C115" s="42" t="s">
        <v>62</v>
      </c>
      <c r="D115" s="77">
        <v>30</v>
      </c>
      <c r="E115" s="428">
        <v>3.2333333333333334</v>
      </c>
      <c r="F115" s="16"/>
    </row>
    <row r="116" spans="1:11" ht="15" customHeight="1" x14ac:dyDescent="0.25">
      <c r="A116" s="12"/>
      <c r="B116" s="14"/>
      <c r="C116" s="276"/>
      <c r="D116" s="94" t="s">
        <v>115</v>
      </c>
      <c r="E116" s="88">
        <f>AVERAGE(E7:E115)</f>
        <v>3.8378973379604724</v>
      </c>
    </row>
    <row r="117" spans="1:11" x14ac:dyDescent="0.25">
      <c r="A117" s="12"/>
      <c r="B117" s="14"/>
      <c r="C117" s="276"/>
      <c r="D117" s="277" t="s">
        <v>99</v>
      </c>
      <c r="E117" s="43">
        <v>3.88</v>
      </c>
    </row>
    <row r="118" spans="1:11" x14ac:dyDescent="0.25">
      <c r="A118" s="12"/>
      <c r="B118" s="12"/>
      <c r="C118" s="13"/>
      <c r="D118" s="13"/>
    </row>
    <row r="119" spans="1:11" ht="14.45" customHeight="1" x14ac:dyDescent="0.25">
      <c r="A119" s="12"/>
      <c r="G119" s="845"/>
      <c r="H119" s="845"/>
      <c r="I119" s="845"/>
      <c r="J119" s="845"/>
      <c r="K119" s="845"/>
    </row>
    <row r="120" spans="1:11" x14ac:dyDescent="0.25">
      <c r="A120" s="12"/>
      <c r="G120" s="57"/>
      <c r="H120" s="845"/>
      <c r="I120" s="845"/>
      <c r="J120" s="845"/>
      <c r="K120" s="845"/>
    </row>
    <row r="121" spans="1:11" x14ac:dyDescent="0.25">
      <c r="A121" s="12"/>
      <c r="G121" s="57"/>
      <c r="H121" s="57"/>
      <c r="I121" s="57"/>
      <c r="J121" s="57"/>
      <c r="K121" s="57"/>
    </row>
  </sheetData>
  <mergeCells count="4">
    <mergeCell ref="B2:C2"/>
    <mergeCell ref="G119:K119"/>
    <mergeCell ref="H120:I120"/>
    <mergeCell ref="J120:K120"/>
  </mergeCells>
  <conditionalFormatting sqref="E6:E117">
    <cfRule type="cellIs" dxfId="45" priority="996" stopIfTrue="1" operator="between">
      <formula>$E$116</formula>
      <formula>3.836</formula>
    </cfRule>
    <cfRule type="cellIs" dxfId="44" priority="997" stopIfTrue="1" operator="lessThan">
      <formula>3.5</formula>
    </cfRule>
    <cfRule type="cellIs" dxfId="43" priority="998" stopIfTrue="1" operator="between">
      <formula>3.5</formula>
      <formula>$E$116</formula>
    </cfRule>
    <cfRule type="cellIs" dxfId="42" priority="999" stopIfTrue="1" operator="between">
      <formula>4.5</formula>
      <formula>$E$116</formula>
    </cfRule>
    <cfRule type="cellIs" dxfId="41" priority="1000" stopIfTrue="1" operator="greaterThanOrEqual">
      <formula>4.5</formula>
    </cfRule>
  </conditionalFormatting>
  <pageMargins left="0.82677165354330717" right="0.31496062992125984" top="0" bottom="0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ColWidth="8.85546875" defaultRowHeight="15" x14ac:dyDescent="0.25"/>
  <cols>
    <col min="1" max="1" width="5.7109375" style="434" customWidth="1"/>
    <col min="2" max="2" width="10.7109375" style="435" customWidth="1"/>
    <col min="3" max="3" width="31.7109375" style="433" customWidth="1"/>
    <col min="4" max="8" width="7.7109375" style="433" customWidth="1"/>
    <col min="9" max="9" width="9.7109375" style="434" customWidth="1"/>
    <col min="10" max="10" width="7.7109375" style="348" customWidth="1"/>
    <col min="11" max="16384" width="8.85546875" style="433"/>
  </cols>
  <sheetData>
    <row r="1" spans="1:12" s="348" customFormat="1" x14ac:dyDescent="0.25">
      <c r="A1" s="343"/>
      <c r="B1" s="344"/>
      <c r="C1" s="345"/>
      <c r="D1" s="345"/>
      <c r="E1" s="345"/>
      <c r="F1" s="345"/>
      <c r="G1" s="346"/>
      <c r="H1" s="346"/>
      <c r="I1" s="347"/>
      <c r="J1" s="346"/>
      <c r="K1" s="715"/>
      <c r="L1" s="44" t="s">
        <v>104</v>
      </c>
    </row>
    <row r="2" spans="1:12" s="348" customFormat="1" ht="15.75" x14ac:dyDescent="0.25">
      <c r="A2" s="343"/>
      <c r="B2" s="349"/>
      <c r="C2" s="849" t="s">
        <v>92</v>
      </c>
      <c r="D2" s="849"/>
      <c r="E2" s="350"/>
      <c r="G2" s="346"/>
      <c r="H2" s="346"/>
      <c r="I2" s="351">
        <v>2023</v>
      </c>
      <c r="J2" s="346"/>
      <c r="K2" s="61"/>
      <c r="L2" s="44" t="s">
        <v>105</v>
      </c>
    </row>
    <row r="3" spans="1:12" s="348" customFormat="1" ht="15.75" thickBot="1" x14ac:dyDescent="0.3">
      <c r="A3" s="343"/>
      <c r="B3" s="349"/>
      <c r="C3" s="352"/>
      <c r="D3" s="352"/>
      <c r="E3" s="352"/>
      <c r="F3" s="352"/>
      <c r="G3" s="346"/>
      <c r="H3" s="346"/>
      <c r="I3" s="347"/>
      <c r="J3" s="346"/>
      <c r="K3" s="684"/>
      <c r="L3" s="44" t="s">
        <v>106</v>
      </c>
    </row>
    <row r="4" spans="1:12" s="348" customFormat="1" ht="18" customHeight="1" x14ac:dyDescent="0.25">
      <c r="A4" s="850" t="s">
        <v>61</v>
      </c>
      <c r="B4" s="852" t="s">
        <v>101</v>
      </c>
      <c r="C4" s="852" t="s">
        <v>91</v>
      </c>
      <c r="D4" s="854" t="s">
        <v>103</v>
      </c>
      <c r="E4" s="856" t="s">
        <v>152</v>
      </c>
      <c r="F4" s="857"/>
      <c r="G4" s="857"/>
      <c r="H4" s="858"/>
      <c r="I4" s="846" t="s">
        <v>114</v>
      </c>
      <c r="J4" s="346"/>
      <c r="K4" s="45"/>
      <c r="L4" s="44" t="s">
        <v>107</v>
      </c>
    </row>
    <row r="5" spans="1:12" s="348" customFormat="1" ht="22.5" customHeight="1" thickBot="1" x14ac:dyDescent="0.3">
      <c r="A5" s="851"/>
      <c r="B5" s="853"/>
      <c r="C5" s="853"/>
      <c r="D5" s="855"/>
      <c r="E5" s="20">
        <v>2</v>
      </c>
      <c r="F5" s="20">
        <v>3</v>
      </c>
      <c r="G5" s="20">
        <v>4</v>
      </c>
      <c r="H5" s="20">
        <v>5</v>
      </c>
      <c r="I5" s="847"/>
      <c r="J5" s="345"/>
    </row>
    <row r="6" spans="1:12" s="348" customFormat="1" ht="15" customHeight="1" thickBot="1" x14ac:dyDescent="0.3">
      <c r="A6" s="67"/>
      <c r="B6" s="68"/>
      <c r="C6" s="71" t="s">
        <v>123</v>
      </c>
      <c r="D6" s="72">
        <f>D7+D16+D29+D47+D67+D82+D113</f>
        <v>10072</v>
      </c>
      <c r="E6" s="353">
        <f>E7+E16+E29+E47+E67+E82+E113</f>
        <v>228</v>
      </c>
      <c r="F6" s="353">
        <f>F7+F16+F29+F47+F67+F82+F113</f>
        <v>3475</v>
      </c>
      <c r="G6" s="353">
        <f>G7+G16+G29+G47+G67+G82+G113</f>
        <v>3665</v>
      </c>
      <c r="H6" s="353">
        <f>H7+H16+H29+H47+H67+H82+H113</f>
        <v>2699</v>
      </c>
      <c r="I6" s="439">
        <f>(H6*5+G6*4+F6*3+E6*2)/D6</f>
        <v>3.875694996028594</v>
      </c>
      <c r="J6" s="345"/>
    </row>
    <row r="7" spans="1:12" s="348" customFormat="1" ht="15" customHeight="1" thickBot="1" x14ac:dyDescent="0.3">
      <c r="A7" s="65"/>
      <c r="B7" s="69"/>
      <c r="C7" s="69" t="s">
        <v>122</v>
      </c>
      <c r="D7" s="70">
        <f>SUM(D8:D15)</f>
        <v>748</v>
      </c>
      <c r="E7" s="355">
        <f>SUM(E8:E15)</f>
        <v>17</v>
      </c>
      <c r="F7" s="355">
        <f>SUM(F8:F15)</f>
        <v>248</v>
      </c>
      <c r="G7" s="355">
        <f>SUM(G8:G15)</f>
        <v>262</v>
      </c>
      <c r="H7" s="355">
        <f>SUM(H8:H15)</f>
        <v>220</v>
      </c>
      <c r="I7" s="118">
        <f>AVERAGE(I8:I15)</f>
        <v>3.8859671086554957</v>
      </c>
      <c r="J7" s="345"/>
    </row>
    <row r="8" spans="1:12" s="361" customFormat="1" ht="15" customHeight="1" x14ac:dyDescent="0.25">
      <c r="A8" s="35">
        <v>1</v>
      </c>
      <c r="B8" s="356">
        <v>10002</v>
      </c>
      <c r="C8" s="716" t="s">
        <v>155</v>
      </c>
      <c r="D8" s="358">
        <v>108</v>
      </c>
      <c r="E8" s="359">
        <v>5</v>
      </c>
      <c r="F8" s="359">
        <v>36</v>
      </c>
      <c r="G8" s="359">
        <v>38</v>
      </c>
      <c r="H8" s="359">
        <v>29</v>
      </c>
      <c r="I8" s="75">
        <f t="shared" ref="I8:I15" si="0">(H8*5+G8*4+F8*3+E8*2)/D8</f>
        <v>3.8425925925925926</v>
      </c>
      <c r="J8" s="360"/>
    </row>
    <row r="9" spans="1:12" s="361" customFormat="1" ht="15" customHeight="1" x14ac:dyDescent="0.25">
      <c r="A9" s="35">
        <v>2</v>
      </c>
      <c r="B9" s="356">
        <v>10090</v>
      </c>
      <c r="C9" s="362" t="s">
        <v>77</v>
      </c>
      <c r="D9" s="358">
        <v>146</v>
      </c>
      <c r="E9" s="359">
        <v>5</v>
      </c>
      <c r="F9" s="359">
        <v>45</v>
      </c>
      <c r="G9" s="359">
        <v>50</v>
      </c>
      <c r="H9" s="359">
        <v>46</v>
      </c>
      <c r="I9" s="76">
        <f t="shared" si="0"/>
        <v>3.9383561643835616</v>
      </c>
      <c r="J9" s="360"/>
    </row>
    <row r="10" spans="1:12" s="361" customFormat="1" ht="15" customHeight="1" x14ac:dyDescent="0.25">
      <c r="A10" s="35">
        <v>3</v>
      </c>
      <c r="B10" s="363">
        <v>10004</v>
      </c>
      <c r="C10" s="364" t="s">
        <v>73</v>
      </c>
      <c r="D10" s="365">
        <v>117</v>
      </c>
      <c r="E10" s="366"/>
      <c r="F10" s="366">
        <v>14</v>
      </c>
      <c r="G10" s="366">
        <v>41</v>
      </c>
      <c r="H10" s="366">
        <v>61</v>
      </c>
      <c r="I10" s="89">
        <f t="shared" si="0"/>
        <v>4.3675213675213671</v>
      </c>
      <c r="J10" s="360"/>
    </row>
    <row r="11" spans="1:12" s="361" customFormat="1" ht="15" customHeight="1" x14ac:dyDescent="0.25">
      <c r="A11" s="35">
        <v>4</v>
      </c>
      <c r="B11" s="356">
        <v>10001</v>
      </c>
      <c r="C11" s="367" t="s">
        <v>74</v>
      </c>
      <c r="D11" s="358">
        <v>55</v>
      </c>
      <c r="E11" s="359"/>
      <c r="F11" s="359">
        <v>15</v>
      </c>
      <c r="G11" s="359">
        <v>19</v>
      </c>
      <c r="H11" s="359">
        <v>21</v>
      </c>
      <c r="I11" s="90">
        <f t="shared" si="0"/>
        <v>4.1090909090909093</v>
      </c>
      <c r="J11" s="360"/>
    </row>
    <row r="12" spans="1:12" s="361" customFormat="1" ht="15" customHeight="1" x14ac:dyDescent="0.25">
      <c r="A12" s="35">
        <v>5</v>
      </c>
      <c r="B12" s="356">
        <v>10120</v>
      </c>
      <c r="C12" s="717" t="s">
        <v>156</v>
      </c>
      <c r="D12" s="358">
        <v>71</v>
      </c>
      <c r="E12" s="359">
        <v>2</v>
      </c>
      <c r="F12" s="359">
        <v>37</v>
      </c>
      <c r="G12" s="359">
        <v>26</v>
      </c>
      <c r="H12" s="359">
        <v>6</v>
      </c>
      <c r="I12" s="76">
        <f t="shared" si="0"/>
        <v>3.507042253521127</v>
      </c>
      <c r="J12" s="360"/>
    </row>
    <row r="13" spans="1:12" s="361" customFormat="1" ht="15" customHeight="1" x14ac:dyDescent="0.25">
      <c r="A13" s="35">
        <v>6</v>
      </c>
      <c r="B13" s="356">
        <v>10190</v>
      </c>
      <c r="C13" s="717" t="s">
        <v>157</v>
      </c>
      <c r="D13" s="358">
        <v>109</v>
      </c>
      <c r="E13" s="359">
        <v>2</v>
      </c>
      <c r="F13" s="359">
        <v>41</v>
      </c>
      <c r="G13" s="359">
        <v>37</v>
      </c>
      <c r="H13" s="359">
        <v>29</v>
      </c>
      <c r="I13" s="76">
        <f t="shared" si="0"/>
        <v>3.8532110091743119</v>
      </c>
      <c r="J13" s="360"/>
    </row>
    <row r="14" spans="1:12" s="361" customFormat="1" ht="15" customHeight="1" x14ac:dyDescent="0.25">
      <c r="A14" s="35">
        <v>7</v>
      </c>
      <c r="B14" s="356">
        <v>10320</v>
      </c>
      <c r="C14" s="362" t="s">
        <v>78</v>
      </c>
      <c r="D14" s="358">
        <v>69</v>
      </c>
      <c r="E14" s="368">
        <v>2</v>
      </c>
      <c r="F14" s="368">
        <v>25</v>
      </c>
      <c r="G14" s="368">
        <v>25</v>
      </c>
      <c r="H14" s="368">
        <v>17</v>
      </c>
      <c r="I14" s="76">
        <f t="shared" si="0"/>
        <v>3.8260869565217392</v>
      </c>
      <c r="J14" s="360"/>
    </row>
    <row r="15" spans="1:12" s="361" customFormat="1" ht="15" customHeight="1" thickBot="1" x14ac:dyDescent="0.3">
      <c r="A15" s="38">
        <v>8</v>
      </c>
      <c r="B15" s="363">
        <v>10860</v>
      </c>
      <c r="C15" s="364" t="s">
        <v>124</v>
      </c>
      <c r="D15" s="365">
        <v>73</v>
      </c>
      <c r="E15" s="366">
        <v>1</v>
      </c>
      <c r="F15" s="366">
        <v>35</v>
      </c>
      <c r="G15" s="366">
        <v>26</v>
      </c>
      <c r="H15" s="366">
        <v>11</v>
      </c>
      <c r="I15" s="81">
        <f t="shared" si="0"/>
        <v>3.6438356164383561</v>
      </c>
      <c r="J15" s="360"/>
    </row>
    <row r="16" spans="1:12" s="361" customFormat="1" ht="15" customHeight="1" thickBot="1" x14ac:dyDescent="0.3">
      <c r="A16" s="65"/>
      <c r="B16" s="369"/>
      <c r="C16" s="66" t="s">
        <v>121</v>
      </c>
      <c r="D16" s="370">
        <f>SUM(D17:D28)</f>
        <v>980</v>
      </c>
      <c r="E16" s="371">
        <f>SUM(E17:E28)</f>
        <v>15</v>
      </c>
      <c r="F16" s="371">
        <f>SUM(F17:F28)</f>
        <v>334</v>
      </c>
      <c r="G16" s="371">
        <f>SUM(G17:G28)</f>
        <v>369</v>
      </c>
      <c r="H16" s="371">
        <f>SUM(H17:H28)</f>
        <v>262</v>
      </c>
      <c r="I16" s="64">
        <f>AVERAGE(I17:I28)</f>
        <v>3.8709244882402216</v>
      </c>
      <c r="J16" s="360"/>
    </row>
    <row r="17" spans="1:10" s="361" customFormat="1" ht="15" customHeight="1" x14ac:dyDescent="0.25">
      <c r="A17" s="33">
        <v>1</v>
      </c>
      <c r="B17" s="372">
        <v>20040</v>
      </c>
      <c r="C17" s="373" t="s">
        <v>54</v>
      </c>
      <c r="D17" s="374">
        <v>83</v>
      </c>
      <c r="E17" s="375">
        <v>1</v>
      </c>
      <c r="F17" s="375">
        <v>31</v>
      </c>
      <c r="G17" s="375">
        <v>32</v>
      </c>
      <c r="H17" s="375">
        <v>19</v>
      </c>
      <c r="I17" s="376">
        <f t="shared" ref="I17:I28" si="1">(H17*5+G17*4+F17*3+E17*2)/D17</f>
        <v>3.8313253012048194</v>
      </c>
      <c r="J17" s="360"/>
    </row>
    <row r="18" spans="1:10" s="361" customFormat="1" ht="15" customHeight="1" x14ac:dyDescent="0.25">
      <c r="A18" s="35">
        <v>2</v>
      </c>
      <c r="B18" s="356">
        <v>20061</v>
      </c>
      <c r="C18" s="362" t="s">
        <v>53</v>
      </c>
      <c r="D18" s="358">
        <v>50</v>
      </c>
      <c r="E18" s="377"/>
      <c r="F18" s="377">
        <v>9</v>
      </c>
      <c r="G18" s="377">
        <v>21</v>
      </c>
      <c r="H18" s="377">
        <v>20</v>
      </c>
      <c r="I18" s="378">
        <f t="shared" si="1"/>
        <v>4.22</v>
      </c>
      <c r="J18" s="360"/>
    </row>
    <row r="19" spans="1:10" s="361" customFormat="1" ht="15" customHeight="1" x14ac:dyDescent="0.25">
      <c r="A19" s="35">
        <v>3</v>
      </c>
      <c r="B19" s="356">
        <v>21020</v>
      </c>
      <c r="C19" s="362" t="s">
        <v>55</v>
      </c>
      <c r="D19" s="358">
        <v>94</v>
      </c>
      <c r="E19" s="377"/>
      <c r="F19" s="377">
        <v>19</v>
      </c>
      <c r="G19" s="377">
        <v>43</v>
      </c>
      <c r="H19" s="377">
        <v>32</v>
      </c>
      <c r="I19" s="378">
        <f t="shared" si="1"/>
        <v>4.1382978723404253</v>
      </c>
      <c r="J19" s="360"/>
    </row>
    <row r="20" spans="1:10" s="361" customFormat="1" ht="15" customHeight="1" x14ac:dyDescent="0.25">
      <c r="A20" s="35">
        <v>4</v>
      </c>
      <c r="B20" s="356">
        <v>20060</v>
      </c>
      <c r="C20" s="379" t="s">
        <v>56</v>
      </c>
      <c r="D20" s="358">
        <v>149</v>
      </c>
      <c r="E20" s="380"/>
      <c r="F20" s="380">
        <v>35</v>
      </c>
      <c r="G20" s="380">
        <v>51</v>
      </c>
      <c r="H20" s="380">
        <v>63</v>
      </c>
      <c r="I20" s="378">
        <f t="shared" si="1"/>
        <v>4.1879194630872485</v>
      </c>
      <c r="J20" s="360"/>
    </row>
    <row r="21" spans="1:10" s="361" customFormat="1" ht="15" customHeight="1" x14ac:dyDescent="0.25">
      <c r="A21" s="35">
        <v>5</v>
      </c>
      <c r="B21" s="356">
        <v>20400</v>
      </c>
      <c r="C21" s="379" t="s">
        <v>57</v>
      </c>
      <c r="D21" s="358">
        <v>89</v>
      </c>
      <c r="E21" s="377">
        <v>2</v>
      </c>
      <c r="F21" s="377">
        <v>29</v>
      </c>
      <c r="G21" s="377">
        <v>38</v>
      </c>
      <c r="H21" s="377">
        <v>20</v>
      </c>
      <c r="I21" s="378">
        <f t="shared" si="1"/>
        <v>3.8539325842696628</v>
      </c>
      <c r="J21" s="360"/>
    </row>
    <row r="22" spans="1:10" s="361" customFormat="1" ht="15" customHeight="1" x14ac:dyDescent="0.25">
      <c r="A22" s="35">
        <v>6</v>
      </c>
      <c r="B22" s="356">
        <v>20080</v>
      </c>
      <c r="C22" s="718" t="s">
        <v>160</v>
      </c>
      <c r="D22" s="358">
        <v>73</v>
      </c>
      <c r="E22" s="377">
        <v>2</v>
      </c>
      <c r="F22" s="377">
        <v>29</v>
      </c>
      <c r="G22" s="377">
        <v>25</v>
      </c>
      <c r="H22" s="377">
        <v>17</v>
      </c>
      <c r="I22" s="378">
        <f t="shared" si="1"/>
        <v>3.7808219178082192</v>
      </c>
      <c r="J22" s="360"/>
    </row>
    <row r="23" spans="1:10" s="361" customFormat="1" ht="15" customHeight="1" x14ac:dyDescent="0.25">
      <c r="A23" s="35">
        <v>7</v>
      </c>
      <c r="B23" s="356">
        <v>20460</v>
      </c>
      <c r="C23" s="718" t="s">
        <v>159</v>
      </c>
      <c r="D23" s="358">
        <v>77</v>
      </c>
      <c r="E23" s="377"/>
      <c r="F23" s="377">
        <v>29</v>
      </c>
      <c r="G23" s="377">
        <v>35</v>
      </c>
      <c r="H23" s="377">
        <v>13</v>
      </c>
      <c r="I23" s="378">
        <f t="shared" si="1"/>
        <v>3.7922077922077921</v>
      </c>
      <c r="J23" s="360"/>
    </row>
    <row r="24" spans="1:10" s="361" customFormat="1" ht="15" customHeight="1" x14ac:dyDescent="0.25">
      <c r="A24" s="35">
        <v>8</v>
      </c>
      <c r="B24" s="356">
        <v>20550</v>
      </c>
      <c r="C24" s="379" t="s">
        <v>51</v>
      </c>
      <c r="D24" s="358">
        <v>58</v>
      </c>
      <c r="E24" s="377"/>
      <c r="F24" s="377">
        <v>30</v>
      </c>
      <c r="G24" s="377">
        <v>18</v>
      </c>
      <c r="H24" s="377">
        <v>10</v>
      </c>
      <c r="I24" s="378">
        <f t="shared" si="1"/>
        <v>3.6551724137931036</v>
      </c>
      <c r="J24" s="360"/>
    </row>
    <row r="25" spans="1:10" s="382" customFormat="1" ht="15" customHeight="1" x14ac:dyDescent="0.25">
      <c r="A25" s="35">
        <v>9</v>
      </c>
      <c r="B25" s="356">
        <v>20630</v>
      </c>
      <c r="C25" s="379" t="s">
        <v>52</v>
      </c>
      <c r="D25" s="358">
        <v>59</v>
      </c>
      <c r="E25" s="377"/>
      <c r="F25" s="377">
        <v>30</v>
      </c>
      <c r="G25" s="377">
        <v>17</v>
      </c>
      <c r="H25" s="377">
        <v>12</v>
      </c>
      <c r="I25" s="378">
        <f t="shared" si="1"/>
        <v>3.6949152542372881</v>
      </c>
      <c r="J25" s="381"/>
    </row>
    <row r="26" spans="1:10" s="361" customFormat="1" ht="15" customHeight="1" x14ac:dyDescent="0.25">
      <c r="A26" s="35">
        <v>10</v>
      </c>
      <c r="B26" s="356">
        <v>20810</v>
      </c>
      <c r="C26" s="719" t="s">
        <v>161</v>
      </c>
      <c r="D26" s="358">
        <v>70</v>
      </c>
      <c r="E26" s="377">
        <v>9</v>
      </c>
      <c r="F26" s="377">
        <v>31</v>
      </c>
      <c r="G26" s="377">
        <v>24</v>
      </c>
      <c r="H26" s="377">
        <v>6</v>
      </c>
      <c r="I26" s="378">
        <f t="shared" si="1"/>
        <v>3.3857142857142857</v>
      </c>
      <c r="J26" s="360"/>
    </row>
    <row r="27" spans="1:10" s="361" customFormat="1" ht="15" customHeight="1" x14ac:dyDescent="0.25">
      <c r="A27" s="35">
        <v>11</v>
      </c>
      <c r="B27" s="356">
        <v>20900</v>
      </c>
      <c r="C27" s="718" t="s">
        <v>162</v>
      </c>
      <c r="D27" s="358">
        <v>134</v>
      </c>
      <c r="E27" s="377">
        <v>1</v>
      </c>
      <c r="F27" s="377">
        <v>46</v>
      </c>
      <c r="G27" s="377">
        <v>54</v>
      </c>
      <c r="H27" s="377">
        <v>33</v>
      </c>
      <c r="I27" s="378">
        <f t="shared" si="1"/>
        <v>3.8880597014925371</v>
      </c>
      <c r="J27" s="360"/>
    </row>
    <row r="28" spans="1:10" s="361" customFormat="1" ht="15" customHeight="1" thickBot="1" x14ac:dyDescent="0.3">
      <c r="A28" s="35">
        <v>12</v>
      </c>
      <c r="B28" s="384">
        <v>21349</v>
      </c>
      <c r="C28" s="720" t="s">
        <v>158</v>
      </c>
      <c r="D28" s="385">
        <v>44</v>
      </c>
      <c r="E28" s="386"/>
      <c r="F28" s="386">
        <v>16</v>
      </c>
      <c r="G28" s="386">
        <v>11</v>
      </c>
      <c r="H28" s="386">
        <v>17</v>
      </c>
      <c r="I28" s="387">
        <f t="shared" si="1"/>
        <v>4.0227272727272725</v>
      </c>
      <c r="J28" s="360"/>
    </row>
    <row r="29" spans="1:10" s="361" customFormat="1" ht="15" customHeight="1" thickBot="1" x14ac:dyDescent="0.3">
      <c r="A29" s="65"/>
      <c r="B29" s="369"/>
      <c r="C29" s="66" t="s">
        <v>120</v>
      </c>
      <c r="D29" s="370">
        <f>SUM(D30:D46)</f>
        <v>1347</v>
      </c>
      <c r="E29" s="388">
        <f>SUM(E30:E46)</f>
        <v>34</v>
      </c>
      <c r="F29" s="388">
        <f>SUM(F30:F46)</f>
        <v>550</v>
      </c>
      <c r="G29" s="388">
        <f>SUM(G30:G46)</f>
        <v>477</v>
      </c>
      <c r="H29" s="388">
        <f>SUM(H30:H46)</f>
        <v>286</v>
      </c>
      <c r="I29" s="389">
        <f>AVERAGE(I30:I46)</f>
        <v>3.709588922806847</v>
      </c>
      <c r="J29" s="360"/>
    </row>
    <row r="30" spans="1:10" s="361" customFormat="1" ht="15" customHeight="1" x14ac:dyDescent="0.25">
      <c r="A30" s="33">
        <v>1</v>
      </c>
      <c r="B30" s="356">
        <v>30070</v>
      </c>
      <c r="C30" s="362" t="s">
        <v>80</v>
      </c>
      <c r="D30" s="358">
        <v>119</v>
      </c>
      <c r="E30" s="359"/>
      <c r="F30" s="359">
        <v>38</v>
      </c>
      <c r="G30" s="359">
        <v>46</v>
      </c>
      <c r="H30" s="359">
        <v>35</v>
      </c>
      <c r="I30" s="76">
        <f t="shared" ref="I30:I46" si="2">(H30*5+G30*4+F30*3+E30*2)/D30</f>
        <v>3.9747899159663866</v>
      </c>
      <c r="J30" s="360"/>
    </row>
    <row r="31" spans="1:10" s="361" customFormat="1" ht="15" customHeight="1" x14ac:dyDescent="0.25">
      <c r="A31" s="35">
        <v>2</v>
      </c>
      <c r="B31" s="356">
        <v>30480</v>
      </c>
      <c r="C31" s="362" t="s">
        <v>126</v>
      </c>
      <c r="D31" s="358">
        <v>77</v>
      </c>
      <c r="E31" s="359">
        <v>1</v>
      </c>
      <c r="F31" s="359">
        <v>36</v>
      </c>
      <c r="G31" s="359">
        <v>26</v>
      </c>
      <c r="H31" s="359">
        <v>14</v>
      </c>
      <c r="I31" s="76">
        <f t="shared" si="2"/>
        <v>3.6883116883116882</v>
      </c>
      <c r="J31" s="360"/>
    </row>
    <row r="32" spans="1:10" s="361" customFormat="1" ht="15" customHeight="1" x14ac:dyDescent="0.25">
      <c r="A32" s="35">
        <v>3</v>
      </c>
      <c r="B32" s="356">
        <v>30460</v>
      </c>
      <c r="C32" s="362" t="s">
        <v>72</v>
      </c>
      <c r="D32" s="358">
        <v>102</v>
      </c>
      <c r="E32" s="359"/>
      <c r="F32" s="359">
        <v>26</v>
      </c>
      <c r="G32" s="359">
        <v>51</v>
      </c>
      <c r="H32" s="359">
        <v>25</v>
      </c>
      <c r="I32" s="76">
        <f t="shared" si="2"/>
        <v>3.9901960784313726</v>
      </c>
      <c r="J32" s="360"/>
    </row>
    <row r="33" spans="1:10" s="361" customFormat="1" ht="15" customHeight="1" x14ac:dyDescent="0.25">
      <c r="A33" s="35">
        <v>4</v>
      </c>
      <c r="B33" s="390">
        <v>30030</v>
      </c>
      <c r="C33" s="716" t="s">
        <v>163</v>
      </c>
      <c r="D33" s="391">
        <v>78</v>
      </c>
      <c r="E33" s="392"/>
      <c r="F33" s="392">
        <v>24</v>
      </c>
      <c r="G33" s="392">
        <v>30</v>
      </c>
      <c r="H33" s="392">
        <v>24</v>
      </c>
      <c r="I33" s="76">
        <f t="shared" si="2"/>
        <v>4</v>
      </c>
      <c r="J33" s="360"/>
    </row>
    <row r="34" spans="1:10" s="361" customFormat="1" ht="15" customHeight="1" x14ac:dyDescent="0.25">
      <c r="A34" s="35">
        <v>5</v>
      </c>
      <c r="B34" s="356">
        <v>31000</v>
      </c>
      <c r="C34" s="383" t="s">
        <v>70</v>
      </c>
      <c r="D34" s="358">
        <v>101</v>
      </c>
      <c r="E34" s="359">
        <v>4</v>
      </c>
      <c r="F34" s="359">
        <v>28</v>
      </c>
      <c r="G34" s="359">
        <v>36</v>
      </c>
      <c r="H34" s="359">
        <v>33</v>
      </c>
      <c r="I34" s="76">
        <f t="shared" si="2"/>
        <v>3.9702970297029703</v>
      </c>
      <c r="J34" s="360"/>
    </row>
    <row r="35" spans="1:10" s="361" customFormat="1" ht="15" customHeight="1" x14ac:dyDescent="0.25">
      <c r="A35" s="35">
        <v>6</v>
      </c>
      <c r="B35" s="356">
        <v>30130</v>
      </c>
      <c r="C35" s="362" t="s">
        <v>44</v>
      </c>
      <c r="D35" s="358">
        <v>46</v>
      </c>
      <c r="E35" s="359">
        <v>6</v>
      </c>
      <c r="F35" s="359">
        <v>23</v>
      </c>
      <c r="G35" s="359">
        <v>12</v>
      </c>
      <c r="H35" s="359">
        <v>5</v>
      </c>
      <c r="I35" s="76">
        <f t="shared" si="2"/>
        <v>3.347826086956522</v>
      </c>
      <c r="J35" s="360"/>
    </row>
    <row r="36" spans="1:10" s="361" customFormat="1" ht="15" customHeight="1" x14ac:dyDescent="0.25">
      <c r="A36" s="35">
        <v>7</v>
      </c>
      <c r="B36" s="363">
        <v>30160</v>
      </c>
      <c r="C36" s="717" t="s">
        <v>164</v>
      </c>
      <c r="D36" s="358">
        <v>94</v>
      </c>
      <c r="E36" s="359"/>
      <c r="F36" s="359">
        <v>51</v>
      </c>
      <c r="G36" s="359">
        <v>23</v>
      </c>
      <c r="H36" s="359">
        <v>20</v>
      </c>
      <c r="I36" s="76">
        <f t="shared" si="2"/>
        <v>3.6702127659574466</v>
      </c>
      <c r="J36" s="360"/>
    </row>
    <row r="37" spans="1:10" s="361" customFormat="1" ht="15" customHeight="1" x14ac:dyDescent="0.25">
      <c r="A37" s="35">
        <v>8</v>
      </c>
      <c r="B37" s="356">
        <v>30310</v>
      </c>
      <c r="C37" s="393" t="s">
        <v>42</v>
      </c>
      <c r="D37" s="358">
        <v>54</v>
      </c>
      <c r="E37" s="359">
        <v>3</v>
      </c>
      <c r="F37" s="359">
        <v>26</v>
      </c>
      <c r="G37" s="359">
        <v>20</v>
      </c>
      <c r="H37" s="359">
        <v>5</v>
      </c>
      <c r="I37" s="76">
        <f t="shared" si="2"/>
        <v>3.5</v>
      </c>
      <c r="J37" s="360"/>
    </row>
    <row r="38" spans="1:10" s="361" customFormat="1" ht="15" customHeight="1" x14ac:dyDescent="0.25">
      <c r="A38" s="35">
        <v>9</v>
      </c>
      <c r="B38" s="356">
        <v>30440</v>
      </c>
      <c r="C38" s="393" t="s">
        <v>43</v>
      </c>
      <c r="D38" s="358">
        <v>46</v>
      </c>
      <c r="E38" s="359">
        <v>4</v>
      </c>
      <c r="F38" s="359">
        <v>16</v>
      </c>
      <c r="G38" s="359">
        <v>16</v>
      </c>
      <c r="H38" s="359">
        <v>10</v>
      </c>
      <c r="I38" s="76">
        <f t="shared" si="2"/>
        <v>3.6956521739130435</v>
      </c>
      <c r="J38" s="360"/>
    </row>
    <row r="39" spans="1:10" s="361" customFormat="1" ht="15" customHeight="1" x14ac:dyDescent="0.25">
      <c r="A39" s="35">
        <v>10</v>
      </c>
      <c r="B39" s="356">
        <v>30500</v>
      </c>
      <c r="C39" s="719" t="s">
        <v>165</v>
      </c>
      <c r="D39" s="358">
        <v>29</v>
      </c>
      <c r="E39" s="359">
        <v>1</v>
      </c>
      <c r="F39" s="359">
        <v>17</v>
      </c>
      <c r="G39" s="359">
        <v>8</v>
      </c>
      <c r="H39" s="359">
        <v>3</v>
      </c>
      <c r="I39" s="76">
        <f t="shared" si="2"/>
        <v>3.4482758620689653</v>
      </c>
      <c r="J39" s="360"/>
    </row>
    <row r="40" spans="1:10" s="394" customFormat="1" ht="15" customHeight="1" x14ac:dyDescent="0.25">
      <c r="A40" s="35">
        <v>11</v>
      </c>
      <c r="B40" s="356">
        <v>30530</v>
      </c>
      <c r="C40" s="719" t="s">
        <v>166</v>
      </c>
      <c r="D40" s="358">
        <v>135</v>
      </c>
      <c r="E40" s="359">
        <v>4</v>
      </c>
      <c r="F40" s="359">
        <v>61</v>
      </c>
      <c r="G40" s="359">
        <v>43</v>
      </c>
      <c r="H40" s="359">
        <v>27</v>
      </c>
      <c r="I40" s="76">
        <f t="shared" si="2"/>
        <v>3.6888888888888891</v>
      </c>
      <c r="J40" s="360"/>
    </row>
    <row r="41" spans="1:10" s="394" customFormat="1" ht="15" customHeight="1" x14ac:dyDescent="0.25">
      <c r="A41" s="35">
        <v>12</v>
      </c>
      <c r="B41" s="356">
        <v>30640</v>
      </c>
      <c r="C41" s="383" t="s">
        <v>47</v>
      </c>
      <c r="D41" s="358">
        <v>98</v>
      </c>
      <c r="E41" s="359"/>
      <c r="F41" s="359">
        <v>36</v>
      </c>
      <c r="G41" s="359">
        <v>41</v>
      </c>
      <c r="H41" s="359">
        <v>21</v>
      </c>
      <c r="I41" s="76">
        <f t="shared" si="2"/>
        <v>3.8469387755102042</v>
      </c>
      <c r="J41" s="360"/>
    </row>
    <row r="42" spans="1:10" s="394" customFormat="1" ht="15" customHeight="1" x14ac:dyDescent="0.25">
      <c r="A42" s="54">
        <v>13</v>
      </c>
      <c r="B42" s="356">
        <v>30650</v>
      </c>
      <c r="C42" s="719" t="s">
        <v>167</v>
      </c>
      <c r="D42" s="358">
        <v>56</v>
      </c>
      <c r="E42" s="359">
        <v>4</v>
      </c>
      <c r="F42" s="359">
        <v>23</v>
      </c>
      <c r="G42" s="359">
        <v>22</v>
      </c>
      <c r="H42" s="359">
        <v>7</v>
      </c>
      <c r="I42" s="76">
        <f t="shared" si="2"/>
        <v>3.5714285714285716</v>
      </c>
      <c r="J42" s="360"/>
    </row>
    <row r="43" spans="1:10" s="394" customFormat="1" ht="15" customHeight="1" x14ac:dyDescent="0.25">
      <c r="A43" s="35">
        <v>14</v>
      </c>
      <c r="B43" s="356">
        <v>30790</v>
      </c>
      <c r="C43" s="27" t="s">
        <v>69</v>
      </c>
      <c r="D43" s="358">
        <v>53</v>
      </c>
      <c r="E43" s="359">
        <v>1</v>
      </c>
      <c r="F43" s="359">
        <v>24</v>
      </c>
      <c r="G43" s="359">
        <v>19</v>
      </c>
      <c r="H43" s="359">
        <v>9</v>
      </c>
      <c r="I43" s="76">
        <f t="shared" si="2"/>
        <v>3.6792452830188678</v>
      </c>
      <c r="J43" s="360"/>
    </row>
    <row r="44" spans="1:10" s="394" customFormat="1" ht="15" customHeight="1" x14ac:dyDescent="0.25">
      <c r="A44" s="35">
        <v>15</v>
      </c>
      <c r="B44" s="356">
        <v>30890</v>
      </c>
      <c r="C44" s="719" t="s">
        <v>168</v>
      </c>
      <c r="D44" s="358">
        <v>78</v>
      </c>
      <c r="E44" s="359">
        <v>2</v>
      </c>
      <c r="F44" s="359">
        <v>41</v>
      </c>
      <c r="G44" s="359">
        <v>28</v>
      </c>
      <c r="H44" s="359">
        <v>7</v>
      </c>
      <c r="I44" s="76">
        <f t="shared" si="2"/>
        <v>3.5128205128205128</v>
      </c>
      <c r="J44" s="360"/>
    </row>
    <row r="45" spans="1:10" s="394" customFormat="1" ht="15" customHeight="1" x14ac:dyDescent="0.25">
      <c r="A45" s="35">
        <v>16</v>
      </c>
      <c r="B45" s="356">
        <v>30940</v>
      </c>
      <c r="C45" s="383" t="s">
        <v>37</v>
      </c>
      <c r="D45" s="358">
        <v>88</v>
      </c>
      <c r="E45" s="359">
        <v>3</v>
      </c>
      <c r="F45" s="359">
        <v>42</v>
      </c>
      <c r="G45" s="359">
        <v>22</v>
      </c>
      <c r="H45" s="359">
        <v>21</v>
      </c>
      <c r="I45" s="76">
        <f t="shared" si="2"/>
        <v>3.6931818181818183</v>
      </c>
      <c r="J45" s="360"/>
    </row>
    <row r="46" spans="1:10" s="394" customFormat="1" ht="15" customHeight="1" thickBot="1" x14ac:dyDescent="0.3">
      <c r="A46" s="35">
        <v>17</v>
      </c>
      <c r="B46" s="363">
        <v>31480</v>
      </c>
      <c r="C46" s="395" t="s">
        <v>45</v>
      </c>
      <c r="D46" s="365">
        <v>93</v>
      </c>
      <c r="E46" s="366">
        <v>1</v>
      </c>
      <c r="F46" s="366">
        <v>38</v>
      </c>
      <c r="G46" s="366">
        <v>34</v>
      </c>
      <c r="H46" s="366">
        <v>20</v>
      </c>
      <c r="I46" s="81">
        <f t="shared" si="2"/>
        <v>3.78494623655914</v>
      </c>
      <c r="J46" s="360"/>
    </row>
    <row r="47" spans="1:10" s="394" customFormat="1" ht="15" customHeight="1" thickBot="1" x14ac:dyDescent="0.3">
      <c r="A47" s="65"/>
      <c r="B47" s="369"/>
      <c r="C47" s="396" t="s">
        <v>119</v>
      </c>
      <c r="D47" s="370">
        <f>SUM(D48:D66)</f>
        <v>1503</v>
      </c>
      <c r="E47" s="371">
        <f>SUM(E48:E66)</f>
        <v>36</v>
      </c>
      <c r="F47" s="371">
        <f>SUM(F48:F66)</f>
        <v>512</v>
      </c>
      <c r="G47" s="371">
        <f t="shared" ref="G47:H47" si="3">SUM(G48:G66)</f>
        <v>566</v>
      </c>
      <c r="H47" s="371">
        <f t="shared" si="3"/>
        <v>389</v>
      </c>
      <c r="I47" s="64">
        <f>AVERAGE(I48:I66)</f>
        <v>3.8342484702901696</v>
      </c>
      <c r="J47" s="360"/>
    </row>
    <row r="48" spans="1:10" s="394" customFormat="1" ht="15" customHeight="1" x14ac:dyDescent="0.25">
      <c r="A48" s="33">
        <v>1</v>
      </c>
      <c r="B48" s="372">
        <v>40010</v>
      </c>
      <c r="C48" s="397" t="s">
        <v>96</v>
      </c>
      <c r="D48" s="374">
        <v>163</v>
      </c>
      <c r="E48" s="398"/>
      <c r="F48" s="398">
        <v>46</v>
      </c>
      <c r="G48" s="398">
        <v>71</v>
      </c>
      <c r="H48" s="398">
        <v>46</v>
      </c>
      <c r="I48" s="82">
        <f t="shared" ref="I48:I66" si="4">(H48*5+G48*4+F48*3+E48*2)/D48</f>
        <v>4</v>
      </c>
      <c r="J48" s="360"/>
    </row>
    <row r="49" spans="1:10" s="394" customFormat="1" ht="15" customHeight="1" x14ac:dyDescent="0.25">
      <c r="A49" s="35">
        <v>2</v>
      </c>
      <c r="B49" s="356">
        <v>40030</v>
      </c>
      <c r="C49" s="393" t="s">
        <v>153</v>
      </c>
      <c r="D49" s="358">
        <v>54</v>
      </c>
      <c r="E49" s="359"/>
      <c r="F49" s="359">
        <v>9</v>
      </c>
      <c r="G49" s="359">
        <v>20</v>
      </c>
      <c r="H49" s="359">
        <v>25</v>
      </c>
      <c r="I49" s="76">
        <f t="shared" si="4"/>
        <v>4.2962962962962967</v>
      </c>
      <c r="J49" s="360"/>
    </row>
    <row r="50" spans="1:10" s="394" customFormat="1" ht="15" customHeight="1" x14ac:dyDescent="0.25">
      <c r="A50" s="35">
        <v>3</v>
      </c>
      <c r="B50" s="356">
        <v>40410</v>
      </c>
      <c r="C50" s="362" t="s">
        <v>84</v>
      </c>
      <c r="D50" s="358">
        <v>162</v>
      </c>
      <c r="E50" s="359"/>
      <c r="F50" s="359">
        <v>29</v>
      </c>
      <c r="G50" s="359">
        <v>64</v>
      </c>
      <c r="H50" s="359">
        <v>69</v>
      </c>
      <c r="I50" s="76">
        <f t="shared" si="4"/>
        <v>4.2469135802469138</v>
      </c>
      <c r="J50" s="360"/>
    </row>
    <row r="51" spans="1:10" s="394" customFormat="1" ht="15" customHeight="1" x14ac:dyDescent="0.25">
      <c r="A51" s="35">
        <v>4</v>
      </c>
      <c r="B51" s="356">
        <v>40011</v>
      </c>
      <c r="C51" s="393" t="s">
        <v>95</v>
      </c>
      <c r="D51" s="358">
        <v>183</v>
      </c>
      <c r="E51" s="359">
        <v>8</v>
      </c>
      <c r="F51" s="359">
        <v>69</v>
      </c>
      <c r="G51" s="359">
        <v>62</v>
      </c>
      <c r="H51" s="359">
        <v>44</v>
      </c>
      <c r="I51" s="76">
        <f t="shared" si="4"/>
        <v>3.7759562841530054</v>
      </c>
      <c r="J51" s="360"/>
    </row>
    <row r="52" spans="1:10" s="394" customFormat="1" ht="15" customHeight="1" x14ac:dyDescent="0.25">
      <c r="A52" s="35">
        <v>5</v>
      </c>
      <c r="B52" s="356">
        <v>40080</v>
      </c>
      <c r="C52" s="393" t="s">
        <v>34</v>
      </c>
      <c r="D52" s="358">
        <v>116</v>
      </c>
      <c r="E52" s="359">
        <v>1</v>
      </c>
      <c r="F52" s="359">
        <v>40</v>
      </c>
      <c r="G52" s="359">
        <v>40</v>
      </c>
      <c r="H52" s="359">
        <v>35</v>
      </c>
      <c r="I52" s="76">
        <f t="shared" si="4"/>
        <v>3.9396551724137931</v>
      </c>
      <c r="J52" s="360"/>
    </row>
    <row r="53" spans="1:10" s="394" customFormat="1" ht="15" customHeight="1" x14ac:dyDescent="0.25">
      <c r="A53" s="35">
        <v>6</v>
      </c>
      <c r="B53" s="356">
        <v>40100</v>
      </c>
      <c r="C53" s="393" t="s">
        <v>33</v>
      </c>
      <c r="D53" s="358">
        <v>88</v>
      </c>
      <c r="E53" s="359">
        <v>3</v>
      </c>
      <c r="F53" s="359">
        <v>29</v>
      </c>
      <c r="G53" s="359">
        <v>31</v>
      </c>
      <c r="H53" s="359">
        <v>25</v>
      </c>
      <c r="I53" s="76">
        <f t="shared" si="4"/>
        <v>3.8863636363636362</v>
      </c>
      <c r="J53" s="360"/>
    </row>
    <row r="54" spans="1:10" s="394" customFormat="1" ht="15" customHeight="1" x14ac:dyDescent="0.25">
      <c r="A54" s="399">
        <v>7</v>
      </c>
      <c r="B54" s="363">
        <v>40020</v>
      </c>
      <c r="C54" s="721" t="s">
        <v>170</v>
      </c>
      <c r="D54" s="358">
        <v>36</v>
      </c>
      <c r="E54" s="400"/>
      <c r="F54" s="400">
        <v>5</v>
      </c>
      <c r="G54" s="400">
        <v>18</v>
      </c>
      <c r="H54" s="400">
        <v>13</v>
      </c>
      <c r="I54" s="76">
        <f t="shared" si="4"/>
        <v>4.2222222222222223</v>
      </c>
      <c r="J54" s="360"/>
    </row>
    <row r="55" spans="1:10" s="394" customFormat="1" ht="15" customHeight="1" x14ac:dyDescent="0.25">
      <c r="A55" s="401">
        <v>8</v>
      </c>
      <c r="B55" s="356">
        <v>40031</v>
      </c>
      <c r="C55" s="393" t="s">
        <v>36</v>
      </c>
      <c r="D55" s="358">
        <v>63</v>
      </c>
      <c r="E55" s="359"/>
      <c r="F55" s="359">
        <v>24</v>
      </c>
      <c r="G55" s="359">
        <v>22</v>
      </c>
      <c r="H55" s="359">
        <v>17</v>
      </c>
      <c r="I55" s="76">
        <f t="shared" si="4"/>
        <v>3.8888888888888888</v>
      </c>
      <c r="J55" s="360"/>
    </row>
    <row r="56" spans="1:10" s="394" customFormat="1" ht="15" customHeight="1" x14ac:dyDescent="0.25">
      <c r="A56" s="35">
        <v>9</v>
      </c>
      <c r="B56" s="356">
        <v>40210</v>
      </c>
      <c r="C56" s="402" t="s">
        <v>81</v>
      </c>
      <c r="D56" s="358">
        <v>51</v>
      </c>
      <c r="E56" s="359">
        <v>2</v>
      </c>
      <c r="F56" s="359">
        <v>18</v>
      </c>
      <c r="G56" s="359">
        <v>24</v>
      </c>
      <c r="H56" s="359">
        <v>7</v>
      </c>
      <c r="I56" s="76">
        <f t="shared" si="4"/>
        <v>3.7058823529411766</v>
      </c>
      <c r="J56" s="360"/>
    </row>
    <row r="57" spans="1:10" s="394" customFormat="1" ht="15" customHeight="1" x14ac:dyDescent="0.25">
      <c r="A57" s="35">
        <v>10</v>
      </c>
      <c r="B57" s="356">
        <v>40300</v>
      </c>
      <c r="C57" s="362" t="s">
        <v>66</v>
      </c>
      <c r="D57" s="358">
        <v>23</v>
      </c>
      <c r="E57" s="359"/>
      <c r="F57" s="359">
        <v>9</v>
      </c>
      <c r="G57" s="359">
        <v>9</v>
      </c>
      <c r="H57" s="359">
        <v>5</v>
      </c>
      <c r="I57" s="76">
        <f t="shared" si="4"/>
        <v>3.8260869565217392</v>
      </c>
      <c r="J57" s="360"/>
    </row>
    <row r="58" spans="1:10" s="394" customFormat="1" ht="15" customHeight="1" x14ac:dyDescent="0.25">
      <c r="A58" s="35">
        <v>11</v>
      </c>
      <c r="B58" s="356">
        <v>40360</v>
      </c>
      <c r="C58" s="379" t="s">
        <v>65</v>
      </c>
      <c r="D58" s="358">
        <v>27</v>
      </c>
      <c r="E58" s="359">
        <v>2</v>
      </c>
      <c r="F58" s="359">
        <v>14</v>
      </c>
      <c r="G58" s="359">
        <v>8</v>
      </c>
      <c r="H58" s="359">
        <v>3</v>
      </c>
      <c r="I58" s="76">
        <f t="shared" si="4"/>
        <v>3.4444444444444446</v>
      </c>
      <c r="J58" s="360"/>
    </row>
    <row r="59" spans="1:10" s="394" customFormat="1" ht="15" customHeight="1" x14ac:dyDescent="0.25">
      <c r="A59" s="399">
        <v>12</v>
      </c>
      <c r="B59" s="356">
        <v>40390</v>
      </c>
      <c r="C59" s="31" t="s">
        <v>30</v>
      </c>
      <c r="D59" s="358">
        <v>58</v>
      </c>
      <c r="E59" s="359">
        <v>4</v>
      </c>
      <c r="F59" s="359">
        <v>35</v>
      </c>
      <c r="G59" s="359">
        <v>16</v>
      </c>
      <c r="H59" s="359">
        <v>3</v>
      </c>
      <c r="I59" s="76">
        <f t="shared" si="4"/>
        <v>3.3103448275862069</v>
      </c>
      <c r="J59" s="360"/>
    </row>
    <row r="60" spans="1:10" s="394" customFormat="1" ht="15" customHeight="1" x14ac:dyDescent="0.25">
      <c r="A60" s="35">
        <v>13</v>
      </c>
      <c r="B60" s="403">
        <v>40720</v>
      </c>
      <c r="C60" s="404" t="s">
        <v>112</v>
      </c>
      <c r="D60" s="358">
        <v>89</v>
      </c>
      <c r="E60" s="83">
        <v>2</v>
      </c>
      <c r="F60" s="83">
        <v>38</v>
      </c>
      <c r="G60" s="83">
        <v>34</v>
      </c>
      <c r="H60" s="83">
        <v>15</v>
      </c>
      <c r="I60" s="84">
        <f t="shared" si="4"/>
        <v>3.696629213483146</v>
      </c>
      <c r="J60" s="360"/>
    </row>
    <row r="61" spans="1:10" s="394" customFormat="1" ht="15" customHeight="1" x14ac:dyDescent="0.25">
      <c r="A61" s="35">
        <v>14</v>
      </c>
      <c r="B61" s="356">
        <v>40730</v>
      </c>
      <c r="C61" s="362" t="s">
        <v>82</v>
      </c>
      <c r="D61" s="358">
        <v>19</v>
      </c>
      <c r="E61" s="359"/>
      <c r="F61" s="359">
        <v>10</v>
      </c>
      <c r="G61" s="359">
        <v>3</v>
      </c>
      <c r="H61" s="359">
        <v>6</v>
      </c>
      <c r="I61" s="76">
        <f t="shared" si="4"/>
        <v>3.7894736842105261</v>
      </c>
      <c r="J61" s="360"/>
    </row>
    <row r="62" spans="1:10" s="394" customFormat="1" ht="15" customHeight="1" x14ac:dyDescent="0.25">
      <c r="A62" s="35">
        <v>15</v>
      </c>
      <c r="B62" s="356">
        <v>40820</v>
      </c>
      <c r="C62" s="717" t="s">
        <v>169</v>
      </c>
      <c r="D62" s="358">
        <v>74</v>
      </c>
      <c r="E62" s="359">
        <v>2</v>
      </c>
      <c r="F62" s="359">
        <v>25</v>
      </c>
      <c r="G62" s="359">
        <v>24</v>
      </c>
      <c r="H62" s="359">
        <v>23</v>
      </c>
      <c r="I62" s="76">
        <f t="shared" si="4"/>
        <v>3.9189189189189189</v>
      </c>
      <c r="J62" s="360"/>
    </row>
    <row r="63" spans="1:10" s="394" customFormat="1" ht="15" customHeight="1" x14ac:dyDescent="0.25">
      <c r="A63" s="35">
        <v>16</v>
      </c>
      <c r="B63" s="356">
        <v>40840</v>
      </c>
      <c r="C63" s="362" t="s">
        <v>32</v>
      </c>
      <c r="D63" s="358">
        <v>51</v>
      </c>
      <c r="E63" s="359">
        <v>4</v>
      </c>
      <c r="F63" s="359">
        <v>17</v>
      </c>
      <c r="G63" s="359">
        <v>27</v>
      </c>
      <c r="H63" s="359">
        <v>3</v>
      </c>
      <c r="I63" s="76">
        <f t="shared" si="4"/>
        <v>3.5686274509803924</v>
      </c>
      <c r="J63" s="360"/>
    </row>
    <row r="64" spans="1:10" s="394" customFormat="1" ht="15" customHeight="1" x14ac:dyDescent="0.25">
      <c r="A64" s="35">
        <v>17</v>
      </c>
      <c r="B64" s="356">
        <v>40950</v>
      </c>
      <c r="C64" s="362" t="s">
        <v>83</v>
      </c>
      <c r="D64" s="358">
        <v>83</v>
      </c>
      <c r="E64" s="359">
        <v>6</v>
      </c>
      <c r="F64" s="359">
        <v>32</v>
      </c>
      <c r="G64" s="359">
        <v>25</v>
      </c>
      <c r="H64" s="359">
        <v>20</v>
      </c>
      <c r="I64" s="76">
        <f t="shared" si="4"/>
        <v>3.7108433734939759</v>
      </c>
      <c r="J64" s="360"/>
    </row>
    <row r="65" spans="1:10" s="394" customFormat="1" ht="15" customHeight="1" x14ac:dyDescent="0.25">
      <c r="A65" s="35">
        <v>18</v>
      </c>
      <c r="B65" s="356">
        <v>40990</v>
      </c>
      <c r="C65" s="362" t="s">
        <v>35</v>
      </c>
      <c r="D65" s="358">
        <v>109</v>
      </c>
      <c r="E65" s="359">
        <v>2</v>
      </c>
      <c r="F65" s="359">
        <v>49</v>
      </c>
      <c r="G65" s="359">
        <v>38</v>
      </c>
      <c r="H65" s="359">
        <v>20</v>
      </c>
      <c r="I65" s="85">
        <f t="shared" si="4"/>
        <v>3.6972477064220182</v>
      </c>
      <c r="J65" s="360"/>
    </row>
    <row r="66" spans="1:10" s="394" customFormat="1" ht="15" customHeight="1" thickBot="1" x14ac:dyDescent="0.3">
      <c r="A66" s="54">
        <v>19</v>
      </c>
      <c r="B66" s="356">
        <v>40133</v>
      </c>
      <c r="C66" s="405" t="s">
        <v>28</v>
      </c>
      <c r="D66" s="358">
        <v>54</v>
      </c>
      <c r="E66" s="359"/>
      <c r="F66" s="359">
        <v>14</v>
      </c>
      <c r="G66" s="359">
        <v>30</v>
      </c>
      <c r="H66" s="359">
        <v>10</v>
      </c>
      <c r="I66" s="76">
        <f t="shared" si="4"/>
        <v>3.925925925925926</v>
      </c>
      <c r="J66" s="360"/>
    </row>
    <row r="67" spans="1:10" s="394" customFormat="1" ht="15" customHeight="1" thickBot="1" x14ac:dyDescent="0.3">
      <c r="A67" s="65"/>
      <c r="B67" s="369"/>
      <c r="C67" s="63" t="s">
        <v>118</v>
      </c>
      <c r="D67" s="370">
        <f>SUM(D68:D81)</f>
        <v>1326</v>
      </c>
      <c r="E67" s="371">
        <f>SUM(E68:E81)</f>
        <v>25</v>
      </c>
      <c r="F67" s="371">
        <f>SUM(F68:F81)</f>
        <v>438</v>
      </c>
      <c r="G67" s="371">
        <f>SUM(G68:G81)</f>
        <v>481</v>
      </c>
      <c r="H67" s="371">
        <f>SUM(H68:H81)</f>
        <v>381</v>
      </c>
      <c r="I67" s="64">
        <f>AVERAGE(I68:I81)</f>
        <v>3.9036892538530887</v>
      </c>
      <c r="J67" s="360"/>
    </row>
    <row r="68" spans="1:10" s="394" customFormat="1" ht="15" customHeight="1" x14ac:dyDescent="0.25">
      <c r="A68" s="35">
        <v>1</v>
      </c>
      <c r="B68" s="390">
        <v>50040</v>
      </c>
      <c r="C68" s="406" t="s">
        <v>85</v>
      </c>
      <c r="D68" s="407">
        <v>76</v>
      </c>
      <c r="E68" s="408"/>
      <c r="F68" s="408">
        <v>8</v>
      </c>
      <c r="G68" s="408">
        <v>32</v>
      </c>
      <c r="H68" s="392">
        <v>36</v>
      </c>
      <c r="I68" s="76">
        <f t="shared" ref="I68:I81" si="5">(H68*5+G68*4+F68*3+E68*2)/D68</f>
        <v>4.3684210526315788</v>
      </c>
      <c r="J68" s="360"/>
    </row>
    <row r="69" spans="1:10" s="394" customFormat="1" ht="15" customHeight="1" x14ac:dyDescent="0.25">
      <c r="A69" s="35">
        <v>2</v>
      </c>
      <c r="B69" s="356">
        <v>50003</v>
      </c>
      <c r="C69" s="409" t="s">
        <v>90</v>
      </c>
      <c r="D69" s="410">
        <v>108</v>
      </c>
      <c r="E69" s="411"/>
      <c r="F69" s="411">
        <v>29</v>
      </c>
      <c r="G69" s="411">
        <v>38</v>
      </c>
      <c r="H69" s="359">
        <v>41</v>
      </c>
      <c r="I69" s="76">
        <f t="shared" si="5"/>
        <v>4.1111111111111107</v>
      </c>
      <c r="J69" s="360"/>
    </row>
    <row r="70" spans="1:10" s="394" customFormat="1" ht="15" customHeight="1" x14ac:dyDescent="0.25">
      <c r="A70" s="35">
        <v>3</v>
      </c>
      <c r="B70" s="356">
        <v>50060</v>
      </c>
      <c r="C70" s="722" t="s">
        <v>178</v>
      </c>
      <c r="D70" s="358">
        <v>106</v>
      </c>
      <c r="E70" s="359"/>
      <c r="F70" s="359">
        <v>32</v>
      </c>
      <c r="G70" s="359">
        <v>30</v>
      </c>
      <c r="H70" s="359">
        <v>44</v>
      </c>
      <c r="I70" s="76">
        <f t="shared" si="5"/>
        <v>4.1132075471698117</v>
      </c>
      <c r="J70" s="360"/>
    </row>
    <row r="71" spans="1:10" s="394" customFormat="1" ht="15" customHeight="1" x14ac:dyDescent="0.25">
      <c r="A71" s="35">
        <v>4</v>
      </c>
      <c r="B71" s="356">
        <v>50170</v>
      </c>
      <c r="C71" s="412" t="s">
        <v>173</v>
      </c>
      <c r="D71" s="358">
        <v>56</v>
      </c>
      <c r="E71" s="359"/>
      <c r="F71" s="359">
        <v>21</v>
      </c>
      <c r="G71" s="359">
        <v>22</v>
      </c>
      <c r="H71" s="359">
        <v>13</v>
      </c>
      <c r="I71" s="76">
        <f t="shared" si="5"/>
        <v>3.8571428571428572</v>
      </c>
      <c r="J71" s="360"/>
    </row>
    <row r="72" spans="1:10" s="394" customFormat="1" ht="15" customHeight="1" x14ac:dyDescent="0.25">
      <c r="A72" s="35">
        <v>5</v>
      </c>
      <c r="B72" s="356">
        <v>50230</v>
      </c>
      <c r="C72" s="412" t="s">
        <v>174</v>
      </c>
      <c r="D72" s="358">
        <v>63</v>
      </c>
      <c r="E72" s="359"/>
      <c r="F72" s="359">
        <v>24</v>
      </c>
      <c r="G72" s="359">
        <v>24</v>
      </c>
      <c r="H72" s="359">
        <v>15</v>
      </c>
      <c r="I72" s="76">
        <f t="shared" si="5"/>
        <v>3.8571428571428572</v>
      </c>
      <c r="J72" s="360"/>
    </row>
    <row r="73" spans="1:10" s="394" customFormat="1" ht="15" customHeight="1" x14ac:dyDescent="0.25">
      <c r="A73" s="35">
        <v>6</v>
      </c>
      <c r="B73" s="363">
        <v>50340</v>
      </c>
      <c r="C73" s="412" t="s">
        <v>175</v>
      </c>
      <c r="D73" s="358">
        <v>83</v>
      </c>
      <c r="E73" s="359">
        <v>1</v>
      </c>
      <c r="F73" s="359">
        <v>36</v>
      </c>
      <c r="G73" s="359">
        <v>31</v>
      </c>
      <c r="H73" s="359">
        <v>15</v>
      </c>
      <c r="I73" s="413">
        <f t="shared" si="5"/>
        <v>3.7228915662650603</v>
      </c>
      <c r="J73" s="360"/>
    </row>
    <row r="74" spans="1:10" s="394" customFormat="1" ht="15" customHeight="1" x14ac:dyDescent="0.25">
      <c r="A74" s="35">
        <v>7</v>
      </c>
      <c r="B74" s="356">
        <v>50420</v>
      </c>
      <c r="C74" s="412" t="s">
        <v>176</v>
      </c>
      <c r="D74" s="358">
        <v>97</v>
      </c>
      <c r="E74" s="359"/>
      <c r="F74" s="359">
        <v>19</v>
      </c>
      <c r="G74" s="359">
        <v>42</v>
      </c>
      <c r="H74" s="359">
        <v>36</v>
      </c>
      <c r="I74" s="76">
        <f t="shared" si="5"/>
        <v>4.1752577319587632</v>
      </c>
      <c r="J74" s="360"/>
    </row>
    <row r="75" spans="1:10" s="394" customFormat="1" ht="15" customHeight="1" x14ac:dyDescent="0.25">
      <c r="A75" s="35">
        <v>8</v>
      </c>
      <c r="B75" s="356">
        <v>50450</v>
      </c>
      <c r="C75" s="412" t="s">
        <v>177</v>
      </c>
      <c r="D75" s="358">
        <v>78</v>
      </c>
      <c r="E75" s="359">
        <v>2</v>
      </c>
      <c r="F75" s="359">
        <v>38</v>
      </c>
      <c r="G75" s="359">
        <v>24</v>
      </c>
      <c r="H75" s="359">
        <v>14</v>
      </c>
      <c r="I75" s="76">
        <f t="shared" si="5"/>
        <v>3.641025641025641</v>
      </c>
      <c r="J75" s="360"/>
    </row>
    <row r="76" spans="1:10" s="394" customFormat="1" ht="15" customHeight="1" x14ac:dyDescent="0.25">
      <c r="A76" s="35">
        <v>9</v>
      </c>
      <c r="B76" s="356">
        <v>50620</v>
      </c>
      <c r="C76" s="412" t="s">
        <v>113</v>
      </c>
      <c r="D76" s="358">
        <v>74</v>
      </c>
      <c r="E76" s="359">
        <v>5</v>
      </c>
      <c r="F76" s="359">
        <v>31</v>
      </c>
      <c r="G76" s="359">
        <v>25</v>
      </c>
      <c r="H76" s="359">
        <v>13</v>
      </c>
      <c r="I76" s="76">
        <f t="shared" si="5"/>
        <v>3.6216216216216215</v>
      </c>
      <c r="J76" s="360"/>
    </row>
    <row r="77" spans="1:10" s="394" customFormat="1" ht="15" customHeight="1" x14ac:dyDescent="0.25">
      <c r="A77" s="35">
        <v>10</v>
      </c>
      <c r="B77" s="356">
        <v>50760</v>
      </c>
      <c r="C77" s="412" t="s">
        <v>179</v>
      </c>
      <c r="D77" s="358">
        <v>164</v>
      </c>
      <c r="E77" s="359">
        <v>1</v>
      </c>
      <c r="F77" s="359">
        <v>34</v>
      </c>
      <c r="G77" s="359">
        <v>63</v>
      </c>
      <c r="H77" s="359">
        <v>66</v>
      </c>
      <c r="I77" s="76">
        <f t="shared" si="5"/>
        <v>4.1829268292682924</v>
      </c>
      <c r="J77" s="360"/>
    </row>
    <row r="78" spans="1:10" s="394" customFormat="1" ht="15" customHeight="1" x14ac:dyDescent="0.25">
      <c r="A78" s="35">
        <v>11</v>
      </c>
      <c r="B78" s="356">
        <v>50780</v>
      </c>
      <c r="C78" s="414" t="s">
        <v>180</v>
      </c>
      <c r="D78" s="365">
        <v>117</v>
      </c>
      <c r="E78" s="366">
        <v>14</v>
      </c>
      <c r="F78" s="366">
        <v>67</v>
      </c>
      <c r="G78" s="366">
        <v>22</v>
      </c>
      <c r="H78" s="366">
        <v>14</v>
      </c>
      <c r="I78" s="81">
        <f t="shared" si="5"/>
        <v>3.3076923076923075</v>
      </c>
      <c r="J78" s="360"/>
    </row>
    <row r="79" spans="1:10" s="394" customFormat="1" ht="15" customHeight="1" x14ac:dyDescent="0.25">
      <c r="A79" s="35">
        <v>12</v>
      </c>
      <c r="B79" s="363">
        <v>50930</v>
      </c>
      <c r="C79" s="722" t="s">
        <v>181</v>
      </c>
      <c r="D79" s="410">
        <v>61</v>
      </c>
      <c r="E79" s="411"/>
      <c r="F79" s="411">
        <v>22</v>
      </c>
      <c r="G79" s="411">
        <v>22</v>
      </c>
      <c r="H79" s="359">
        <v>16</v>
      </c>
      <c r="I79" s="85">
        <f t="shared" si="5"/>
        <v>3.8360655737704916</v>
      </c>
      <c r="J79" s="360"/>
    </row>
    <row r="80" spans="1:10" s="394" customFormat="1" ht="15" customHeight="1" x14ac:dyDescent="0.25">
      <c r="A80" s="54">
        <v>13</v>
      </c>
      <c r="B80" s="356">
        <v>51370</v>
      </c>
      <c r="C80" s="722" t="s">
        <v>171</v>
      </c>
      <c r="D80" s="410">
        <v>82</v>
      </c>
      <c r="E80" s="411"/>
      <c r="F80" s="411">
        <v>23</v>
      </c>
      <c r="G80" s="411">
        <v>36</v>
      </c>
      <c r="H80" s="359">
        <v>23</v>
      </c>
      <c r="I80" s="85">
        <f t="shared" si="5"/>
        <v>4</v>
      </c>
      <c r="J80" s="360"/>
    </row>
    <row r="81" spans="1:10" s="394" customFormat="1" ht="15" customHeight="1" thickBot="1" x14ac:dyDescent="0.3">
      <c r="A81" s="38">
        <v>14</v>
      </c>
      <c r="B81" s="503">
        <v>51580</v>
      </c>
      <c r="C81" s="504" t="s">
        <v>172</v>
      </c>
      <c r="D81" s="505">
        <v>161</v>
      </c>
      <c r="E81" s="506">
        <v>2</v>
      </c>
      <c r="F81" s="506">
        <v>54</v>
      </c>
      <c r="G81" s="506">
        <v>70</v>
      </c>
      <c r="H81" s="506">
        <v>35</v>
      </c>
      <c r="I81" s="81">
        <f t="shared" si="5"/>
        <v>3.8571428571428572</v>
      </c>
      <c r="J81" s="360"/>
    </row>
    <row r="82" spans="1:10" s="394" customFormat="1" ht="15" customHeight="1" thickBot="1" x14ac:dyDescent="0.3">
      <c r="A82" s="62"/>
      <c r="B82" s="354"/>
      <c r="C82" s="415" t="s">
        <v>117</v>
      </c>
      <c r="D82" s="370">
        <f>SUM(D83:D112)</f>
        <v>3415</v>
      </c>
      <c r="E82" s="371">
        <f>SUM(E83:E112)</f>
        <v>85</v>
      </c>
      <c r="F82" s="371">
        <f>SUM(F83:F112)</f>
        <v>1190</v>
      </c>
      <c r="G82" s="371">
        <f>SUM(G83:G112)</f>
        <v>1246</v>
      </c>
      <c r="H82" s="371">
        <f>SUM(H83:H112)</f>
        <v>891</v>
      </c>
      <c r="I82" s="64">
        <f>AVERAGE(I83:I112)</f>
        <v>3.8127221661089949</v>
      </c>
      <c r="J82" s="360"/>
    </row>
    <row r="83" spans="1:10" s="394" customFormat="1" ht="15" customHeight="1" x14ac:dyDescent="0.25">
      <c r="A83" s="54">
        <v>1</v>
      </c>
      <c r="B83" s="356">
        <v>60010</v>
      </c>
      <c r="C83" s="723" t="s">
        <v>182</v>
      </c>
      <c r="D83" s="358">
        <v>70</v>
      </c>
      <c r="E83" s="417">
        <v>1</v>
      </c>
      <c r="F83" s="417">
        <v>37</v>
      </c>
      <c r="G83" s="417">
        <v>23</v>
      </c>
      <c r="H83" s="417">
        <v>9</v>
      </c>
      <c r="I83" s="76">
        <f t="shared" ref="I83:I112" si="6">(H83*5+G83*4+F83*3+E83*2)/D83</f>
        <v>3.5714285714285716</v>
      </c>
      <c r="J83" s="360"/>
    </row>
    <row r="84" spans="1:10" s="394" customFormat="1" ht="15" customHeight="1" x14ac:dyDescent="0.25">
      <c r="A84" s="35">
        <v>2</v>
      </c>
      <c r="B84" s="356">
        <v>60020</v>
      </c>
      <c r="C84" s="418" t="s">
        <v>64</v>
      </c>
      <c r="D84" s="358">
        <v>44</v>
      </c>
      <c r="E84" s="417"/>
      <c r="F84" s="417">
        <v>21</v>
      </c>
      <c r="G84" s="417">
        <v>17</v>
      </c>
      <c r="H84" s="417">
        <v>6</v>
      </c>
      <c r="I84" s="76">
        <f t="shared" si="6"/>
        <v>3.6590909090909092</v>
      </c>
      <c r="J84" s="360"/>
    </row>
    <row r="85" spans="1:10" s="394" customFormat="1" ht="15" customHeight="1" x14ac:dyDescent="0.25">
      <c r="A85" s="35">
        <v>3</v>
      </c>
      <c r="B85" s="356">
        <v>60050</v>
      </c>
      <c r="C85" s="723" t="s">
        <v>187</v>
      </c>
      <c r="D85" s="358">
        <v>100</v>
      </c>
      <c r="E85" s="417">
        <v>3</v>
      </c>
      <c r="F85" s="417">
        <v>31</v>
      </c>
      <c r="G85" s="417">
        <v>39</v>
      </c>
      <c r="H85" s="417">
        <v>27</v>
      </c>
      <c r="I85" s="76">
        <f t="shared" si="6"/>
        <v>3.9</v>
      </c>
      <c r="J85" s="360"/>
    </row>
    <row r="86" spans="1:10" s="394" customFormat="1" ht="15" customHeight="1" x14ac:dyDescent="0.25">
      <c r="A86" s="35">
        <v>4</v>
      </c>
      <c r="B86" s="356">
        <v>60070</v>
      </c>
      <c r="C86" s="723" t="s">
        <v>184</v>
      </c>
      <c r="D86" s="358">
        <v>113</v>
      </c>
      <c r="E86" s="417">
        <v>4</v>
      </c>
      <c r="F86" s="417">
        <v>24</v>
      </c>
      <c r="G86" s="417">
        <v>50</v>
      </c>
      <c r="H86" s="417">
        <v>34</v>
      </c>
      <c r="I86" s="76">
        <f t="shared" si="6"/>
        <v>3.9823008849557522</v>
      </c>
      <c r="J86" s="360"/>
    </row>
    <row r="87" spans="1:10" s="394" customFormat="1" ht="15" customHeight="1" x14ac:dyDescent="0.25">
      <c r="A87" s="35">
        <v>5</v>
      </c>
      <c r="B87" s="356">
        <v>60180</v>
      </c>
      <c r="C87" s="723" t="s">
        <v>189</v>
      </c>
      <c r="D87" s="358">
        <v>121</v>
      </c>
      <c r="E87" s="417">
        <v>5</v>
      </c>
      <c r="F87" s="417">
        <v>37</v>
      </c>
      <c r="G87" s="417">
        <v>54</v>
      </c>
      <c r="H87" s="417">
        <v>25</v>
      </c>
      <c r="I87" s="76">
        <f t="shared" si="6"/>
        <v>3.8181818181818183</v>
      </c>
      <c r="J87" s="360"/>
    </row>
    <row r="88" spans="1:10" s="394" customFormat="1" ht="15" customHeight="1" x14ac:dyDescent="0.25">
      <c r="A88" s="35">
        <v>6</v>
      </c>
      <c r="B88" s="356">
        <v>60240</v>
      </c>
      <c r="C88" s="723" t="s">
        <v>188</v>
      </c>
      <c r="D88" s="358">
        <v>159</v>
      </c>
      <c r="E88" s="417">
        <v>4</v>
      </c>
      <c r="F88" s="417">
        <v>74</v>
      </c>
      <c r="G88" s="417">
        <v>50</v>
      </c>
      <c r="H88" s="417">
        <v>31</v>
      </c>
      <c r="I88" s="76">
        <f t="shared" si="6"/>
        <v>3.6792452830188678</v>
      </c>
      <c r="J88" s="360"/>
    </row>
    <row r="89" spans="1:10" s="394" customFormat="1" ht="15" customHeight="1" x14ac:dyDescent="0.25">
      <c r="A89" s="35">
        <v>7</v>
      </c>
      <c r="B89" s="356">
        <v>60560</v>
      </c>
      <c r="C89" s="416" t="s">
        <v>21</v>
      </c>
      <c r="D89" s="358">
        <v>50</v>
      </c>
      <c r="E89" s="417">
        <v>1</v>
      </c>
      <c r="F89" s="417">
        <v>27</v>
      </c>
      <c r="G89" s="417">
        <v>15</v>
      </c>
      <c r="H89" s="417">
        <v>7</v>
      </c>
      <c r="I89" s="76">
        <f t="shared" si="6"/>
        <v>3.56</v>
      </c>
      <c r="J89" s="360"/>
    </row>
    <row r="90" spans="1:10" s="394" customFormat="1" ht="15" customHeight="1" x14ac:dyDescent="0.25">
      <c r="A90" s="35">
        <v>8</v>
      </c>
      <c r="B90" s="356">
        <v>60660</v>
      </c>
      <c r="C90" s="723" t="s">
        <v>186</v>
      </c>
      <c r="D90" s="358">
        <v>51</v>
      </c>
      <c r="E90" s="417">
        <v>1</v>
      </c>
      <c r="F90" s="417">
        <v>24</v>
      </c>
      <c r="G90" s="417">
        <v>16</v>
      </c>
      <c r="H90" s="417">
        <v>10</v>
      </c>
      <c r="I90" s="76">
        <f t="shared" si="6"/>
        <v>3.6862745098039214</v>
      </c>
      <c r="J90" s="360"/>
    </row>
    <row r="91" spans="1:10" s="394" customFormat="1" ht="15" customHeight="1" x14ac:dyDescent="0.25">
      <c r="A91" s="35">
        <v>9</v>
      </c>
      <c r="B91" s="356">
        <v>60001</v>
      </c>
      <c r="C91" s="724" t="s">
        <v>185</v>
      </c>
      <c r="D91" s="358">
        <v>78</v>
      </c>
      <c r="E91" s="417">
        <v>1</v>
      </c>
      <c r="F91" s="417">
        <v>27</v>
      </c>
      <c r="G91" s="417">
        <v>25</v>
      </c>
      <c r="H91" s="417">
        <v>25</v>
      </c>
      <c r="I91" s="76">
        <f t="shared" si="6"/>
        <v>3.9487179487179489</v>
      </c>
      <c r="J91" s="360"/>
    </row>
    <row r="92" spans="1:10" s="394" customFormat="1" ht="15" customHeight="1" x14ac:dyDescent="0.25">
      <c r="A92" s="35">
        <v>10</v>
      </c>
      <c r="B92" s="356">
        <v>60850</v>
      </c>
      <c r="C92" s="724" t="s">
        <v>183</v>
      </c>
      <c r="D92" s="420">
        <v>102</v>
      </c>
      <c r="E92" s="421">
        <v>2</v>
      </c>
      <c r="F92" s="421">
        <v>40</v>
      </c>
      <c r="G92" s="421">
        <v>33</v>
      </c>
      <c r="H92" s="421">
        <v>26</v>
      </c>
      <c r="I92" s="76">
        <f t="shared" si="6"/>
        <v>3.784313725490196</v>
      </c>
      <c r="J92" s="360"/>
    </row>
    <row r="93" spans="1:10" s="394" customFormat="1" ht="15" customHeight="1" x14ac:dyDescent="0.25">
      <c r="A93" s="35">
        <v>11</v>
      </c>
      <c r="B93" s="356">
        <v>60910</v>
      </c>
      <c r="C93" s="419" t="s">
        <v>15</v>
      </c>
      <c r="D93" s="358">
        <v>77</v>
      </c>
      <c r="E93" s="380">
        <v>4</v>
      </c>
      <c r="F93" s="380">
        <v>33</v>
      </c>
      <c r="G93" s="380">
        <v>24</v>
      </c>
      <c r="H93" s="380">
        <v>16</v>
      </c>
      <c r="I93" s="76">
        <f t="shared" si="6"/>
        <v>3.6753246753246751</v>
      </c>
      <c r="J93" s="360"/>
    </row>
    <row r="94" spans="1:10" s="394" customFormat="1" ht="15" customHeight="1" x14ac:dyDescent="0.25">
      <c r="A94" s="35">
        <v>12</v>
      </c>
      <c r="B94" s="356">
        <v>60980</v>
      </c>
      <c r="C94" s="419" t="s">
        <v>5</v>
      </c>
      <c r="D94" s="358">
        <v>57</v>
      </c>
      <c r="E94" s="380">
        <v>1</v>
      </c>
      <c r="F94" s="380">
        <v>30</v>
      </c>
      <c r="G94" s="380">
        <v>17</v>
      </c>
      <c r="H94" s="380">
        <v>9</v>
      </c>
      <c r="I94" s="76">
        <f t="shared" si="6"/>
        <v>3.5964912280701755</v>
      </c>
      <c r="J94" s="360"/>
    </row>
    <row r="95" spans="1:10" s="394" customFormat="1" ht="15" customHeight="1" x14ac:dyDescent="0.25">
      <c r="A95" s="35">
        <v>13</v>
      </c>
      <c r="B95" s="356">
        <v>61080</v>
      </c>
      <c r="C95" s="724" t="s">
        <v>196</v>
      </c>
      <c r="D95" s="358">
        <v>154</v>
      </c>
      <c r="E95" s="380">
        <v>4</v>
      </c>
      <c r="F95" s="380">
        <v>55</v>
      </c>
      <c r="G95" s="380">
        <v>55</v>
      </c>
      <c r="H95" s="380">
        <v>41</v>
      </c>
      <c r="I95" s="76">
        <f t="shared" si="6"/>
        <v>3.883116883116883</v>
      </c>
      <c r="J95" s="360"/>
    </row>
    <row r="96" spans="1:10" s="394" customFormat="1" ht="15" customHeight="1" x14ac:dyDescent="0.25">
      <c r="A96" s="35">
        <v>14</v>
      </c>
      <c r="B96" s="356">
        <v>61150</v>
      </c>
      <c r="C96" s="724" t="s">
        <v>195</v>
      </c>
      <c r="D96" s="358">
        <v>80</v>
      </c>
      <c r="E96" s="380">
        <v>4</v>
      </c>
      <c r="F96" s="380">
        <v>29</v>
      </c>
      <c r="G96" s="380">
        <v>27</v>
      </c>
      <c r="H96" s="380">
        <v>20</v>
      </c>
      <c r="I96" s="76">
        <f t="shared" si="6"/>
        <v>3.7875000000000001</v>
      </c>
      <c r="J96" s="360"/>
    </row>
    <row r="97" spans="1:10" s="394" customFormat="1" ht="15" customHeight="1" x14ac:dyDescent="0.25">
      <c r="A97" s="35">
        <v>15</v>
      </c>
      <c r="B97" s="356">
        <v>61210</v>
      </c>
      <c r="C97" s="724" t="s">
        <v>194</v>
      </c>
      <c r="D97" s="358">
        <v>76</v>
      </c>
      <c r="E97" s="380">
        <v>4</v>
      </c>
      <c r="F97" s="380">
        <v>29</v>
      </c>
      <c r="G97" s="380">
        <v>32</v>
      </c>
      <c r="H97" s="380">
        <v>11</v>
      </c>
      <c r="I97" s="76">
        <f t="shared" si="6"/>
        <v>3.6578947368421053</v>
      </c>
      <c r="J97" s="360"/>
    </row>
    <row r="98" spans="1:10" s="394" customFormat="1" ht="15" customHeight="1" x14ac:dyDescent="0.25">
      <c r="A98" s="35">
        <v>16</v>
      </c>
      <c r="B98" s="356">
        <v>61290</v>
      </c>
      <c r="C98" s="419" t="s">
        <v>13</v>
      </c>
      <c r="D98" s="358">
        <v>72</v>
      </c>
      <c r="E98" s="380">
        <v>3</v>
      </c>
      <c r="F98" s="380">
        <v>29</v>
      </c>
      <c r="G98" s="380">
        <v>27</v>
      </c>
      <c r="H98" s="380">
        <v>13</v>
      </c>
      <c r="I98" s="76">
        <f t="shared" si="6"/>
        <v>3.6944444444444446</v>
      </c>
      <c r="J98" s="360"/>
    </row>
    <row r="99" spans="1:10" s="394" customFormat="1" ht="15" customHeight="1" x14ac:dyDescent="0.25">
      <c r="A99" s="35">
        <v>17</v>
      </c>
      <c r="B99" s="356">
        <v>61340</v>
      </c>
      <c r="C99" s="724" t="s">
        <v>193</v>
      </c>
      <c r="D99" s="358">
        <v>117</v>
      </c>
      <c r="E99" s="380">
        <v>7</v>
      </c>
      <c r="F99" s="380">
        <v>43</v>
      </c>
      <c r="G99" s="380">
        <v>44</v>
      </c>
      <c r="H99" s="380">
        <v>22</v>
      </c>
      <c r="I99" s="76">
        <f t="shared" si="6"/>
        <v>3.6666666666666665</v>
      </c>
      <c r="J99" s="360"/>
    </row>
    <row r="100" spans="1:10" s="394" customFormat="1" ht="15" customHeight="1" x14ac:dyDescent="0.25">
      <c r="A100" s="35">
        <v>18</v>
      </c>
      <c r="B100" s="356">
        <v>61390</v>
      </c>
      <c r="C100" s="724" t="s">
        <v>192</v>
      </c>
      <c r="D100" s="358">
        <v>77</v>
      </c>
      <c r="E100" s="380">
        <v>4</v>
      </c>
      <c r="F100" s="380">
        <v>36</v>
      </c>
      <c r="G100" s="380">
        <v>23</v>
      </c>
      <c r="H100" s="380">
        <v>13</v>
      </c>
      <c r="I100" s="76">
        <f t="shared" si="6"/>
        <v>3.5454545454545454</v>
      </c>
      <c r="J100" s="360"/>
    </row>
    <row r="101" spans="1:10" s="394" customFormat="1" ht="15" customHeight="1" x14ac:dyDescent="0.25">
      <c r="A101" s="38">
        <v>19</v>
      </c>
      <c r="B101" s="356">
        <v>61410</v>
      </c>
      <c r="C101" s="724" t="s">
        <v>191</v>
      </c>
      <c r="D101" s="358">
        <v>82</v>
      </c>
      <c r="E101" s="380">
        <v>1</v>
      </c>
      <c r="F101" s="380">
        <v>26</v>
      </c>
      <c r="G101" s="380">
        <v>37</v>
      </c>
      <c r="H101" s="380">
        <v>18</v>
      </c>
      <c r="I101" s="76">
        <f t="shared" si="6"/>
        <v>3.8780487804878048</v>
      </c>
      <c r="J101" s="360"/>
    </row>
    <row r="102" spans="1:10" s="394" customFormat="1" ht="15" customHeight="1" x14ac:dyDescent="0.25">
      <c r="A102" s="35">
        <v>20</v>
      </c>
      <c r="B102" s="356">
        <v>61430</v>
      </c>
      <c r="C102" s="419" t="s">
        <v>133</v>
      </c>
      <c r="D102" s="358">
        <v>191</v>
      </c>
      <c r="E102" s="380">
        <v>1</v>
      </c>
      <c r="F102" s="380">
        <v>62</v>
      </c>
      <c r="G102" s="380">
        <v>83</v>
      </c>
      <c r="H102" s="380">
        <v>45</v>
      </c>
      <c r="I102" s="76">
        <f t="shared" si="6"/>
        <v>3.9005235602094239</v>
      </c>
      <c r="J102" s="360"/>
    </row>
    <row r="103" spans="1:10" s="394" customFormat="1" ht="15" customHeight="1" x14ac:dyDescent="0.25">
      <c r="A103" s="35">
        <v>21</v>
      </c>
      <c r="B103" s="356">
        <v>61440</v>
      </c>
      <c r="C103" s="724" t="s">
        <v>190</v>
      </c>
      <c r="D103" s="358">
        <v>200</v>
      </c>
      <c r="E103" s="380">
        <v>3</v>
      </c>
      <c r="F103" s="380">
        <v>70</v>
      </c>
      <c r="G103" s="380">
        <v>62</v>
      </c>
      <c r="H103" s="380">
        <v>65</v>
      </c>
      <c r="I103" s="76">
        <f t="shared" si="6"/>
        <v>3.9449999999999998</v>
      </c>
      <c r="J103" s="360"/>
    </row>
    <row r="104" spans="1:10" s="394" customFormat="1" ht="15" customHeight="1" x14ac:dyDescent="0.25">
      <c r="A104" s="35">
        <v>22</v>
      </c>
      <c r="B104" s="356">
        <v>61450</v>
      </c>
      <c r="C104" s="419" t="s">
        <v>134</v>
      </c>
      <c r="D104" s="358">
        <v>137</v>
      </c>
      <c r="E104" s="422">
        <v>8</v>
      </c>
      <c r="F104" s="422">
        <v>43</v>
      </c>
      <c r="G104" s="422">
        <v>46</v>
      </c>
      <c r="H104" s="422">
        <v>40</v>
      </c>
      <c r="I104" s="76">
        <f t="shared" si="6"/>
        <v>3.8613138686131387</v>
      </c>
      <c r="J104" s="360"/>
    </row>
    <row r="105" spans="1:10" s="394" customFormat="1" ht="15" customHeight="1" x14ac:dyDescent="0.25">
      <c r="A105" s="35">
        <v>23</v>
      </c>
      <c r="B105" s="356">
        <v>61470</v>
      </c>
      <c r="C105" s="419" t="s">
        <v>3</v>
      </c>
      <c r="D105" s="358">
        <v>97</v>
      </c>
      <c r="E105" s="380">
        <v>5</v>
      </c>
      <c r="F105" s="380">
        <v>33</v>
      </c>
      <c r="G105" s="380">
        <v>43</v>
      </c>
      <c r="H105" s="380">
        <v>16</v>
      </c>
      <c r="I105" s="76">
        <f t="shared" si="6"/>
        <v>3.7216494845360826</v>
      </c>
      <c r="J105" s="360"/>
    </row>
    <row r="106" spans="1:10" s="394" customFormat="1" ht="15" customHeight="1" x14ac:dyDescent="0.25">
      <c r="A106" s="35">
        <v>24</v>
      </c>
      <c r="B106" s="356">
        <v>61490</v>
      </c>
      <c r="C106" s="419" t="s">
        <v>135</v>
      </c>
      <c r="D106" s="358">
        <v>213</v>
      </c>
      <c r="E106" s="380">
        <v>1</v>
      </c>
      <c r="F106" s="380">
        <v>59</v>
      </c>
      <c r="G106" s="380">
        <v>75</v>
      </c>
      <c r="H106" s="380">
        <v>78</v>
      </c>
      <c r="I106" s="76">
        <f t="shared" si="6"/>
        <v>4.07981220657277</v>
      </c>
      <c r="J106" s="360"/>
    </row>
    <row r="107" spans="1:10" s="394" customFormat="1" ht="15" customHeight="1" x14ac:dyDescent="0.25">
      <c r="A107" s="35">
        <v>25</v>
      </c>
      <c r="B107" s="356">
        <v>61500</v>
      </c>
      <c r="C107" s="419" t="s">
        <v>136</v>
      </c>
      <c r="D107" s="358">
        <v>213</v>
      </c>
      <c r="E107" s="380">
        <v>7</v>
      </c>
      <c r="F107" s="380">
        <v>65</v>
      </c>
      <c r="G107" s="380">
        <v>71</v>
      </c>
      <c r="H107" s="380">
        <v>70</v>
      </c>
      <c r="I107" s="76">
        <f t="shared" si="6"/>
        <v>3.9577464788732395</v>
      </c>
      <c r="J107" s="360"/>
    </row>
    <row r="108" spans="1:10" s="394" customFormat="1" ht="15" customHeight="1" x14ac:dyDescent="0.25">
      <c r="A108" s="35">
        <v>26</v>
      </c>
      <c r="B108" s="356">
        <v>61510</v>
      </c>
      <c r="C108" s="419" t="s">
        <v>14</v>
      </c>
      <c r="D108" s="358">
        <v>142</v>
      </c>
      <c r="E108" s="380"/>
      <c r="F108" s="380">
        <v>40</v>
      </c>
      <c r="G108" s="380">
        <v>57</v>
      </c>
      <c r="H108" s="380">
        <v>45</v>
      </c>
      <c r="I108" s="76">
        <f t="shared" si="6"/>
        <v>4.035211267605634</v>
      </c>
      <c r="J108" s="360"/>
    </row>
    <row r="109" spans="1:10" s="394" customFormat="1" ht="15" customHeight="1" x14ac:dyDescent="0.25">
      <c r="A109" s="35">
        <v>27</v>
      </c>
      <c r="B109" s="356">
        <v>61520</v>
      </c>
      <c r="C109" s="419" t="s">
        <v>97</v>
      </c>
      <c r="D109" s="358">
        <v>181</v>
      </c>
      <c r="E109" s="380"/>
      <c r="F109" s="380">
        <v>45</v>
      </c>
      <c r="G109" s="380">
        <v>63</v>
      </c>
      <c r="H109" s="380">
        <v>73</v>
      </c>
      <c r="I109" s="76">
        <f t="shared" si="6"/>
        <v>4.1546961325966851</v>
      </c>
      <c r="J109" s="360"/>
    </row>
    <row r="110" spans="1:10" s="394" customFormat="1" ht="15" customHeight="1" x14ac:dyDescent="0.25">
      <c r="A110" s="35">
        <v>28</v>
      </c>
      <c r="B110" s="363">
        <v>61540</v>
      </c>
      <c r="C110" s="423" t="s">
        <v>139</v>
      </c>
      <c r="D110" s="358">
        <v>111</v>
      </c>
      <c r="E110" s="380">
        <v>1</v>
      </c>
      <c r="F110" s="380">
        <v>29</v>
      </c>
      <c r="G110" s="380">
        <v>43</v>
      </c>
      <c r="H110" s="380">
        <v>38</v>
      </c>
      <c r="I110" s="76">
        <f t="shared" si="6"/>
        <v>4.0630630630630629</v>
      </c>
      <c r="J110" s="360"/>
    </row>
    <row r="111" spans="1:10" s="394" customFormat="1" ht="15" customHeight="1" x14ac:dyDescent="0.25">
      <c r="A111" s="54">
        <v>29</v>
      </c>
      <c r="B111" s="356">
        <v>61560</v>
      </c>
      <c r="C111" s="419" t="s">
        <v>149</v>
      </c>
      <c r="D111" s="365">
        <v>168</v>
      </c>
      <c r="E111" s="424">
        <v>5</v>
      </c>
      <c r="F111" s="424">
        <v>64</v>
      </c>
      <c r="G111" s="424">
        <v>61</v>
      </c>
      <c r="H111" s="424">
        <v>38</v>
      </c>
      <c r="I111" s="85">
        <f t="shared" si="6"/>
        <v>3.7857142857142856</v>
      </c>
      <c r="J111" s="360"/>
    </row>
    <row r="112" spans="1:10" s="394" customFormat="1" ht="15" customHeight="1" thickBot="1" x14ac:dyDescent="0.3">
      <c r="A112" s="54">
        <v>30</v>
      </c>
      <c r="B112" s="441">
        <v>61570</v>
      </c>
      <c r="C112" s="443" t="s">
        <v>151</v>
      </c>
      <c r="D112" s="358">
        <v>82</v>
      </c>
      <c r="E112" s="380"/>
      <c r="F112" s="380">
        <v>28</v>
      </c>
      <c r="G112" s="380">
        <v>34</v>
      </c>
      <c r="H112" s="380">
        <v>20</v>
      </c>
      <c r="I112" s="85">
        <f t="shared" si="6"/>
        <v>3.9024390243902438</v>
      </c>
      <c r="J112" s="360"/>
    </row>
    <row r="113" spans="1:12" s="394" customFormat="1" ht="15" customHeight="1" thickBot="1" x14ac:dyDescent="0.3">
      <c r="A113" s="62"/>
      <c r="B113" s="354"/>
      <c r="C113" s="63" t="s">
        <v>116</v>
      </c>
      <c r="D113" s="370">
        <f>SUM(D114:D122)</f>
        <v>753</v>
      </c>
      <c r="E113" s="371">
        <f>SUM(E114:E122)</f>
        <v>16</v>
      </c>
      <c r="F113" s="371">
        <f>SUM(F114:F122)</f>
        <v>203</v>
      </c>
      <c r="G113" s="371">
        <f>SUM(G114:G122)</f>
        <v>264</v>
      </c>
      <c r="H113" s="371">
        <f>SUM(H114:H122)</f>
        <v>270</v>
      </c>
      <c r="I113" s="64">
        <f>AVERAGE(I114:I122)</f>
        <v>3.9829174722585541</v>
      </c>
      <c r="J113" s="360"/>
    </row>
    <row r="114" spans="1:12" s="394" customFormat="1" ht="15" customHeight="1" x14ac:dyDescent="0.25">
      <c r="A114" s="33">
        <v>1</v>
      </c>
      <c r="B114" s="372">
        <v>70020</v>
      </c>
      <c r="C114" s="373" t="s">
        <v>88</v>
      </c>
      <c r="D114" s="374">
        <v>68</v>
      </c>
      <c r="E114" s="426"/>
      <c r="F114" s="426">
        <v>3</v>
      </c>
      <c r="G114" s="426">
        <v>21</v>
      </c>
      <c r="H114" s="426">
        <v>44</v>
      </c>
      <c r="I114" s="82">
        <f t="shared" ref="I114:I122" si="7">(H114*5+G114*4+F114*3+E114*2)/D114</f>
        <v>4.6029411764705879</v>
      </c>
      <c r="J114" s="360"/>
    </row>
    <row r="115" spans="1:12" s="394" customFormat="1" ht="15" customHeight="1" x14ac:dyDescent="0.25">
      <c r="A115" s="35">
        <v>2</v>
      </c>
      <c r="B115" s="356">
        <v>70110</v>
      </c>
      <c r="C115" s="362" t="s">
        <v>98</v>
      </c>
      <c r="D115" s="358">
        <v>82</v>
      </c>
      <c r="E115" s="359"/>
      <c r="F115" s="359">
        <v>16</v>
      </c>
      <c r="G115" s="359">
        <v>23</v>
      </c>
      <c r="H115" s="359">
        <v>43</v>
      </c>
      <c r="I115" s="76">
        <f t="shared" si="7"/>
        <v>4.3292682926829267</v>
      </c>
      <c r="J115" s="360"/>
    </row>
    <row r="116" spans="1:12" s="394" customFormat="1" ht="15" customHeight="1" x14ac:dyDescent="0.25">
      <c r="A116" s="35">
        <v>3</v>
      </c>
      <c r="B116" s="356">
        <v>70021</v>
      </c>
      <c r="C116" s="362" t="s">
        <v>87</v>
      </c>
      <c r="D116" s="358">
        <v>71</v>
      </c>
      <c r="E116" s="359">
        <v>1</v>
      </c>
      <c r="F116" s="359">
        <v>10</v>
      </c>
      <c r="G116" s="359">
        <v>27</v>
      </c>
      <c r="H116" s="359">
        <v>33</v>
      </c>
      <c r="I116" s="76">
        <f t="shared" si="7"/>
        <v>4.295774647887324</v>
      </c>
      <c r="J116" s="360"/>
    </row>
    <row r="117" spans="1:12" s="394" customFormat="1" ht="15" customHeight="1" x14ac:dyDescent="0.25">
      <c r="A117" s="35">
        <v>4</v>
      </c>
      <c r="B117" s="356">
        <v>70040</v>
      </c>
      <c r="C117" s="379" t="s">
        <v>63</v>
      </c>
      <c r="D117" s="358">
        <v>26</v>
      </c>
      <c r="E117" s="359"/>
      <c r="F117" s="359">
        <v>13</v>
      </c>
      <c r="G117" s="359">
        <v>10</v>
      </c>
      <c r="H117" s="359">
        <v>3</v>
      </c>
      <c r="I117" s="76">
        <f t="shared" si="7"/>
        <v>3.6153846153846154</v>
      </c>
      <c r="J117" s="360"/>
    </row>
    <row r="118" spans="1:12" s="394" customFormat="1" ht="15" customHeight="1" x14ac:dyDescent="0.25">
      <c r="A118" s="35">
        <v>5</v>
      </c>
      <c r="B118" s="356">
        <v>70100</v>
      </c>
      <c r="C118" s="362" t="s">
        <v>125</v>
      </c>
      <c r="D118" s="358">
        <v>104</v>
      </c>
      <c r="E118" s="359"/>
      <c r="F118" s="359">
        <v>9</v>
      </c>
      <c r="G118" s="359">
        <v>37</v>
      </c>
      <c r="H118" s="359">
        <v>58</v>
      </c>
      <c r="I118" s="76">
        <f t="shared" si="7"/>
        <v>4.4711538461538458</v>
      </c>
      <c r="J118" s="360"/>
    </row>
    <row r="119" spans="1:12" s="394" customFormat="1" ht="15" customHeight="1" x14ac:dyDescent="0.25">
      <c r="A119" s="35">
        <v>6</v>
      </c>
      <c r="B119" s="390">
        <v>70270</v>
      </c>
      <c r="C119" s="357" t="s">
        <v>89</v>
      </c>
      <c r="D119" s="391">
        <v>53</v>
      </c>
      <c r="E119" s="392">
        <v>3</v>
      </c>
      <c r="F119" s="392">
        <v>25</v>
      </c>
      <c r="G119" s="392">
        <v>18</v>
      </c>
      <c r="H119" s="392">
        <v>7</v>
      </c>
      <c r="I119" s="76">
        <f t="shared" si="7"/>
        <v>3.5471698113207548</v>
      </c>
      <c r="J119" s="360"/>
    </row>
    <row r="120" spans="1:12" s="394" customFormat="1" ht="15" customHeight="1" x14ac:dyDescent="0.25">
      <c r="A120" s="54">
        <v>7</v>
      </c>
      <c r="B120" s="356">
        <v>70510</v>
      </c>
      <c r="C120" s="379" t="s">
        <v>62</v>
      </c>
      <c r="D120" s="358">
        <v>30</v>
      </c>
      <c r="E120" s="359">
        <v>3</v>
      </c>
      <c r="F120" s="359">
        <v>18</v>
      </c>
      <c r="G120" s="359">
        <v>8</v>
      </c>
      <c r="H120" s="359">
        <v>1</v>
      </c>
      <c r="I120" s="85">
        <f t="shared" si="7"/>
        <v>3.2333333333333334</v>
      </c>
      <c r="J120" s="360"/>
    </row>
    <row r="121" spans="1:12" s="394" customFormat="1" ht="15" customHeight="1" x14ac:dyDescent="0.25">
      <c r="A121" s="54">
        <v>8</v>
      </c>
      <c r="B121" s="356">
        <v>10880</v>
      </c>
      <c r="C121" s="379" t="s">
        <v>138</v>
      </c>
      <c r="D121" s="365">
        <v>203</v>
      </c>
      <c r="E121" s="366">
        <v>8</v>
      </c>
      <c r="F121" s="366">
        <v>73</v>
      </c>
      <c r="G121" s="366">
        <v>73</v>
      </c>
      <c r="H121" s="366">
        <v>49</v>
      </c>
      <c r="I121" s="440">
        <f t="shared" si="7"/>
        <v>3.8029556650246303</v>
      </c>
      <c r="J121" s="360"/>
    </row>
    <row r="122" spans="1:12" s="394" customFormat="1" ht="15" customHeight="1" thickBot="1" x14ac:dyDescent="0.3">
      <c r="A122" s="36">
        <v>9</v>
      </c>
      <c r="B122" s="441">
        <v>10890</v>
      </c>
      <c r="C122" s="442" t="s">
        <v>150</v>
      </c>
      <c r="D122" s="425">
        <v>116</v>
      </c>
      <c r="E122" s="427">
        <v>1</v>
      </c>
      <c r="F122" s="427">
        <v>36</v>
      </c>
      <c r="G122" s="427">
        <v>47</v>
      </c>
      <c r="H122" s="427">
        <v>32</v>
      </c>
      <c r="I122" s="428">
        <f t="shared" si="7"/>
        <v>3.9482758620689653</v>
      </c>
      <c r="J122" s="360"/>
    </row>
    <row r="123" spans="1:12" x14ac:dyDescent="0.25">
      <c r="A123" s="429"/>
      <c r="B123" s="430"/>
      <c r="C123" s="431"/>
      <c r="D123" s="848" t="s">
        <v>115</v>
      </c>
      <c r="E123" s="848"/>
      <c r="F123" s="848"/>
      <c r="G123" s="848"/>
      <c r="H123" s="848"/>
      <c r="I123" s="432">
        <f>AVERAGE(I8:I15,I17:I28,I30:I46,I48:I66,I68:I81,I83:I112,I114:I122)</f>
        <v>3.8379094966871237</v>
      </c>
    </row>
    <row r="124" spans="1:12" x14ac:dyDescent="0.25">
      <c r="A124" s="429"/>
      <c r="B124" s="430"/>
      <c r="C124" s="431"/>
      <c r="D124" s="431"/>
      <c r="E124" s="431"/>
      <c r="F124" s="431"/>
    </row>
    <row r="125" spans="1:12" ht="14.45" customHeight="1" x14ac:dyDescent="0.25">
      <c r="A125" s="429"/>
      <c r="E125" s="431"/>
      <c r="F125" s="431"/>
      <c r="K125" s="845"/>
      <c r="L125" s="845"/>
    </row>
    <row r="126" spans="1:12" x14ac:dyDescent="0.25">
      <c r="A126" s="429"/>
      <c r="E126" s="431"/>
      <c r="F126" s="431"/>
      <c r="K126" s="339"/>
      <c r="L126" s="339"/>
    </row>
    <row r="127" spans="1:12" x14ac:dyDescent="0.25">
      <c r="A127" s="429"/>
      <c r="E127" s="431"/>
      <c r="F127" s="431"/>
      <c r="K127" s="339"/>
      <c r="L127" s="339"/>
    </row>
  </sheetData>
  <mergeCells count="9">
    <mergeCell ref="I4:I5"/>
    <mergeCell ref="D123:H123"/>
    <mergeCell ref="K125:L125"/>
    <mergeCell ref="C2:D2"/>
    <mergeCell ref="A4:A5"/>
    <mergeCell ref="B4:B5"/>
    <mergeCell ref="C4:C5"/>
    <mergeCell ref="D4:D5"/>
    <mergeCell ref="E4:H4"/>
  </mergeCells>
  <conditionalFormatting sqref="I6:I123">
    <cfRule type="cellIs" dxfId="40" priority="820" stopIfTrue="1" operator="between">
      <formula>$I$123</formula>
      <formula>3.826</formula>
    </cfRule>
    <cfRule type="cellIs" dxfId="39" priority="821" stopIfTrue="1" operator="lessThan">
      <formula>3.5</formula>
    </cfRule>
    <cfRule type="cellIs" dxfId="38" priority="822" stopIfTrue="1" operator="between">
      <formula>$I$123</formula>
      <formula>3.5</formula>
    </cfRule>
    <cfRule type="cellIs" dxfId="37" priority="823" stopIfTrue="1" operator="between">
      <formula>4.5</formula>
      <formula>$I$123</formula>
    </cfRule>
    <cfRule type="cellIs" dxfId="36" priority="824" stopIfTrue="1" operator="greaterThanOrEqual">
      <formula>4.5</formula>
    </cfRule>
  </conditionalFormatting>
  <pageMargins left="0.82677165354330717" right="0.31496062992125984" top="0" bottom="0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Рус. 9 - диаграмма по районам</vt:lpstr>
      <vt:lpstr>Рус. 9 - диаграмма</vt:lpstr>
      <vt:lpstr>Рейтинги 2021-2023</vt:lpstr>
      <vt:lpstr>Рейтинг по сумме мест</vt:lpstr>
      <vt:lpstr>Русский язык-9 2023 Итоги</vt:lpstr>
      <vt:lpstr>Русский язык-9 2023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2023-07-28T03:37:20Z</dcterms:modified>
</cp:coreProperties>
</file>