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160" windowHeight="7905" tabRatio="517"/>
  </bookViews>
  <sheets>
    <sheet name="Общест-9 диаграмма по районам" sheetId="17" r:id="rId1"/>
    <sheet name="Рейтинг по сумме мест (2)" sheetId="18" r:id="rId2"/>
    <sheet name="Общест-9 диаграмма" sheetId="14" r:id="rId3"/>
    <sheet name="Рейтинги 2022-2023" sheetId="13" r:id="rId4"/>
    <sheet name="Рейтинг по сумме мест" sheetId="11" r:id="rId5"/>
    <sheet name=" Обществознание-9 2023 Итоги" sheetId="16" r:id="rId6"/>
    <sheet name=" Обществознание-9 2023 расклад" sheetId="10" r:id="rId7"/>
  </sheets>
  <definedNames>
    <definedName name="_xlnm._FilterDatabase" localSheetId="0" hidden="1">'Общест-9 диаграмма по районам'!#REF!</definedName>
    <definedName name="_xlnm._FilterDatabase" localSheetId="1" hidden="1">'Рейтинг по сумме мест (2)'!$C$115:$K$115</definedName>
    <definedName name="_xlnm._FilterDatabase" localSheetId="3" hidden="1">'Рейтинги 2022-2023'!#REF!</definedName>
  </definedNames>
  <calcPr calcId="145621"/>
</workbook>
</file>

<file path=xl/calcChain.xml><?xml version="1.0" encoding="utf-8"?>
<calcChain xmlns="http://schemas.openxmlformats.org/spreadsheetml/2006/main">
  <c r="K119" i="17" l="1"/>
  <c r="K118" i="17"/>
  <c r="K117" i="17"/>
  <c r="K116" i="17"/>
  <c r="K115" i="17"/>
  <c r="K114" i="17"/>
  <c r="K113" i="17"/>
  <c r="K112" i="17"/>
  <c r="K111" i="17"/>
  <c r="K109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3" i="17"/>
  <c r="K12" i="17"/>
  <c r="K11" i="17"/>
  <c r="K10" i="17"/>
  <c r="K9" i="17"/>
  <c r="K8" i="17"/>
  <c r="K7" i="17"/>
  <c r="K6" i="17"/>
  <c r="D110" i="17"/>
  <c r="C110" i="17"/>
  <c r="D79" i="17"/>
  <c r="C79" i="17"/>
  <c r="D64" i="17"/>
  <c r="C64" i="17"/>
  <c r="D45" i="17"/>
  <c r="C45" i="17"/>
  <c r="D27" i="17"/>
  <c r="C27" i="17"/>
  <c r="D14" i="17"/>
  <c r="C14" i="17"/>
  <c r="D5" i="17"/>
  <c r="C5" i="17"/>
  <c r="D4" i="17"/>
  <c r="D120" i="17" s="1"/>
  <c r="C4" i="17"/>
  <c r="K119" i="14"/>
  <c r="K118" i="14"/>
  <c r="K117" i="14"/>
  <c r="K116" i="14"/>
  <c r="K115" i="14"/>
  <c r="K114" i="14"/>
  <c r="K113" i="14"/>
  <c r="K112" i="14"/>
  <c r="K111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3" i="14"/>
  <c r="K12" i="14"/>
  <c r="K11" i="14"/>
  <c r="K10" i="14"/>
  <c r="K9" i="14"/>
  <c r="K8" i="14"/>
  <c r="K7" i="14"/>
  <c r="K6" i="14"/>
  <c r="D120" i="14"/>
  <c r="D110" i="14"/>
  <c r="C110" i="14"/>
  <c r="D79" i="14"/>
  <c r="C79" i="14"/>
  <c r="D64" i="14"/>
  <c r="C64" i="14"/>
  <c r="D45" i="14"/>
  <c r="C45" i="14"/>
  <c r="D27" i="14"/>
  <c r="C27" i="14"/>
  <c r="D14" i="14"/>
  <c r="C14" i="14"/>
  <c r="D5" i="14"/>
  <c r="C5" i="14"/>
  <c r="D4" i="14"/>
  <c r="C4" i="14"/>
  <c r="I125" i="18"/>
  <c r="E125" i="18"/>
  <c r="L77" i="11" l="1"/>
  <c r="L113" i="11"/>
  <c r="L103" i="11"/>
  <c r="L110" i="11"/>
  <c r="L104" i="11"/>
  <c r="L111" i="11"/>
  <c r="L102" i="11"/>
  <c r="L112" i="11"/>
  <c r="L107" i="11"/>
  <c r="L108" i="11"/>
  <c r="L105" i="11"/>
  <c r="L90" i="11"/>
  <c r="L106" i="11"/>
  <c r="L73" i="11"/>
  <c r="L109" i="11"/>
  <c r="L61" i="11"/>
  <c r="L101" i="11"/>
  <c r="L69" i="11"/>
  <c r="L85" i="11"/>
  <c r="L97" i="11"/>
  <c r="L79" i="11"/>
  <c r="L92" i="11"/>
  <c r="L83" i="11"/>
  <c r="L88" i="11"/>
  <c r="L53" i="11"/>
  <c r="L99" i="11"/>
  <c r="L78" i="11"/>
  <c r="L74" i="11"/>
  <c r="L75" i="11"/>
  <c r="L70" i="11"/>
  <c r="L84" i="11"/>
  <c r="L94" i="11"/>
  <c r="L96" i="11"/>
  <c r="L68" i="11"/>
  <c r="L98" i="11"/>
  <c r="L57" i="11"/>
  <c r="L95" i="11"/>
  <c r="L100" i="11"/>
  <c r="L48" i="11"/>
  <c r="L40" i="11"/>
  <c r="L76" i="11"/>
  <c r="L65" i="11"/>
  <c r="L87" i="11"/>
  <c r="L89" i="11"/>
  <c r="L41" i="11"/>
  <c r="L91" i="11"/>
  <c r="L80" i="11"/>
  <c r="L55" i="11"/>
  <c r="L81" i="11"/>
  <c r="L49" i="11"/>
  <c r="L67" i="11"/>
  <c r="L56" i="11"/>
  <c r="L52" i="11"/>
  <c r="L93" i="11"/>
  <c r="L62" i="11"/>
  <c r="L71" i="11"/>
  <c r="L54" i="11"/>
  <c r="L82" i="11"/>
  <c r="L28" i="11"/>
  <c r="L50" i="11"/>
  <c r="L63" i="11"/>
  <c r="L86" i="11"/>
  <c r="L64" i="11"/>
  <c r="L45" i="11"/>
  <c r="L42" i="11"/>
  <c r="L72" i="11"/>
  <c r="L44" i="11"/>
  <c r="L58" i="11"/>
  <c r="L39" i="11"/>
  <c r="L46" i="11"/>
  <c r="L60" i="11"/>
  <c r="L34" i="11"/>
  <c r="L51" i="11"/>
  <c r="L24" i="11"/>
  <c r="L66" i="11"/>
  <c r="L31" i="11"/>
  <c r="L35" i="11"/>
  <c r="L32" i="11"/>
  <c r="L33" i="11"/>
  <c r="L59" i="11"/>
  <c r="L26" i="11"/>
  <c r="L43" i="11"/>
  <c r="L37" i="11"/>
  <c r="L19" i="11"/>
  <c r="L47" i="11"/>
  <c r="L20" i="11"/>
  <c r="L27" i="11"/>
  <c r="L13" i="11"/>
  <c r="L11" i="11"/>
  <c r="L29" i="11"/>
  <c r="L17" i="11"/>
  <c r="L25" i="11"/>
  <c r="L14" i="11"/>
  <c r="L8" i="11"/>
  <c r="L16" i="11"/>
  <c r="L36" i="11"/>
  <c r="L21" i="11"/>
  <c r="L9" i="11"/>
  <c r="L12" i="11"/>
  <c r="L38" i="11"/>
  <c r="L23" i="11"/>
  <c r="L15" i="11"/>
  <c r="L10" i="11"/>
  <c r="L18" i="11"/>
  <c r="L30" i="11"/>
  <c r="L22" i="11"/>
  <c r="L7" i="11"/>
  <c r="L6" i="11"/>
  <c r="H114" i="11"/>
  <c r="E114" i="11"/>
  <c r="H114" i="13"/>
  <c r="D114" i="13"/>
  <c r="H4" i="17" l="1"/>
  <c r="H120" i="14"/>
  <c r="H4" i="14"/>
  <c r="E115" i="16"/>
  <c r="I78" i="10" l="1"/>
  <c r="I77" i="10"/>
  <c r="I64" i="10"/>
  <c r="I60" i="10"/>
  <c r="I26" i="10"/>
  <c r="I22" i="10"/>
  <c r="I121" i="10"/>
  <c r="I120" i="10"/>
  <c r="I119" i="10"/>
  <c r="I118" i="10"/>
  <c r="I117" i="10"/>
  <c r="I116" i="10"/>
  <c r="I115" i="10"/>
  <c r="I114" i="10"/>
  <c r="I113" i="10"/>
  <c r="I112" i="10"/>
  <c r="H112" i="10"/>
  <c r="G112" i="10"/>
  <c r="F112" i="10"/>
  <c r="E112" i="10"/>
  <c r="D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H81" i="10"/>
  <c r="G81" i="10"/>
  <c r="F81" i="10"/>
  <c r="E81" i="10"/>
  <c r="D81" i="10"/>
  <c r="I80" i="10"/>
  <c r="I79" i="10"/>
  <c r="I76" i="10"/>
  <c r="I75" i="10"/>
  <c r="I74" i="10"/>
  <c r="I73" i="10"/>
  <c r="I72" i="10"/>
  <c r="I71" i="10"/>
  <c r="I70" i="10"/>
  <c r="I69" i="10"/>
  <c r="I68" i="10"/>
  <c r="I67" i="10"/>
  <c r="I66" i="10"/>
  <c r="H66" i="10"/>
  <c r="G66" i="10"/>
  <c r="F66" i="10"/>
  <c r="E66" i="10"/>
  <c r="D66" i="10"/>
  <c r="I65" i="10"/>
  <c r="I63" i="10"/>
  <c r="I62" i="10"/>
  <c r="I61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H47" i="10"/>
  <c r="G47" i="10"/>
  <c r="F47" i="10"/>
  <c r="E47" i="10"/>
  <c r="D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H29" i="10"/>
  <c r="G29" i="10"/>
  <c r="F29" i="10"/>
  <c r="E29" i="10"/>
  <c r="D29" i="10"/>
  <c r="I28" i="10"/>
  <c r="I27" i="10"/>
  <c r="I25" i="10"/>
  <c r="I24" i="10"/>
  <c r="I23" i="10"/>
  <c r="I21" i="10"/>
  <c r="I20" i="10"/>
  <c r="I19" i="10"/>
  <c r="I18" i="10"/>
  <c r="I17" i="10"/>
  <c r="I16" i="10"/>
  <c r="H16" i="10"/>
  <c r="G16" i="10"/>
  <c r="F16" i="10"/>
  <c r="E16" i="10"/>
  <c r="D16" i="10"/>
  <c r="I15" i="10"/>
  <c r="I14" i="10"/>
  <c r="I13" i="10"/>
  <c r="I12" i="10"/>
  <c r="I11" i="10"/>
  <c r="I10" i="10"/>
  <c r="I9" i="10"/>
  <c r="I8" i="10"/>
  <c r="I122" i="10" s="1"/>
  <c r="I7" i="10"/>
  <c r="H7" i="10"/>
  <c r="G7" i="10"/>
  <c r="F7" i="10"/>
  <c r="E7" i="10"/>
  <c r="D7" i="10"/>
  <c r="H6" i="10"/>
  <c r="G6" i="10"/>
  <c r="F6" i="10"/>
  <c r="E6" i="10"/>
  <c r="D6" i="10"/>
  <c r="I6" i="10" l="1"/>
  <c r="H27" i="17"/>
  <c r="G27" i="17"/>
  <c r="H45" i="17"/>
  <c r="G45" i="17"/>
  <c r="H64" i="17"/>
  <c r="G64" i="17"/>
  <c r="H79" i="17"/>
  <c r="G79" i="17"/>
  <c r="H110" i="17"/>
  <c r="G110" i="17"/>
  <c r="H14" i="17"/>
  <c r="G14" i="17"/>
  <c r="H5" i="17"/>
  <c r="G5" i="17"/>
  <c r="G4" i="17" s="1"/>
  <c r="H120" i="17"/>
  <c r="H110" i="14"/>
  <c r="G110" i="14"/>
  <c r="H79" i="14"/>
  <c r="G79" i="14"/>
  <c r="H64" i="14"/>
  <c r="G64" i="14"/>
  <c r="H45" i="14"/>
  <c r="G45" i="14"/>
  <c r="H27" i="14"/>
  <c r="G27" i="14"/>
  <c r="H14" i="14"/>
  <c r="G14" i="14"/>
  <c r="H5" i="14"/>
  <c r="G5" i="14"/>
  <c r="G4" i="14" s="1"/>
  <c r="E6" i="16" l="1"/>
  <c r="D6" i="16"/>
</calcChain>
</file>

<file path=xl/sharedStrings.xml><?xml version="1.0" encoding="utf-8"?>
<sst xmlns="http://schemas.openxmlformats.org/spreadsheetml/2006/main" count="1534" uniqueCount="195">
  <si>
    <t>Центральный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</si>
  <si>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</si>
  <si>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</si>
  <si>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</si>
  <si>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</si>
  <si>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</si>
  <si>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</si>
  <si>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</si>
  <si>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</si>
  <si>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</si>
  <si>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</si>
  <si>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</si>
  <si>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</si>
  <si>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</si>
  <si>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</si>
  <si>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</si>
  <si>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</si>
  <si>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</si>
  <si>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</si>
  <si>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</si>
  <si>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</si>
  <si>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</si>
  <si>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</si>
  <si>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</si>
  <si>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</si>
  <si>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МБОУ СШ № 17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</si>
  <si>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</si>
  <si>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</si>
  <si>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</si>
  <si>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</si>
  <si>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</si>
  <si>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</si>
  <si>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</si>
  <si>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</si>
  <si>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</si>
  <si>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</si>
  <si>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</si>
  <si>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</si>
  <si>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89</t>
  </si>
  <si>
    <t>МБОУ СШ № 50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</si>
  <si>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</si>
  <si>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</si>
  <si>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</si>
  <si>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</si>
  <si>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</si>
  <si>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</si>
  <si>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</si>
  <si>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</si>
  <si>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</si>
  <si>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81</t>
  </si>
  <si>
    <t>МАОУ СШ № 55</t>
  </si>
  <si>
    <t>МБОУ СШ № 63</t>
  </si>
  <si>
    <t>МАОУ Гимназия № 6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</si>
  <si>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</si>
  <si>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</si>
  <si>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</si>
  <si>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</si>
  <si>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</si>
  <si>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</si>
  <si>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</si>
  <si>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</si>
  <si>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</si>
  <si>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</si>
  <si>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</si>
  <si>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</si>
  <si>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</si>
  <si>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</si>
  <si>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</si>
  <si>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</si>
  <si>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</si>
  <si>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</si>
  <si>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</si>
  <si>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</si>
  <si>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</si>
  <si>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</si>
  <si>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МАОУ Гимназия № 9</t>
  </si>
  <si>
    <t>МАОУ СШ № 32</t>
  </si>
  <si>
    <t>МБОУ Гимназия № 7</t>
  </si>
  <si>
    <t>МБОУ СШ № 21</t>
  </si>
  <si>
    <t>МБОУ СШ № 73</t>
  </si>
  <si>
    <t>МБОУ СШ № 95</t>
  </si>
  <si>
    <t>МАОУ Гимназия № 13 "Академ"</t>
  </si>
  <si>
    <t>МБОУ СШ № 93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</si>
  <si>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</si>
  <si>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</si>
  <si>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</si>
  <si>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</si>
  <si>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</si>
  <si>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</si>
  <si>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</si>
  <si>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МБОУ Гимназия  № 16</t>
  </si>
  <si>
    <t>МБОУ СШ № 8 "Созидание"</t>
  </si>
  <si>
    <t>МАОУ Лицей № 1</t>
  </si>
  <si>
    <t>МБОУ СШ № 78</t>
  </si>
  <si>
    <t>Наименование ОУ (кратко)</t>
  </si>
  <si>
    <t>МАОУ Лицей № 9 "Лидер"</t>
  </si>
  <si>
    <t>ОБЩЕСТВОЗНАНИЕ,  9 кл.</t>
  </si>
  <si>
    <t>Код ОУ по КИАСУО</t>
  </si>
  <si>
    <t>Чел.</t>
  </si>
  <si>
    <t>отметки по 5 -балльной шкале</t>
  </si>
  <si>
    <t>средний балл</t>
  </si>
  <si>
    <t>чел.</t>
  </si>
  <si>
    <t>ср. балл ОУ</t>
  </si>
  <si>
    <t>Среднее значение по городу принято: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</si>
  <si>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</si>
  <si>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</si>
  <si>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</si>
  <si>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</si>
  <si>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места</t>
  </si>
  <si>
    <t>Сумма мест</t>
  </si>
  <si>
    <t>ср. балл по городу</t>
  </si>
  <si>
    <t>Среднее значение по городу принято</t>
  </si>
  <si>
    <t>Наименование ОУ (кратно)</t>
  </si>
  <si>
    <t>ср.балл ОУ</t>
  </si>
  <si>
    <t>ср.балл по городу</t>
  </si>
  <si>
    <t>Образовательная организация</t>
  </si>
  <si>
    <t>место</t>
  </si>
  <si>
    <t xml:space="preserve">МБОУ СШ № 72 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</si>
  <si>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</si>
  <si>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</si>
  <si>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</si>
  <si>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</si>
  <si>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</si>
  <si>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</si>
  <si>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</si>
  <si>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</si>
  <si>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</si>
  <si>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МБОУ СШ № 86</t>
  </si>
  <si>
    <t>МАОУ Гимназия № 11</t>
  </si>
  <si>
    <t>Расчётное среднее значение среднего балла по ОУ</t>
  </si>
  <si>
    <t>Среднее значение среднего балла принято ГУО</t>
  </si>
  <si>
    <t>МАОУ СШ № 155</t>
  </si>
  <si>
    <t>МАОУ СШ № 157</t>
  </si>
  <si>
    <t>МБОУ Гимназия № 3</t>
  </si>
  <si>
    <t>МАОУ СШ № 12</t>
  </si>
  <si>
    <t>МАОУ СШ № 19</t>
  </si>
  <si>
    <t>МАОУ "КУГ №1 - Универс"</t>
  </si>
  <si>
    <t>МАОУ Гимназия №14</t>
  </si>
  <si>
    <t>МАОУ СШ № 23</t>
  </si>
  <si>
    <t>МАОУ СШ № 76</t>
  </si>
  <si>
    <t>МАОУ СШ № 137</t>
  </si>
  <si>
    <t>МАОУ СШ № 158</t>
  </si>
  <si>
    <t>МБОУ СШ № 143</t>
  </si>
  <si>
    <t>МБОУ СШ № 145</t>
  </si>
  <si>
    <t>МБОУ СШ № 149</t>
  </si>
  <si>
    <t>МБОУ СШ № 150</t>
  </si>
  <si>
    <t>МБОУ СШ № 152</t>
  </si>
  <si>
    <t>МБОУ СШ № 154</t>
  </si>
  <si>
    <t>МБОУ СШ № 156</t>
  </si>
  <si>
    <t>МБОУ СШ № 10</t>
  </si>
  <si>
    <t>МАОУ СШ Комплекс "Покровский"</t>
  </si>
  <si>
    <t>МАОУ СШ № 8 "Созидание"</t>
  </si>
  <si>
    <t>МАОУ СШ № 63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</si>
  <si>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</si>
  <si>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</si>
  <si>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</si>
  <si>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</si>
  <si>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</si>
  <si>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</si>
  <si>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</si>
  <si>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</si>
  <si>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</si>
  <si>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</si>
  <si>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</si>
  <si>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</si>
  <si>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</si>
  <si>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</si>
  <si>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</si>
  <si>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</si>
  <si>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78</t>
  </si>
  <si>
    <t>МАОУ СШ № 93</t>
  </si>
  <si>
    <t>МАОУ СШ № 1</t>
  </si>
  <si>
    <t>МАОУ СШ № 158 "Грани"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</si>
  <si>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</si>
  <si>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</si>
  <si>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</si>
  <si>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</si>
  <si>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</si>
  <si>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</si>
  <si>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</si>
  <si>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</si>
  <si>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</si>
  <si>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</si>
  <si>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</si>
  <si>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156</t>
  </si>
  <si>
    <t>МАОУ СШ № 154</t>
  </si>
  <si>
    <t>МАОУ СШ № 152</t>
  </si>
  <si>
    <t>МАОУ СШ № 150</t>
  </si>
  <si>
    <t>МАОУ СШ № 149</t>
  </si>
  <si>
    <t>МАОУ СШ № 144</t>
  </si>
  <si>
    <t>МАОУ СШ № 143</t>
  </si>
  <si>
    <t>МАОУ СШ № 139</t>
  </si>
  <si>
    <t>МАОУ СШ № 141</t>
  </si>
  <si>
    <t>МАОУ СШ № 145</t>
  </si>
  <si>
    <t>МАОУ Гимназия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</si>
</sst>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34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4" tint="0.79998168889431442"/>
        <bgColor rgb="FF000000"/>
      </patternFill>
    </fill>
  </fills>
  <borders count="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9" fillId="0" borderId="0"/>
    <xf numFmtId="164" fontId="19" fillId="0" borderId="0" applyBorder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19" fillId="0" borderId="0"/>
    <xf numFmtId="0" fontId="6" fillId="0" borderId="0"/>
    <xf numFmtId="0" fontId="31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3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506">
    <xf numFmtId="0" fontId="0" fillId="0" borderId="0" xfId="0"/>
    <xf numFmtId="0" fontId="12" fillId="0" borderId="0" xfId="4" applyBorder="1"/>
    <xf numFmtId="0" fontId="12" fillId="0" borderId="0" xfId="4" applyBorder="1" applyAlignment="1">
      <alignment horizontal="center" vertical="center"/>
    </xf>
    <xf numFmtId="0" fontId="18" fillId="0" borderId="0" xfId="4" applyFont="1" applyAlignment="1">
      <alignment wrapText="1"/>
    </xf>
    <xf numFmtId="0" fontId="18" fillId="0" borderId="0" xfId="4" applyFont="1"/>
    <xf numFmtId="0" fontId="12" fillId="0" borderId="0" xfId="4"/>
    <xf numFmtId="0" fontId="12" fillId="0" borderId="0" xfId="4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left" vertical="top"/>
    </xf>
    <xf numFmtId="0" fontId="18" fillId="0" borderId="0" xfId="4" applyFont="1" applyBorder="1"/>
    <xf numFmtId="0" fontId="18" fillId="0" borderId="0" xfId="4" applyFont="1" applyBorder="1" applyAlignment="1"/>
    <xf numFmtId="0" fontId="16" fillId="0" borderId="0" xfId="4" applyFont="1" applyBorder="1"/>
    <xf numFmtId="0" fontId="10" fillId="0" borderId="4" xfId="0" applyFont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22" fillId="0" borderId="4" xfId="0" applyFont="1" applyBorder="1"/>
    <xf numFmtId="0" fontId="22" fillId="0" borderId="2" xfId="0" applyFont="1" applyBorder="1"/>
    <xf numFmtId="0" fontId="10" fillId="0" borderId="4" xfId="4" applyFont="1" applyFill="1" applyBorder="1" applyAlignment="1"/>
    <xf numFmtId="0" fontId="10" fillId="0" borderId="2" xfId="4" applyFont="1" applyFill="1" applyBorder="1" applyAlignment="1"/>
    <xf numFmtId="0" fontId="22" fillId="0" borderId="4" xfId="0" applyFont="1" applyBorder="1" applyAlignment="1"/>
    <xf numFmtId="0" fontId="22" fillId="0" borderId="2" xfId="0" applyFont="1" applyBorder="1" applyAlignment="1"/>
    <xf numFmtId="0" fontId="22" fillId="0" borderId="0" xfId="0" applyFont="1" applyBorder="1" applyAlignment="1"/>
    <xf numFmtId="0" fontId="10" fillId="0" borderId="0" xfId="4" applyFont="1" applyAlignment="1"/>
    <xf numFmtId="0" fontId="10" fillId="0" borderId="0" xfId="4" applyFont="1" applyAlignment="1">
      <alignment horizontal="center"/>
    </xf>
    <xf numFmtId="0" fontId="23" fillId="0" borderId="25" xfId="0" applyFont="1" applyBorder="1" applyAlignment="1">
      <alignment horizontal="center" vertical="center"/>
    </xf>
    <xf numFmtId="2" fontId="10" fillId="2" borderId="4" xfId="4" applyNumberFormat="1" applyFont="1" applyFill="1" applyBorder="1" applyAlignment="1">
      <alignment horizontal="center"/>
    </xf>
    <xf numFmtId="0" fontId="22" fillId="0" borderId="36" xfId="0" applyFont="1" applyBorder="1" applyAlignment="1"/>
    <xf numFmtId="0" fontId="10" fillId="0" borderId="8" xfId="4" applyFont="1" applyFill="1" applyBorder="1" applyAlignment="1"/>
    <xf numFmtId="0" fontId="10" fillId="0" borderId="8" xfId="0" applyFont="1" applyBorder="1" applyAlignment="1">
      <alignment horizontal="left" wrapText="1"/>
    </xf>
    <xf numFmtId="0" fontId="10" fillId="0" borderId="6" xfId="4" applyFont="1" applyFill="1" applyBorder="1" applyAlignment="1"/>
    <xf numFmtId="0" fontId="10" fillId="0" borderId="6" xfId="0" applyFont="1" applyBorder="1" applyAlignment="1">
      <alignment horizontal="left" wrapText="1"/>
    </xf>
    <xf numFmtId="0" fontId="22" fillId="0" borderId="6" xfId="0" applyFont="1" applyBorder="1" applyAlignment="1"/>
    <xf numFmtId="0" fontId="13" fillId="0" borderId="0" xfId="4" applyFont="1" applyFill="1" applyBorder="1" applyAlignment="1" applyProtection="1">
      <alignment horizontal="left" wrapText="1"/>
      <protection locked="0"/>
    </xf>
    <xf numFmtId="2" fontId="13" fillId="2" borderId="4" xfId="4" applyNumberFormat="1" applyFont="1" applyFill="1" applyBorder="1" applyAlignment="1">
      <alignment horizontal="right"/>
    </xf>
    <xf numFmtId="0" fontId="25" fillId="0" borderId="0" xfId="0" applyFont="1"/>
    <xf numFmtId="0" fontId="25" fillId="7" borderId="0" xfId="0" applyFont="1" applyFill="1"/>
    <xf numFmtId="2" fontId="22" fillId="4" borderId="4" xfId="0" applyNumberFormat="1" applyFont="1" applyFill="1" applyBorder="1" applyAlignment="1">
      <alignment horizontal="center"/>
    </xf>
    <xf numFmtId="2" fontId="15" fillId="0" borderId="0" xfId="4" applyNumberFormat="1" applyFont="1"/>
    <xf numFmtId="0" fontId="22" fillId="0" borderId="7" xfId="0" applyFont="1" applyBorder="1" applyAlignment="1"/>
    <xf numFmtId="0" fontId="0" fillId="0" borderId="12" xfId="0" applyBorder="1"/>
    <xf numFmtId="0" fontId="0" fillId="0" borderId="14" xfId="0" applyBorder="1"/>
    <xf numFmtId="0" fontId="22" fillId="0" borderId="18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2" fillId="0" borderId="31" xfId="0" applyFont="1" applyBorder="1" applyAlignment="1">
      <alignment horizontal="right"/>
    </xf>
    <xf numFmtId="0" fontId="22" fillId="0" borderId="43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10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10" fillId="0" borderId="15" xfId="4" applyFont="1" applyFill="1" applyBorder="1" applyAlignment="1" applyProtection="1">
      <alignment horizontal="left" wrapText="1"/>
      <protection locked="0"/>
    </xf>
    <xf numFmtId="0" fontId="10" fillId="0" borderId="15" xfId="0" applyFont="1" applyFill="1" applyBorder="1" applyAlignment="1">
      <alignment horizontal="left" wrapText="1"/>
    </xf>
    <xf numFmtId="0" fontId="10" fillId="3" borderId="15" xfId="1" applyFont="1" applyFill="1" applyBorder="1" applyAlignment="1">
      <alignment horizontal="left" wrapText="1"/>
    </xf>
    <xf numFmtId="2" fontId="10" fillId="2" borderId="7" xfId="4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0" fillId="0" borderId="11" xfId="0" applyBorder="1"/>
    <xf numFmtId="0" fontId="10" fillId="2" borderId="27" xfId="0" applyFont="1" applyFill="1" applyBorder="1" applyAlignment="1">
      <alignment horizontal="right"/>
    </xf>
    <xf numFmtId="2" fontId="0" fillId="0" borderId="0" xfId="0" applyNumberFormat="1"/>
    <xf numFmtId="0" fontId="10" fillId="2" borderId="28" xfId="0" applyFont="1" applyFill="1" applyBorder="1" applyAlignment="1">
      <alignment horizontal="right"/>
    </xf>
    <xf numFmtId="2" fontId="0" fillId="2" borderId="0" xfId="0" applyNumberFormat="1" applyFill="1"/>
    <xf numFmtId="0" fontId="10" fillId="2" borderId="33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/>
    </xf>
    <xf numFmtId="0" fontId="12" fillId="0" borderId="0" xfId="4" applyBorder="1" applyAlignment="1"/>
    <xf numFmtId="0" fontId="17" fillId="0" borderId="0" xfId="4" applyFont="1" applyBorder="1" applyAlignment="1"/>
    <xf numFmtId="0" fontId="13" fillId="0" borderId="0" xfId="0" applyFont="1" applyAlignment="1">
      <alignment horizontal="right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51" xfId="4" applyFont="1" applyFill="1" applyBorder="1" applyAlignment="1" applyProtection="1">
      <alignment horizontal="left" vertical="center" wrapText="1"/>
      <protection locked="0"/>
    </xf>
    <xf numFmtId="2" fontId="15" fillId="0" borderId="8" xfId="7" applyNumberFormat="1" applyFont="1" applyBorder="1" applyAlignment="1">
      <alignment horizontal="right" vertical="center"/>
    </xf>
    <xf numFmtId="0" fontId="10" fillId="2" borderId="8" xfId="4" applyFont="1" applyFill="1" applyBorder="1" applyAlignment="1">
      <alignment horizontal="right" wrapText="1"/>
    </xf>
    <xf numFmtId="2" fontId="10" fillId="2" borderId="38" xfId="4" applyNumberFormat="1" applyFont="1" applyFill="1" applyBorder="1" applyAlignment="1">
      <alignment horizontal="right"/>
    </xf>
    <xf numFmtId="0" fontId="10" fillId="2" borderId="4" xfId="4" applyFont="1" applyFill="1" applyBorder="1" applyAlignment="1">
      <alignment horizontal="right" wrapText="1"/>
    </xf>
    <xf numFmtId="2" fontId="10" fillId="2" borderId="3" xfId="4" applyNumberFormat="1" applyFont="1" applyFill="1" applyBorder="1" applyAlignment="1">
      <alignment horizontal="right"/>
    </xf>
    <xf numFmtId="0" fontId="10" fillId="2" borderId="6" xfId="4" applyFont="1" applyFill="1" applyBorder="1" applyAlignment="1">
      <alignment horizontal="right" wrapText="1"/>
    </xf>
    <xf numFmtId="2" fontId="10" fillId="2" borderId="5" xfId="4" applyNumberFormat="1" applyFont="1" applyFill="1" applyBorder="1" applyAlignment="1">
      <alignment horizontal="right"/>
    </xf>
    <xf numFmtId="0" fontId="10" fillId="2" borderId="2" xfId="4" applyFont="1" applyFill="1" applyBorder="1" applyAlignment="1">
      <alignment horizontal="right" wrapText="1"/>
    </xf>
    <xf numFmtId="2" fontId="10" fillId="2" borderId="1" xfId="4" applyNumberFormat="1" applyFont="1" applyFill="1" applyBorder="1" applyAlignment="1">
      <alignment horizontal="right"/>
    </xf>
    <xf numFmtId="0" fontId="10" fillId="2" borderId="7" xfId="4" applyFont="1" applyFill="1" applyBorder="1" applyAlignment="1">
      <alignment horizontal="right" wrapText="1"/>
    </xf>
    <xf numFmtId="2" fontId="10" fillId="2" borderId="37" xfId="4" applyNumberFormat="1" applyFont="1" applyFill="1" applyBorder="1" applyAlignment="1">
      <alignment horizontal="right"/>
    </xf>
    <xf numFmtId="0" fontId="28" fillId="0" borderId="51" xfId="0" applyFont="1" applyBorder="1" applyAlignment="1">
      <alignment horizontal="center" vertical="center"/>
    </xf>
    <xf numFmtId="0" fontId="25" fillId="8" borderId="0" xfId="0" applyFont="1" applyFill="1"/>
    <xf numFmtId="0" fontId="25" fillId="9" borderId="0" xfId="0" applyFont="1" applyFill="1"/>
    <xf numFmtId="0" fontId="8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0" fillId="2" borderId="19" xfId="4" applyFont="1" applyFill="1" applyBorder="1" applyAlignment="1">
      <alignment horizontal="right" wrapText="1"/>
    </xf>
    <xf numFmtId="0" fontId="24" fillId="0" borderId="0" xfId="0" applyFont="1" applyBorder="1" applyAlignment="1">
      <alignment horizontal="right" vertical="top"/>
    </xf>
    <xf numFmtId="2" fontId="28" fillId="0" borderId="52" xfId="0" applyNumberFormat="1" applyFont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2" fontId="10" fillId="2" borderId="8" xfId="4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5" xfId="4" applyFont="1" applyFill="1" applyBorder="1" applyAlignment="1" applyProtection="1">
      <alignment horizontal="left" wrapText="1"/>
      <protection locked="0"/>
    </xf>
    <xf numFmtId="0" fontId="23" fillId="0" borderId="2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5" fillId="10" borderId="0" xfId="0" applyFont="1" applyFill="1"/>
    <xf numFmtId="2" fontId="10" fillId="2" borderId="6" xfId="4" applyNumberFormat="1" applyFont="1" applyFill="1" applyBorder="1" applyAlignment="1">
      <alignment horizontal="center"/>
    </xf>
    <xf numFmtId="2" fontId="21" fillId="2" borderId="4" xfId="4" applyNumberFormat="1" applyFont="1" applyFill="1" applyBorder="1" applyAlignment="1">
      <alignment horizontal="center"/>
    </xf>
    <xf numFmtId="2" fontId="10" fillId="2" borderId="4" xfId="4" applyNumberFormat="1" applyFont="1" applyFill="1" applyBorder="1" applyAlignment="1">
      <alignment horizontal="center" vertical="center"/>
    </xf>
    <xf numFmtId="2" fontId="21" fillId="2" borderId="6" xfId="4" applyNumberFormat="1" applyFont="1" applyFill="1" applyBorder="1" applyAlignment="1">
      <alignment horizontal="center"/>
    </xf>
    <xf numFmtId="2" fontId="10" fillId="2" borderId="2" xfId="4" applyNumberFormat="1" applyFont="1" applyFill="1" applyBorder="1" applyAlignment="1">
      <alignment horizontal="center"/>
    </xf>
    <xf numFmtId="2" fontId="21" fillId="2" borderId="8" xfId="4" applyNumberFormat="1" applyFont="1" applyFill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3" xfId="4" applyFont="1" applyFill="1" applyBorder="1" applyAlignment="1" applyProtection="1">
      <alignment horizontal="center" wrapText="1"/>
      <protection locked="0"/>
    </xf>
    <xf numFmtId="0" fontId="10" fillId="0" borderId="28" xfId="4" applyFont="1" applyFill="1" applyBorder="1" applyAlignment="1" applyProtection="1">
      <alignment horizontal="center" wrapText="1"/>
      <protection locked="0"/>
    </xf>
    <xf numFmtId="0" fontId="10" fillId="0" borderId="44" xfId="4" applyFont="1" applyFill="1" applyBorder="1" applyAlignment="1" applyProtection="1">
      <alignment horizontal="center" wrapText="1"/>
      <protection locked="0"/>
    </xf>
    <xf numFmtId="0" fontId="10" fillId="0" borderId="29" xfId="4" applyFont="1" applyFill="1" applyBorder="1" applyAlignment="1" applyProtection="1">
      <alignment horizontal="center" wrapText="1"/>
      <protection locked="0"/>
    </xf>
    <xf numFmtId="0" fontId="22" fillId="0" borderId="28" xfId="0" applyFont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right" vertical="center"/>
    </xf>
    <xf numFmtId="0" fontId="8" fillId="0" borderId="15" xfId="1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10" fillId="0" borderId="15" xfId="0" applyFont="1" applyFill="1" applyBorder="1" applyAlignment="1">
      <alignment horizontal="left" vertical="center" wrapText="1"/>
    </xf>
    <xf numFmtId="0" fontId="27" fillId="0" borderId="0" xfId="4" applyFont="1" applyAlignment="1">
      <alignment horizontal="center" vertical="top"/>
    </xf>
    <xf numFmtId="0" fontId="13" fillId="0" borderId="50" xfId="0" applyFont="1" applyBorder="1" applyAlignment="1">
      <alignment horizontal="left" vertical="center"/>
    </xf>
    <xf numFmtId="0" fontId="13" fillId="0" borderId="54" xfId="4" applyFont="1" applyFill="1" applyBorder="1" applyAlignment="1" applyProtection="1">
      <alignment horizontal="left" vertical="center" wrapText="1"/>
      <protection locked="0"/>
    </xf>
    <xf numFmtId="0" fontId="13" fillId="2" borderId="41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right"/>
    </xf>
    <xf numFmtId="0" fontId="13" fillId="0" borderId="50" xfId="0" applyFont="1" applyBorder="1" applyAlignment="1">
      <alignment horizontal="center" vertical="center"/>
    </xf>
    <xf numFmtId="0" fontId="23" fillId="0" borderId="54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right" vertical="center"/>
    </xf>
    <xf numFmtId="0" fontId="0" fillId="0" borderId="36" xfId="0" applyBorder="1"/>
    <xf numFmtId="0" fontId="10" fillId="2" borderId="27" xfId="0" applyFont="1" applyFill="1" applyBorder="1" applyAlignment="1"/>
    <xf numFmtId="0" fontId="10" fillId="2" borderId="28" xfId="0" applyFont="1" applyFill="1" applyBorder="1" applyAlignment="1"/>
    <xf numFmtId="0" fontId="10" fillId="2" borderId="33" xfId="0" applyFont="1" applyFill="1" applyBorder="1" applyAlignment="1"/>
    <xf numFmtId="0" fontId="10" fillId="2" borderId="44" xfId="0" applyFont="1" applyFill="1" applyBorder="1" applyAlignment="1"/>
    <xf numFmtId="2" fontId="13" fillId="0" borderId="51" xfId="0" applyNumberFormat="1" applyFont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2" fontId="13" fillId="0" borderId="51" xfId="0" applyNumberFormat="1" applyFont="1" applyFill="1" applyBorder="1" applyAlignment="1">
      <alignment horizontal="left" vertical="center" wrapText="1"/>
    </xf>
    <xf numFmtId="0" fontId="10" fillId="2" borderId="47" xfId="0" applyFont="1" applyFill="1" applyBorder="1" applyAlignment="1"/>
    <xf numFmtId="2" fontId="13" fillId="0" borderId="51" xfId="4" applyNumberFormat="1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>
      <alignment horizontal="right" wrapText="1"/>
    </xf>
    <xf numFmtId="0" fontId="0" fillId="0" borderId="47" xfId="0" applyBorder="1" applyAlignment="1"/>
    <xf numFmtId="0" fontId="15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0" fillId="0" borderId="43" xfId="0" applyFill="1" applyBorder="1"/>
    <xf numFmtId="0" fontId="0" fillId="0" borderId="28" xfId="0" applyBorder="1" applyAlignment="1"/>
    <xf numFmtId="0" fontId="22" fillId="0" borderId="30" xfId="0" applyFont="1" applyBorder="1" applyAlignment="1">
      <alignment horizontal="left" wrapText="1"/>
    </xf>
    <xf numFmtId="0" fontId="22" fillId="0" borderId="6" xfId="0" applyFont="1" applyBorder="1" applyAlignment="1">
      <alignment horizontal="right" wrapText="1"/>
    </xf>
    <xf numFmtId="0" fontId="10" fillId="0" borderId="3" xfId="4" applyFont="1" applyFill="1" applyBorder="1" applyAlignment="1" applyProtection="1">
      <alignment horizontal="left" wrapText="1"/>
      <protection locked="0"/>
    </xf>
    <xf numFmtId="0" fontId="22" fillId="0" borderId="59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2" fontId="21" fillId="2" borderId="7" xfId="4" applyNumberFormat="1" applyFont="1" applyFill="1" applyBorder="1" applyAlignment="1">
      <alignment horizontal="center"/>
    </xf>
    <xf numFmtId="0" fontId="10" fillId="0" borderId="57" xfId="4" applyFont="1" applyBorder="1" applyAlignment="1">
      <alignment horizontal="right" vertical="top"/>
    </xf>
    <xf numFmtId="0" fontId="10" fillId="0" borderId="58" xfId="4" applyFont="1" applyBorder="1" applyAlignment="1">
      <alignment horizontal="right" vertical="top"/>
    </xf>
    <xf numFmtId="0" fontId="10" fillId="0" borderId="60" xfId="4" applyFont="1" applyBorder="1" applyAlignment="1">
      <alignment horizontal="right" vertical="top"/>
    </xf>
    <xf numFmtId="0" fontId="10" fillId="0" borderId="61" xfId="4" applyFont="1" applyBorder="1" applyAlignment="1">
      <alignment horizontal="right" vertical="top"/>
    </xf>
    <xf numFmtId="0" fontId="10" fillId="0" borderId="62" xfId="4" applyFont="1" applyBorder="1" applyAlignment="1">
      <alignment horizontal="right" vertical="top"/>
    </xf>
    <xf numFmtId="0" fontId="10" fillId="2" borderId="11" xfId="4" applyFont="1" applyFill="1" applyBorder="1" applyAlignment="1">
      <alignment horizontal="center" wrapText="1"/>
    </xf>
    <xf numFmtId="0" fontId="10" fillId="2" borderId="12" xfId="4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0" fillId="2" borderId="18" xfId="4" applyFont="1" applyFill="1" applyBorder="1" applyAlignment="1">
      <alignment horizontal="center" wrapText="1"/>
    </xf>
    <xf numFmtId="0" fontId="10" fillId="2" borderId="14" xfId="4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2" borderId="36" xfId="4" applyFont="1" applyFill="1" applyBorder="1" applyAlignment="1">
      <alignment horizontal="center" wrapText="1"/>
    </xf>
    <xf numFmtId="0" fontId="10" fillId="2" borderId="12" xfId="4" applyFont="1" applyFill="1" applyBorder="1" applyAlignment="1">
      <alignment horizontal="center" vertical="center" wrapText="1"/>
    </xf>
    <xf numFmtId="0" fontId="8" fillId="0" borderId="28" xfId="4" applyFont="1" applyFill="1" applyBorder="1" applyAlignment="1" applyProtection="1">
      <alignment horizontal="center" wrapText="1"/>
      <protection locked="0"/>
    </xf>
    <xf numFmtId="0" fontId="22" fillId="4" borderId="14" xfId="0" applyFont="1" applyFill="1" applyBorder="1" applyAlignment="1">
      <alignment horizontal="center" wrapText="1"/>
    </xf>
    <xf numFmtId="0" fontId="22" fillId="4" borderId="12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10" fillId="0" borderId="38" xfId="0" applyFont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38" xfId="4" applyFont="1" applyFill="1" applyBorder="1" applyAlignment="1" applyProtection="1">
      <alignment horizontal="left" wrapText="1"/>
      <protection locked="0"/>
    </xf>
    <xf numFmtId="0" fontId="10" fillId="0" borderId="37" xfId="4" applyFont="1" applyFill="1" applyBorder="1" applyAlignment="1" applyProtection="1">
      <alignment horizontal="left" wrapText="1"/>
      <protection locked="0"/>
    </xf>
    <xf numFmtId="0" fontId="10" fillId="0" borderId="5" xfId="4" applyFont="1" applyFill="1" applyBorder="1" applyAlignment="1" applyProtection="1">
      <alignment horizontal="left" wrapText="1"/>
      <protection locked="0"/>
    </xf>
    <xf numFmtId="0" fontId="10" fillId="0" borderId="1" xfId="4" applyFont="1" applyFill="1" applyBorder="1" applyAlignment="1" applyProtection="1">
      <alignment horizontal="left" wrapText="1"/>
      <protection locked="0"/>
    </xf>
    <xf numFmtId="0" fontId="22" fillId="0" borderId="3" xfId="0" applyFont="1" applyBorder="1" applyAlignment="1">
      <alignment horizontal="left" wrapText="1"/>
    </xf>
    <xf numFmtId="0" fontId="10" fillId="2" borderId="13" xfId="4" applyFont="1" applyFill="1" applyBorder="1" applyAlignment="1">
      <alignment horizontal="center" wrapText="1"/>
    </xf>
    <xf numFmtId="0" fontId="10" fillId="2" borderId="56" xfId="4" applyFont="1" applyFill="1" applyBorder="1" applyAlignment="1">
      <alignment horizontal="center" wrapText="1"/>
    </xf>
    <xf numFmtId="0" fontId="10" fillId="2" borderId="55" xfId="4" applyFont="1" applyFill="1" applyBorder="1" applyAlignment="1">
      <alignment horizontal="center" wrapText="1"/>
    </xf>
    <xf numFmtId="2" fontId="10" fillId="2" borderId="20" xfId="4" applyNumberFormat="1" applyFont="1" applyFill="1" applyBorder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7" xfId="4" applyFont="1" applyFill="1" applyBorder="1" applyAlignment="1" applyProtection="1">
      <alignment horizontal="left" vertical="center" wrapText="1"/>
      <protection locked="0"/>
    </xf>
    <xf numFmtId="0" fontId="13" fillId="0" borderId="41" xfId="4" applyFont="1" applyFill="1" applyBorder="1" applyAlignment="1" applyProtection="1">
      <alignment horizontal="left" vertical="center" wrapText="1"/>
      <protection locked="0"/>
    </xf>
    <xf numFmtId="0" fontId="13" fillId="0" borderId="56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4" xfId="4" applyFont="1" applyFill="1" applyBorder="1" applyAlignment="1" applyProtection="1">
      <alignment horizontal="right" wrapText="1"/>
      <protection locked="0"/>
    </xf>
    <xf numFmtId="0" fontId="8" fillId="0" borderId="4" xfId="4" applyFont="1" applyFill="1" applyBorder="1" applyAlignment="1" applyProtection="1">
      <alignment horizontal="right" wrapText="1"/>
      <protection locked="0"/>
    </xf>
    <xf numFmtId="0" fontId="10" fillId="0" borderId="4" xfId="0" applyFont="1" applyFill="1" applyBorder="1" applyAlignment="1">
      <alignment horizontal="right" wrapText="1"/>
    </xf>
    <xf numFmtId="0" fontId="8" fillId="0" borderId="4" xfId="1" applyFont="1" applyBorder="1" applyAlignment="1">
      <alignment horizontal="right" wrapText="1"/>
    </xf>
    <xf numFmtId="2" fontId="23" fillId="0" borderId="51" xfId="0" applyNumberFormat="1" applyFont="1" applyBorder="1" applyAlignment="1">
      <alignment horizontal="left" vertical="center" wrapText="1"/>
    </xf>
    <xf numFmtId="2" fontId="28" fillId="0" borderId="5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center"/>
    </xf>
    <xf numFmtId="2" fontId="22" fillId="0" borderId="59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2" fontId="22" fillId="0" borderId="25" xfId="0" applyNumberFormat="1" applyFont="1" applyBorder="1" applyAlignment="1">
      <alignment horizontal="center"/>
    </xf>
    <xf numFmtId="2" fontId="22" fillId="0" borderId="35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0" fillId="0" borderId="3" xfId="4" applyFont="1" applyFill="1" applyBorder="1" applyAlignment="1" applyProtection="1">
      <alignment horizontal="left" vertical="center" wrapText="1"/>
      <protection locked="0"/>
    </xf>
    <xf numFmtId="0" fontId="10" fillId="0" borderId="28" xfId="4" applyFont="1" applyFill="1" applyBorder="1" applyAlignment="1" applyProtection="1">
      <alignment horizontal="center" vertical="center" wrapText="1"/>
      <protection locked="0"/>
    </xf>
    <xf numFmtId="0" fontId="12" fillId="0" borderId="4" xfId="4" applyBorder="1"/>
    <xf numFmtId="0" fontId="12" fillId="0" borderId="7" xfId="4" applyBorder="1"/>
    <xf numFmtId="0" fontId="12" fillId="0" borderId="6" xfId="4" applyBorder="1"/>
    <xf numFmtId="0" fontId="12" fillId="0" borderId="2" xfId="4" applyBorder="1"/>
    <xf numFmtId="0" fontId="12" fillId="0" borderId="8" xfId="4" applyBorder="1"/>
    <xf numFmtId="0" fontId="10" fillId="0" borderId="55" xfId="0" applyFont="1" applyBorder="1" applyAlignment="1">
      <alignment horizontal="right" wrapText="1"/>
    </xf>
    <xf numFmtId="0" fontId="10" fillId="0" borderId="28" xfId="0" applyFont="1" applyBorder="1" applyAlignment="1">
      <alignment horizontal="right" wrapText="1"/>
    </xf>
    <xf numFmtId="0" fontId="8" fillId="0" borderId="55" xfId="0" applyFont="1" applyBorder="1" applyAlignment="1">
      <alignment horizontal="right" wrapText="1"/>
    </xf>
    <xf numFmtId="0" fontId="8" fillId="0" borderId="28" xfId="0" applyFont="1" applyBorder="1" applyAlignment="1">
      <alignment horizontal="right" wrapText="1"/>
    </xf>
    <xf numFmtId="0" fontId="10" fillId="0" borderId="55" xfId="0" applyFont="1" applyFill="1" applyBorder="1" applyAlignment="1">
      <alignment horizontal="right" wrapText="1"/>
    </xf>
    <xf numFmtId="0" fontId="10" fillId="0" borderId="28" xfId="0" applyFont="1" applyFill="1" applyBorder="1" applyAlignment="1">
      <alignment horizontal="right" wrapText="1"/>
    </xf>
    <xf numFmtId="0" fontId="22" fillId="0" borderId="55" xfId="0" applyFont="1" applyBorder="1" applyAlignment="1">
      <alignment horizontal="right" wrapText="1"/>
    </xf>
    <xf numFmtId="0" fontId="22" fillId="0" borderId="28" xfId="0" applyFont="1" applyBorder="1" applyAlignment="1">
      <alignment horizontal="right" wrapText="1"/>
    </xf>
    <xf numFmtId="0" fontId="8" fillId="0" borderId="55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right" vertical="top" wrapText="1"/>
    </xf>
    <xf numFmtId="0" fontId="8" fillId="0" borderId="55" xfId="1" applyFont="1" applyBorder="1" applyAlignment="1">
      <alignment horizontal="right" wrapText="1"/>
    </xf>
    <xf numFmtId="0" fontId="8" fillId="0" borderId="28" xfId="1" applyFont="1" applyBorder="1" applyAlignment="1">
      <alignment horizontal="right" wrapText="1"/>
    </xf>
    <xf numFmtId="0" fontId="10" fillId="3" borderId="55" xfId="1" applyFont="1" applyFill="1" applyBorder="1" applyAlignment="1">
      <alignment horizontal="right" wrapText="1"/>
    </xf>
    <xf numFmtId="0" fontId="10" fillId="3" borderId="28" xfId="1" applyFont="1" applyFill="1" applyBorder="1" applyAlignment="1">
      <alignment horizontal="right" wrapText="1"/>
    </xf>
    <xf numFmtId="0" fontId="10" fillId="0" borderId="55" xfId="4" applyFont="1" applyFill="1" applyBorder="1" applyAlignment="1" applyProtection="1">
      <alignment horizontal="right" wrapText="1"/>
      <protection locked="0"/>
    </xf>
    <xf numFmtId="0" fontId="10" fillId="0" borderId="28" xfId="4" applyFont="1" applyFill="1" applyBorder="1" applyAlignment="1" applyProtection="1">
      <alignment horizontal="right" wrapText="1"/>
      <protection locked="0"/>
    </xf>
    <xf numFmtId="0" fontId="8" fillId="0" borderId="55" xfId="4" applyFont="1" applyFill="1" applyBorder="1" applyAlignment="1" applyProtection="1">
      <alignment horizontal="right" wrapText="1"/>
      <protection locked="0"/>
    </xf>
    <xf numFmtId="0" fontId="8" fillId="0" borderId="28" xfId="4" applyFont="1" applyFill="1" applyBorder="1" applyAlignment="1" applyProtection="1">
      <alignment horizontal="right" wrapText="1"/>
      <protection locked="0"/>
    </xf>
    <xf numFmtId="0" fontId="10" fillId="0" borderId="55" xfId="0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right" vertical="center" wrapText="1"/>
    </xf>
    <xf numFmtId="0" fontId="8" fillId="0" borderId="53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8" fillId="0" borderId="44" xfId="0" applyFont="1" applyBorder="1" applyAlignment="1">
      <alignment horizontal="right" wrapText="1"/>
    </xf>
    <xf numFmtId="0" fontId="22" fillId="0" borderId="39" xfId="0" applyFont="1" applyBorder="1" applyAlignment="1">
      <alignment horizontal="right" wrapText="1"/>
    </xf>
    <xf numFmtId="0" fontId="22" fillId="0" borderId="27" xfId="0" applyFont="1" applyBorder="1" applyAlignment="1">
      <alignment horizontal="right" wrapText="1"/>
    </xf>
    <xf numFmtId="2" fontId="10" fillId="0" borderId="4" xfId="0" applyNumberFormat="1" applyFont="1" applyBorder="1" applyAlignment="1">
      <alignment horizontal="right" wrapText="1"/>
    </xf>
    <xf numFmtId="2" fontId="10" fillId="0" borderId="4" xfId="0" applyNumberFormat="1" applyFont="1" applyFill="1" applyBorder="1" applyAlignment="1">
      <alignment horizontal="right" wrapText="1"/>
    </xf>
    <xf numFmtId="2" fontId="8" fillId="0" borderId="4" xfId="0" applyNumberFormat="1" applyFont="1" applyBorder="1" applyAlignment="1">
      <alignment horizontal="right" wrapText="1"/>
    </xf>
    <xf numFmtId="2" fontId="8" fillId="0" borderId="4" xfId="0" applyNumberFormat="1" applyFont="1" applyBorder="1" applyAlignment="1">
      <alignment horizontal="right" vertical="top" wrapText="1"/>
    </xf>
    <xf numFmtId="2" fontId="10" fillId="0" borderId="4" xfId="4" applyNumberFormat="1" applyFont="1" applyFill="1" applyBorder="1" applyAlignment="1" applyProtection="1">
      <alignment horizontal="right" wrapText="1"/>
      <protection locked="0"/>
    </xf>
    <xf numFmtId="2" fontId="22" fillId="0" borderId="4" xfId="0" applyNumberFormat="1" applyFont="1" applyBorder="1" applyAlignment="1">
      <alignment horizontal="right" wrapText="1"/>
    </xf>
    <xf numFmtId="2" fontId="8" fillId="0" borderId="4" xfId="4" applyNumberFormat="1" applyFont="1" applyFill="1" applyBorder="1" applyAlignment="1" applyProtection="1">
      <alignment horizontal="right" wrapText="1"/>
      <protection locked="0"/>
    </xf>
    <xf numFmtId="2" fontId="8" fillId="0" borderId="7" xfId="0" applyNumberFormat="1" applyFont="1" applyBorder="1" applyAlignment="1">
      <alignment horizontal="right" wrapText="1"/>
    </xf>
    <xf numFmtId="2" fontId="8" fillId="0" borderId="4" xfId="1" applyNumberFormat="1" applyFont="1" applyBorder="1" applyAlignment="1">
      <alignment horizontal="right" wrapText="1"/>
    </xf>
    <xf numFmtId="2" fontId="10" fillId="3" borderId="4" xfId="1" applyNumberFormat="1" applyFont="1" applyFill="1" applyBorder="1" applyAlignment="1">
      <alignment horizontal="right" wrapText="1"/>
    </xf>
    <xf numFmtId="2" fontId="22" fillId="0" borderId="6" xfId="0" applyNumberFormat="1" applyFont="1" applyBorder="1" applyAlignment="1">
      <alignment horizontal="right" wrapText="1"/>
    </xf>
    <xf numFmtId="0" fontId="13" fillId="0" borderId="4" xfId="4" applyFont="1" applyBorder="1" applyAlignment="1">
      <alignment horizontal="center" vertical="center"/>
    </xf>
    <xf numFmtId="0" fontId="12" fillId="0" borderId="12" xfId="4" applyBorder="1"/>
    <xf numFmtId="0" fontId="12" fillId="0" borderId="13" xfId="4" applyBorder="1"/>
    <xf numFmtId="0" fontId="12" fillId="0" borderId="36" xfId="4" applyBorder="1"/>
    <xf numFmtId="0" fontId="12" fillId="0" borderId="14" xfId="4" applyBorder="1"/>
    <xf numFmtId="0" fontId="13" fillId="0" borderId="50" xfId="4" applyFont="1" applyBorder="1" applyAlignment="1">
      <alignment horizontal="left"/>
    </xf>
    <xf numFmtId="0" fontId="13" fillId="0" borderId="51" xfId="4" applyFont="1" applyBorder="1" applyAlignment="1">
      <alignment horizontal="left"/>
    </xf>
    <xf numFmtId="0" fontId="13" fillId="0" borderId="51" xfId="4" applyFont="1" applyBorder="1" applyAlignment="1">
      <alignment horizontal="left" vertical="center"/>
    </xf>
    <xf numFmtId="0" fontId="30" fillId="0" borderId="7" xfId="4" applyFont="1" applyBorder="1" applyAlignment="1">
      <alignment horizontal="center"/>
    </xf>
    <xf numFmtId="2" fontId="30" fillId="0" borderId="37" xfId="4" applyNumberFormat="1" applyFont="1" applyBorder="1" applyAlignment="1">
      <alignment horizontal="center"/>
    </xf>
    <xf numFmtId="2" fontId="13" fillId="0" borderId="52" xfId="4" applyNumberFormat="1" applyFont="1" applyBorder="1" applyAlignment="1">
      <alignment horizontal="left" vertical="center"/>
    </xf>
    <xf numFmtId="0" fontId="12" fillId="0" borderId="8" xfId="4" applyBorder="1" applyAlignment="1">
      <alignment horizontal="center"/>
    </xf>
    <xf numFmtId="0" fontId="12" fillId="0" borderId="4" xfId="4" applyBorder="1" applyAlignment="1">
      <alignment horizontal="center"/>
    </xf>
    <xf numFmtId="0" fontId="12" fillId="0" borderId="7" xfId="4" applyBorder="1" applyAlignment="1">
      <alignment horizontal="center"/>
    </xf>
    <xf numFmtId="0" fontId="13" fillId="0" borderId="51" xfId="4" applyFont="1" applyBorder="1" applyAlignment="1">
      <alignment horizontal="center"/>
    </xf>
    <xf numFmtId="0" fontId="12" fillId="0" borderId="2" xfId="4" applyBorder="1" applyAlignment="1">
      <alignment horizontal="center"/>
    </xf>
    <xf numFmtId="0" fontId="15" fillId="0" borderId="0" xfId="4" applyFont="1" applyBorder="1"/>
    <xf numFmtId="0" fontId="15" fillId="0" borderId="0" xfId="4" applyFont="1" applyBorder="1" applyAlignment="1">
      <alignment horizontal="center" vertical="center"/>
    </xf>
    <xf numFmtId="0" fontId="15" fillId="0" borderId="0" xfId="4" applyFont="1" applyBorder="1" applyAlignment="1">
      <alignment horizontal="left" vertical="center"/>
    </xf>
    <xf numFmtId="2" fontId="12" fillId="0" borderId="38" xfId="4" applyNumberFormat="1" applyBorder="1" applyAlignment="1">
      <alignment horizontal="right" vertical="center"/>
    </xf>
    <xf numFmtId="2" fontId="12" fillId="0" borderId="3" xfId="4" applyNumberFormat="1" applyBorder="1" applyAlignment="1">
      <alignment horizontal="right" vertical="center"/>
    </xf>
    <xf numFmtId="2" fontId="12" fillId="0" borderId="37" xfId="4" applyNumberFormat="1" applyBorder="1" applyAlignment="1">
      <alignment horizontal="right" vertical="center"/>
    </xf>
    <xf numFmtId="0" fontId="12" fillId="0" borderId="8" xfId="4" applyBorder="1" applyAlignment="1">
      <alignment horizontal="right" vertical="center"/>
    </xf>
    <xf numFmtId="0" fontId="12" fillId="0" borderId="4" xfId="4" applyBorder="1" applyAlignment="1">
      <alignment horizontal="right" vertical="center"/>
    </xf>
    <xf numFmtId="0" fontId="12" fillId="0" borderId="7" xfId="4" applyBorder="1" applyAlignment="1">
      <alignment horizontal="right" vertical="center"/>
    </xf>
    <xf numFmtId="0" fontId="12" fillId="0" borderId="2" xfId="4" applyBorder="1" applyAlignment="1">
      <alignment horizontal="right" vertical="center"/>
    </xf>
    <xf numFmtId="2" fontId="12" fillId="0" borderId="1" xfId="4" applyNumberFormat="1" applyBorder="1" applyAlignment="1">
      <alignment horizontal="right" vertical="center"/>
    </xf>
    <xf numFmtId="2" fontId="15" fillId="0" borderId="8" xfId="4" applyNumberFormat="1" applyFont="1" applyBorder="1" applyAlignment="1">
      <alignment horizontal="right" vertical="center"/>
    </xf>
    <xf numFmtId="0" fontId="4" fillId="0" borderId="4" xfId="4" applyFont="1" applyBorder="1"/>
    <xf numFmtId="0" fontId="10" fillId="0" borderId="7" xfId="0" applyFont="1" applyBorder="1" applyAlignment="1">
      <alignment horizontal="left" wrapText="1"/>
    </xf>
    <xf numFmtId="0" fontId="3" fillId="0" borderId="4" xfId="4" applyFont="1" applyFill="1" applyBorder="1" applyAlignment="1"/>
    <xf numFmtId="0" fontId="22" fillId="0" borderId="13" xfId="0" applyFont="1" applyBorder="1" applyAlignment="1">
      <alignment horizontal="right"/>
    </xf>
    <xf numFmtId="0" fontId="10" fillId="0" borderId="42" xfId="0" applyFont="1" applyBorder="1" applyAlignment="1">
      <alignment horizontal="left" wrapText="1"/>
    </xf>
    <xf numFmtId="0" fontId="10" fillId="2" borderId="42" xfId="4" applyFont="1" applyFill="1" applyBorder="1" applyAlignment="1">
      <alignment horizontal="right" wrapText="1"/>
    </xf>
    <xf numFmtId="2" fontId="10" fillId="2" borderId="64" xfId="4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0" fontId="10" fillId="2" borderId="10" xfId="4" applyFont="1" applyFill="1" applyBorder="1" applyAlignment="1">
      <alignment horizontal="right" wrapText="1"/>
    </xf>
    <xf numFmtId="2" fontId="10" fillId="2" borderId="32" xfId="4" applyNumberFormat="1" applyFont="1" applyFill="1" applyBorder="1" applyAlignment="1">
      <alignment horizontal="right"/>
    </xf>
    <xf numFmtId="0" fontId="3" fillId="0" borderId="2" xfId="4" applyFont="1" applyFill="1" applyBorder="1" applyAlignment="1"/>
    <xf numFmtId="0" fontId="3" fillId="0" borderId="6" xfId="4" applyFont="1" applyFill="1" applyBorder="1" applyAlignment="1"/>
    <xf numFmtId="0" fontId="10" fillId="0" borderId="19" xfId="0" applyFont="1" applyBorder="1" applyAlignment="1">
      <alignment horizontal="left" wrapText="1"/>
    </xf>
    <xf numFmtId="2" fontId="10" fillId="2" borderId="26" xfId="4" applyNumberFormat="1" applyFont="1" applyFill="1" applyBorder="1" applyAlignment="1">
      <alignment horizontal="right"/>
    </xf>
    <xf numFmtId="0" fontId="22" fillId="0" borderId="2" xfId="0" applyFont="1" applyBorder="1" applyAlignment="1">
      <alignment horizontal="right" wrapText="1"/>
    </xf>
    <xf numFmtId="2" fontId="10" fillId="2" borderId="25" xfId="4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wrapText="1"/>
    </xf>
    <xf numFmtId="2" fontId="22" fillId="0" borderId="49" xfId="0" applyNumberFormat="1" applyFont="1" applyBorder="1" applyAlignment="1">
      <alignment horizontal="center"/>
    </xf>
    <xf numFmtId="2" fontId="22" fillId="0" borderId="28" xfId="0" applyNumberFormat="1" applyFont="1" applyBorder="1" applyAlignment="1">
      <alignment horizontal="center"/>
    </xf>
    <xf numFmtId="2" fontId="22" fillId="0" borderId="33" xfId="0" applyNumberFormat="1" applyFont="1" applyBorder="1" applyAlignment="1">
      <alignment horizontal="center"/>
    </xf>
    <xf numFmtId="2" fontId="22" fillId="0" borderId="34" xfId="0" applyNumberFormat="1" applyFont="1" applyBorder="1" applyAlignment="1">
      <alignment horizontal="center"/>
    </xf>
    <xf numFmtId="2" fontId="22" fillId="0" borderId="47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2" fontId="10" fillId="0" borderId="4" xfId="0" applyNumberFormat="1" applyFont="1" applyFill="1" applyBorder="1" applyAlignment="1">
      <alignment horizontal="right" vertical="center" wrapText="1"/>
    </xf>
    <xf numFmtId="2" fontId="13" fillId="0" borderId="0" xfId="0" applyNumberFormat="1" applyFont="1"/>
    <xf numFmtId="0" fontId="0" fillId="0" borderId="13" xfId="0" applyBorder="1"/>
    <xf numFmtId="0" fontId="22" fillId="0" borderId="65" xfId="0" applyFont="1" applyBorder="1" applyAlignment="1">
      <alignment horizontal="left" wrapText="1"/>
    </xf>
    <xf numFmtId="0" fontId="22" fillId="0" borderId="56" xfId="0" applyFont="1" applyBorder="1" applyAlignment="1">
      <alignment horizontal="right" wrapText="1"/>
    </xf>
    <xf numFmtId="2" fontId="22" fillId="0" borderId="2" xfId="0" applyNumberFormat="1" applyFont="1" applyBorder="1" applyAlignment="1">
      <alignment horizontal="right" wrapText="1"/>
    </xf>
    <xf numFmtId="0" fontId="22" fillId="0" borderId="29" xfId="0" applyFont="1" applyBorder="1" applyAlignment="1">
      <alignment horizontal="right" wrapText="1"/>
    </xf>
    <xf numFmtId="0" fontId="10" fillId="2" borderId="29" xfId="0" applyFont="1" applyFill="1" applyBorder="1" applyAlignment="1">
      <alignment horizontal="right"/>
    </xf>
    <xf numFmtId="0" fontId="8" fillId="2" borderId="29" xfId="0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8" fillId="0" borderId="4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" fillId="0" borderId="4" xfId="4" applyFont="1" applyBorder="1"/>
    <xf numFmtId="0" fontId="2" fillId="0" borderId="7" xfId="4" applyFont="1" applyBorder="1"/>
    <xf numFmtId="0" fontId="2" fillId="0" borderId="8" xfId="4" applyFont="1" applyBorder="1"/>
    <xf numFmtId="0" fontId="3" fillId="0" borderId="8" xfId="4" applyFont="1" applyFill="1" applyBorder="1" applyAlignment="1"/>
    <xf numFmtId="2" fontId="10" fillId="2" borderId="19" xfId="4" applyNumberFormat="1" applyFont="1" applyFill="1" applyBorder="1" applyAlignment="1">
      <alignment horizontal="center"/>
    </xf>
    <xf numFmtId="2" fontId="10" fillId="2" borderId="10" xfId="4" applyNumberFormat="1" applyFont="1" applyFill="1" applyBorder="1" applyAlignment="1">
      <alignment horizontal="center"/>
    </xf>
    <xf numFmtId="2" fontId="10" fillId="2" borderId="42" xfId="4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right" vertical="center"/>
    </xf>
    <xf numFmtId="2" fontId="10" fillId="0" borderId="28" xfId="0" applyNumberFormat="1" applyFont="1" applyBorder="1" applyAlignment="1">
      <alignment horizontal="center" wrapText="1"/>
    </xf>
    <xf numFmtId="2" fontId="22" fillId="0" borderId="28" xfId="0" applyNumberFormat="1" applyFont="1" applyBorder="1" applyAlignment="1">
      <alignment horizontal="center" wrapText="1"/>
    </xf>
    <xf numFmtId="2" fontId="8" fillId="0" borderId="28" xfId="0" applyNumberFormat="1" applyFont="1" applyBorder="1" applyAlignment="1">
      <alignment horizontal="center" wrapText="1"/>
    </xf>
    <xf numFmtId="2" fontId="10" fillId="0" borderId="28" xfId="4" applyNumberFormat="1" applyFont="1" applyFill="1" applyBorder="1" applyAlignment="1" applyProtection="1">
      <alignment horizontal="center" wrapText="1"/>
      <protection locked="0"/>
    </xf>
    <xf numFmtId="2" fontId="8" fillId="0" borderId="28" xfId="4" applyNumberFormat="1" applyFont="1" applyFill="1" applyBorder="1" applyAlignment="1" applyProtection="1">
      <alignment horizontal="center" wrapText="1"/>
      <protection locked="0"/>
    </xf>
    <xf numFmtId="2" fontId="10" fillId="0" borderId="29" xfId="4" applyNumberFormat="1" applyFont="1" applyFill="1" applyBorder="1" applyAlignment="1" applyProtection="1">
      <alignment horizontal="center" wrapText="1"/>
      <protection locked="0"/>
    </xf>
    <xf numFmtId="2" fontId="10" fillId="0" borderId="27" xfId="0" applyNumberFormat="1" applyFont="1" applyBorder="1" applyAlignment="1">
      <alignment horizontal="center" wrapText="1"/>
    </xf>
    <xf numFmtId="2" fontId="10" fillId="0" borderId="33" xfId="0" applyNumberFormat="1" applyFont="1" applyBorder="1" applyAlignment="1">
      <alignment horizontal="center" wrapText="1"/>
    </xf>
    <xf numFmtId="2" fontId="10" fillId="0" borderId="28" xfId="0" applyNumberFormat="1" applyFont="1" applyFill="1" applyBorder="1" applyAlignment="1">
      <alignment horizontal="center" wrapText="1"/>
    </xf>
    <xf numFmtId="2" fontId="10" fillId="0" borderId="33" xfId="4" applyNumberFormat="1" applyFont="1" applyFill="1" applyBorder="1" applyAlignment="1" applyProtection="1">
      <alignment horizontal="center" wrapText="1"/>
      <protection locked="0"/>
    </xf>
    <xf numFmtId="2" fontId="10" fillId="0" borderId="28" xfId="4" applyNumberFormat="1" applyFont="1" applyFill="1" applyBorder="1" applyAlignment="1" applyProtection="1">
      <alignment horizontal="center" vertical="center" wrapText="1"/>
      <protection locked="0"/>
    </xf>
    <xf numFmtId="2" fontId="10" fillId="0" borderId="44" xfId="0" applyNumberFormat="1" applyFont="1" applyBorder="1" applyAlignment="1">
      <alignment horizontal="center" wrapText="1"/>
    </xf>
    <xf numFmtId="2" fontId="10" fillId="0" borderId="33" xfId="0" applyNumberFormat="1" applyFont="1" applyFill="1" applyBorder="1" applyAlignment="1">
      <alignment horizontal="center" wrapText="1"/>
    </xf>
    <xf numFmtId="2" fontId="10" fillId="0" borderId="44" xfId="4" applyNumberFormat="1" applyFont="1" applyFill="1" applyBorder="1" applyAlignment="1" applyProtection="1">
      <alignment horizontal="center" wrapText="1"/>
      <protection locked="0"/>
    </xf>
    <xf numFmtId="2" fontId="10" fillId="0" borderId="29" xfId="0" applyNumberFormat="1" applyFont="1" applyFill="1" applyBorder="1" applyAlignment="1">
      <alignment horizontal="center" wrapText="1"/>
    </xf>
    <xf numFmtId="0" fontId="13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10" fillId="0" borderId="39" xfId="4" applyNumberFormat="1" applyFont="1" applyBorder="1" applyAlignment="1">
      <alignment horizontal="right"/>
    </xf>
    <xf numFmtId="0" fontId="10" fillId="0" borderId="55" xfId="4" applyNumberFormat="1" applyFont="1" applyBorder="1" applyAlignment="1">
      <alignment horizontal="right"/>
    </xf>
    <xf numFmtId="0" fontId="10" fillId="0" borderId="53" xfId="4" applyNumberFormat="1" applyFont="1" applyBorder="1" applyAlignment="1">
      <alignment horizontal="right"/>
    </xf>
    <xf numFmtId="0" fontId="10" fillId="0" borderId="56" xfId="4" applyNumberFormat="1" applyFont="1" applyBorder="1" applyAlignment="1">
      <alignment horizontal="right"/>
    </xf>
    <xf numFmtId="0" fontId="10" fillId="0" borderId="69" xfId="4" applyNumberFormat="1" applyFont="1" applyBorder="1" applyAlignment="1">
      <alignment horizontal="right"/>
    </xf>
    <xf numFmtId="0" fontId="10" fillId="0" borderId="6" xfId="4" applyNumberFormat="1" applyFont="1" applyBorder="1" applyAlignment="1">
      <alignment horizontal="right"/>
    </xf>
    <xf numFmtId="0" fontId="10" fillId="0" borderId="4" xfId="4" applyNumberFormat="1" applyFont="1" applyBorder="1" applyAlignment="1">
      <alignment horizontal="right"/>
    </xf>
    <xf numFmtId="0" fontId="10" fillId="0" borderId="7" xfId="4" applyNumberFormat="1" applyFont="1" applyBorder="1" applyAlignment="1">
      <alignment horizontal="right"/>
    </xf>
    <xf numFmtId="0" fontId="10" fillId="0" borderId="2" xfId="4" applyNumberFormat="1" applyFont="1" applyBorder="1" applyAlignment="1">
      <alignment horizontal="right"/>
    </xf>
    <xf numFmtId="0" fontId="10" fillId="0" borderId="8" xfId="4" applyNumberFormat="1" applyFont="1" applyBorder="1" applyAlignment="1">
      <alignment horizontal="right"/>
    </xf>
    <xf numFmtId="0" fontId="10" fillId="0" borderId="12" xfId="4" applyFont="1" applyFill="1" applyBorder="1" applyAlignment="1" applyProtection="1">
      <alignment horizontal="center" wrapText="1"/>
      <protection locked="0"/>
    </xf>
    <xf numFmtId="0" fontId="10" fillId="0" borderId="4" xfId="4" applyFont="1" applyFill="1" applyBorder="1" applyAlignment="1" applyProtection="1">
      <alignment horizontal="center" wrapText="1"/>
      <protection locked="0"/>
    </xf>
    <xf numFmtId="2" fontId="22" fillId="0" borderId="4" xfId="0" applyNumberFormat="1" applyFont="1" applyBorder="1" applyAlignment="1">
      <alignment horizontal="center" wrapText="1"/>
    </xf>
    <xf numFmtId="2" fontId="21" fillId="6" borderId="4" xfId="1" applyNumberFormat="1" applyFont="1" applyFill="1" applyBorder="1" applyAlignment="1">
      <alignment horizontal="center"/>
    </xf>
    <xf numFmtId="2" fontId="10" fillId="0" borderId="27" xfId="4" applyNumberFormat="1" applyFont="1" applyFill="1" applyBorder="1" applyAlignment="1" applyProtection="1">
      <alignment horizontal="center" wrapText="1"/>
      <protection locked="0"/>
    </xf>
    <xf numFmtId="2" fontId="8" fillId="0" borderId="28" xfId="1" applyNumberFormat="1" applyFont="1" applyBorder="1" applyAlignment="1">
      <alignment horizontal="center" wrapText="1"/>
    </xf>
    <xf numFmtId="2" fontId="10" fillId="3" borderId="28" xfId="1" applyNumberFormat="1" applyFont="1" applyFill="1" applyBorder="1" applyAlignment="1">
      <alignment horizontal="center" wrapText="1"/>
    </xf>
    <xf numFmtId="2" fontId="8" fillId="0" borderId="29" xfId="4" applyNumberFormat="1" applyFont="1" applyFill="1" applyBorder="1" applyAlignment="1" applyProtection="1">
      <alignment horizontal="center" wrapText="1"/>
      <protection locked="0"/>
    </xf>
    <xf numFmtId="0" fontId="10" fillId="0" borderId="27" xfId="4" applyFont="1" applyFill="1" applyBorder="1" applyAlignment="1" applyProtection="1">
      <alignment horizontal="center" wrapText="1"/>
      <protection locked="0"/>
    </xf>
    <xf numFmtId="0" fontId="8" fillId="0" borderId="28" xfId="1" applyFont="1" applyBorder="1" applyAlignment="1">
      <alignment horizontal="center" wrapText="1"/>
    </xf>
    <xf numFmtId="0" fontId="10" fillId="3" borderId="28" xfId="1" applyFont="1" applyFill="1" applyBorder="1" applyAlignment="1">
      <alignment horizontal="center" wrapText="1"/>
    </xf>
    <xf numFmtId="0" fontId="8" fillId="0" borderId="29" xfId="4" applyFont="1" applyFill="1" applyBorder="1" applyAlignment="1" applyProtection="1">
      <alignment horizontal="center" wrapText="1"/>
      <protection locked="0"/>
    </xf>
    <xf numFmtId="0" fontId="10" fillId="0" borderId="26" xfId="4" applyFont="1" applyFill="1" applyBorder="1" applyAlignment="1" applyProtection="1">
      <alignment horizontal="left" wrapText="1"/>
      <protection locked="0"/>
    </xf>
    <xf numFmtId="0" fontId="8" fillId="0" borderId="37" xfId="4" applyFont="1" applyFill="1" applyBorder="1" applyAlignment="1" applyProtection="1">
      <alignment horizontal="left" wrapText="1"/>
      <protection locked="0"/>
    </xf>
    <xf numFmtId="0" fontId="10" fillId="0" borderId="29" xfId="4" applyFont="1" applyFill="1" applyBorder="1" applyAlignment="1" applyProtection="1">
      <alignment horizontal="left" wrapText="1"/>
      <protection locked="0"/>
    </xf>
    <xf numFmtId="2" fontId="22" fillId="0" borderId="44" xfId="0" applyNumberFormat="1" applyFont="1" applyBorder="1" applyAlignment="1">
      <alignment horizontal="center" wrapText="1"/>
    </xf>
    <xf numFmtId="2" fontId="10" fillId="0" borderId="34" xfId="4" applyNumberFormat="1" applyFont="1" applyFill="1" applyBorder="1" applyAlignment="1" applyProtection="1">
      <alignment horizontal="center" wrapText="1"/>
      <protection locked="0"/>
    </xf>
    <xf numFmtId="0" fontId="22" fillId="0" borderId="44" xfId="0" applyFont="1" applyBorder="1" applyAlignment="1">
      <alignment horizontal="center" wrapText="1"/>
    </xf>
    <xf numFmtId="0" fontId="10" fillId="0" borderId="34" xfId="4" applyFont="1" applyFill="1" applyBorder="1" applyAlignment="1" applyProtection="1">
      <alignment horizontal="center" wrapText="1"/>
      <protection locked="0"/>
    </xf>
    <xf numFmtId="0" fontId="13" fillId="0" borderId="4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2" xfId="4" applyFont="1" applyBorder="1" applyAlignment="1">
      <alignment horizontal="center" vertical="center" wrapText="1"/>
    </xf>
    <xf numFmtId="0" fontId="13" fillId="0" borderId="38" xfId="4" applyFont="1" applyBorder="1" applyAlignment="1">
      <alignment horizontal="center" vertical="center" wrapText="1"/>
    </xf>
    <xf numFmtId="0" fontId="13" fillId="0" borderId="30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23" xfId="4" applyFont="1" applyBorder="1" applyAlignment="1">
      <alignment horizontal="center" vertical="center"/>
    </xf>
    <xf numFmtId="0" fontId="12" fillId="0" borderId="0" xfId="4" applyBorder="1" applyAlignment="1"/>
    <xf numFmtId="0" fontId="17" fillId="0" borderId="0" xfId="4" applyFont="1" applyBorder="1" applyAlignment="1"/>
    <xf numFmtId="0" fontId="30" fillId="0" borderId="16" xfId="4" applyFont="1" applyBorder="1" applyAlignment="1">
      <alignment horizontal="right"/>
    </xf>
    <xf numFmtId="0" fontId="30" fillId="0" borderId="22" xfId="4" applyFont="1" applyBorder="1" applyAlignment="1">
      <alignment horizontal="right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/>
    </xf>
    <xf numFmtId="0" fontId="25" fillId="11" borderId="0" xfId="0" applyFont="1" applyFill="1"/>
    <xf numFmtId="0" fontId="29" fillId="0" borderId="16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3" xfId="4" applyFont="1" applyFill="1" applyBorder="1" applyAlignment="1" applyProtection="1">
      <alignment horizontal="left" wrapText="1"/>
      <protection locked="0"/>
    </xf>
    <xf numFmtId="0" fontId="3" fillId="0" borderId="19" xfId="4" applyFont="1" applyFill="1" applyBorder="1" applyAlignment="1"/>
    <xf numFmtId="0" fontId="8" fillId="0" borderId="7" xfId="0" applyFont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3" xfId="1" applyFont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38" xfId="4" applyFont="1" applyFill="1" applyBorder="1" applyAlignment="1" applyProtection="1">
      <alignment horizontal="left" wrapText="1"/>
      <protection locked="0"/>
    </xf>
    <xf numFmtId="0" fontId="1" fillId="0" borderId="38" xfId="0" applyFont="1" applyBorder="1" applyAlignment="1">
      <alignment horizontal="left" wrapText="1"/>
    </xf>
    <xf numFmtId="0" fontId="1" fillId="3" borderId="3" xfId="1" applyFont="1" applyFill="1" applyBorder="1" applyAlignment="1">
      <alignment horizontal="left" wrapText="1"/>
    </xf>
    <xf numFmtId="0" fontId="1" fillId="0" borderId="5" xfId="4" applyFont="1" applyFill="1" applyBorder="1" applyAlignment="1" applyProtection="1">
      <alignment horizontal="left" wrapText="1"/>
      <protection locked="0"/>
    </xf>
    <xf numFmtId="0" fontId="10" fillId="0" borderId="7" xfId="4" applyFont="1" applyFill="1" applyBorder="1" applyAlignment="1"/>
    <xf numFmtId="0" fontId="8" fillId="0" borderId="4" xfId="4" applyFont="1" applyFill="1" applyBorder="1" applyAlignment="1"/>
    <xf numFmtId="0" fontId="10" fillId="0" borderId="3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 wrapText="1"/>
    </xf>
    <xf numFmtId="2" fontId="21" fillId="2" borderId="2" xfId="4" applyNumberFormat="1" applyFont="1" applyFill="1" applyBorder="1" applyAlignment="1">
      <alignment horizontal="center"/>
    </xf>
    <xf numFmtId="2" fontId="10" fillId="0" borderId="29" xfId="0" applyNumberFormat="1" applyFont="1" applyBorder="1" applyAlignment="1">
      <alignment horizont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wrapText="1"/>
    </xf>
    <xf numFmtId="0" fontId="10" fillId="0" borderId="28" xfId="0" applyFont="1" applyFill="1" applyBorder="1" applyAlignment="1">
      <alignment horizontal="center" vertical="center" wrapText="1"/>
    </xf>
    <xf numFmtId="2" fontId="22" fillId="5" borderId="4" xfId="4" applyNumberFormat="1" applyFont="1" applyFill="1" applyBorder="1" applyAlignment="1">
      <alignment horizontal="center"/>
    </xf>
    <xf numFmtId="2" fontId="8" fillId="0" borderId="33" xfId="0" applyNumberFormat="1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2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33" fillId="0" borderId="0" xfId="0" applyFont="1" applyAlignment="1"/>
    <xf numFmtId="0" fontId="34" fillId="0" borderId="0" xfId="4" applyFont="1" applyBorder="1" applyAlignment="1">
      <alignment horizontal="center" vertical="center"/>
    </xf>
    <xf numFmtId="0" fontId="8" fillId="0" borderId="5" xfId="0" applyFont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2" fontId="8" fillId="0" borderId="27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38" xfId="4" applyFont="1" applyFill="1" applyBorder="1" applyAlignment="1" applyProtection="1">
      <alignment horizontal="left" wrapText="1"/>
      <protection locked="0"/>
    </xf>
    <xf numFmtId="0" fontId="8" fillId="0" borderId="38" xfId="0" applyFont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0" fillId="2" borderId="18" xfId="4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wrapText="1"/>
    </xf>
    <xf numFmtId="2" fontId="21" fillId="2" borderId="63" xfId="4" applyNumberFormat="1" applyFont="1" applyFill="1" applyBorder="1" applyAlignment="1">
      <alignment horizontal="center"/>
    </xf>
    <xf numFmtId="2" fontId="22" fillId="0" borderId="7" xfId="0" applyNumberFormat="1" applyFont="1" applyBorder="1" applyAlignment="1">
      <alignment horizontal="center" wrapText="1"/>
    </xf>
    <xf numFmtId="2" fontId="8" fillId="0" borderId="33" xfId="4" applyNumberFormat="1" applyFont="1" applyFill="1" applyBorder="1" applyAlignment="1" applyProtection="1">
      <alignment horizontal="center" wrapText="1"/>
      <protection locked="0"/>
    </xf>
    <xf numFmtId="0" fontId="8" fillId="0" borderId="33" xfId="4" applyFont="1" applyFill="1" applyBorder="1" applyAlignment="1" applyProtection="1">
      <alignment horizontal="center" wrapText="1"/>
      <protection locked="0"/>
    </xf>
    <xf numFmtId="0" fontId="33" fillId="0" borderId="0" xfId="0" applyFont="1" applyAlignment="1">
      <alignment horizontal="center"/>
    </xf>
    <xf numFmtId="0" fontId="10" fillId="2" borderId="4" xfId="4" applyFont="1" applyFill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2" fillId="4" borderId="4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10" fillId="2" borderId="4" xfId="4" applyFont="1" applyFill="1" applyBorder="1" applyAlignment="1">
      <alignment horizontal="center" vertical="center" wrapText="1"/>
    </xf>
    <xf numFmtId="0" fontId="1" fillId="0" borderId="4" xfId="4" applyFont="1" applyFill="1" applyBorder="1" applyAlignment="1" applyProtection="1">
      <alignment horizontal="left" wrapText="1"/>
      <protection locked="0"/>
    </xf>
    <xf numFmtId="2" fontId="10" fillId="0" borderId="4" xfId="4" applyNumberFormat="1" applyFont="1" applyFill="1" applyBorder="1" applyAlignment="1" applyProtection="1">
      <alignment horizontal="center" wrapText="1"/>
      <protection locked="0"/>
    </xf>
    <xf numFmtId="0" fontId="10" fillId="0" borderId="4" xfId="4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>
      <alignment horizontal="left" wrapText="1"/>
    </xf>
    <xf numFmtId="2" fontId="10" fillId="0" borderId="4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2" fontId="8" fillId="0" borderId="4" xfId="4" applyNumberFormat="1" applyFont="1" applyFill="1" applyBorder="1" applyAlignment="1" applyProtection="1">
      <alignment horizontal="center" wrapText="1"/>
      <protection locked="0"/>
    </xf>
    <xf numFmtId="0" fontId="8" fillId="0" borderId="4" xfId="4" applyFont="1" applyFill="1" applyBorder="1" applyAlignment="1" applyProtection="1">
      <alignment horizontal="center" wrapText="1"/>
      <protection locked="0"/>
    </xf>
    <xf numFmtId="0" fontId="8" fillId="0" borderId="4" xfId="4" applyFont="1" applyFill="1" applyBorder="1" applyAlignment="1" applyProtection="1">
      <alignment horizontal="left" wrapText="1"/>
      <protection locked="0"/>
    </xf>
    <xf numFmtId="0" fontId="10" fillId="0" borderId="4" xfId="4" applyFont="1" applyFill="1" applyBorder="1" applyAlignment="1" applyProtection="1">
      <alignment horizontal="left" vertical="center" wrapText="1"/>
      <protection locked="0"/>
    </xf>
    <xf numFmtId="2" fontId="10" fillId="0" borderId="4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4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left" wrapText="1"/>
    </xf>
    <xf numFmtId="2" fontId="8" fillId="0" borderId="4" xfId="1" applyNumberFormat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1" fillId="3" borderId="4" xfId="1" applyFont="1" applyFill="1" applyBorder="1" applyAlignment="1">
      <alignment horizontal="left" wrapText="1"/>
    </xf>
    <xf numFmtId="2" fontId="10" fillId="3" borderId="4" xfId="1" applyNumberFormat="1" applyFont="1" applyFill="1" applyBorder="1" applyAlignment="1">
      <alignment horizontal="center" wrapText="1"/>
    </xf>
    <xf numFmtId="0" fontId="10" fillId="3" borderId="4" xfId="1" applyFont="1" applyFill="1" applyBorder="1" applyAlignment="1">
      <alignment horizontal="center" wrapText="1"/>
    </xf>
  </cellXfs>
  <cellStyles count="30">
    <cellStyle name="Excel Built-in Normal" xfId="1"/>
    <cellStyle name="Excel Built-in Normal 1" xfId="6"/>
    <cellStyle name="Excel Built-in Normal 2" xfId="2"/>
    <cellStyle name="TableStyleLight1" xfId="5"/>
    <cellStyle name="Денежный 2" xfId="25"/>
    <cellStyle name="Обычный" xfId="0" builtinId="0"/>
    <cellStyle name="Обычный 2" xfId="7"/>
    <cellStyle name="Обычный 2 2" xfId="8"/>
    <cellStyle name="Обычный 2 2 2" xfId="19"/>
    <cellStyle name="Обычный 2 2 3" xfId="22"/>
    <cellStyle name="Обычный 2 2 4" xfId="14"/>
    <cellStyle name="Обычный 2 3" xfId="10"/>
    <cellStyle name="Обычный 2 3 2" xfId="23"/>
    <cellStyle name="Обычный 2 3 3" xfId="18"/>
    <cellStyle name="Обычный 2 4" xfId="12"/>
    <cellStyle name="Обычный 3" xfId="4"/>
    <cellStyle name="Обычный 3 2" xfId="20"/>
    <cellStyle name="Обычный 3 2 2" xfId="26"/>
    <cellStyle name="Обычный 3 3" xfId="24"/>
    <cellStyle name="Обычный 3 4" xfId="13"/>
    <cellStyle name="Обычный 4" xfId="3"/>
    <cellStyle name="Обычный 4 2" xfId="9"/>
    <cellStyle name="Обычный 4 2 2" xfId="28"/>
    <cellStyle name="Обычный 4 3" xfId="27"/>
    <cellStyle name="Обычный 4 4" xfId="15"/>
    <cellStyle name="Обычный 5" xfId="11"/>
    <cellStyle name="Обычный 5 2" xfId="29"/>
    <cellStyle name="Обычный 5 3" xfId="16"/>
    <cellStyle name="Обычный 6" xfId="17"/>
    <cellStyle name="Обычный 7" xfId="21"/>
  </cellStyles>
  <dxfs count="95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DDEBF7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</dxfs>
  <tableStyles count="0" defaultTableStyle="TableStyleMedium2" defaultPivotStyle="PivotStyleLight16"/>
  <colors>
    <mruColors>
      <color rgb="FFCCFF99"/>
      <color rgb="FFFFFF66"/>
      <color rgb="FFFF0066"/>
      <color rgb="FFFFCCCC"/>
      <color rgb="FFDDEBF7"/>
      <color rgb="FFA0A0A0"/>
      <color rgb="FFFF9408"/>
      <color rgb="FFFF66CC"/>
      <color rgb="FFCCEC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Обществознание </a:t>
            </a:r>
            <a:r>
              <a:rPr lang="ru-RU" baseline="0"/>
              <a:t> ОГЭ 2022</a:t>
            </a:r>
            <a:r>
              <a:rPr lang="en-US" baseline="0"/>
              <a:t>-2023</a:t>
            </a:r>
            <a:endParaRPr lang="ru-RU"/>
          </a:p>
        </c:rich>
      </c:tx>
      <c:layout>
        <c:manualLayout>
          <c:xMode val="edge"/>
          <c:yMode val="edge"/>
          <c:x val="2.2594617527836463E-2"/>
          <c:y val="1.95555897808911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331088610878261E-2"/>
          <c:y val="9.4672671817057852E-2"/>
          <c:w val="0.97385842468225248"/>
          <c:h val="0.57302495239258999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'Общест-9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Комплекс "Покровский"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'Общест-9 диаграмма по районам'!$E$5:$E$119</c:f>
              <c:numCache>
                <c:formatCode>0,00</c:formatCode>
                <c:ptCount val="11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3.5</c:v>
                </c:pt>
                <c:pt idx="47">
                  <c:v>3.5</c:v>
                </c:pt>
                <c:pt idx="48">
                  <c:v>3.5</c:v>
                </c:pt>
                <c:pt idx="49">
                  <c:v>3.5</c:v>
                </c:pt>
                <c:pt idx="50">
                  <c:v>3.5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3.5</c:v>
                </c:pt>
                <c:pt idx="55">
                  <c:v>3.5</c:v>
                </c:pt>
                <c:pt idx="56">
                  <c:v>3.5</c:v>
                </c:pt>
                <c:pt idx="57">
                  <c:v>3.5</c:v>
                </c:pt>
                <c:pt idx="58">
                  <c:v>3.5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3.5</c:v>
                </c:pt>
                <c:pt idx="70">
                  <c:v>3.5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3.5</c:v>
                </c:pt>
                <c:pt idx="81">
                  <c:v>3.5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3.5</c:v>
                </c:pt>
                <c:pt idx="88">
                  <c:v>3.5</c:v>
                </c:pt>
                <c:pt idx="89">
                  <c:v>3.5</c:v>
                </c:pt>
                <c:pt idx="90">
                  <c:v>3.5</c:v>
                </c:pt>
                <c:pt idx="91">
                  <c:v>3.5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3.5</c:v>
                </c:pt>
                <c:pt idx="98">
                  <c:v>3.5</c:v>
                </c:pt>
                <c:pt idx="99">
                  <c:v>3.5</c:v>
                </c:pt>
                <c:pt idx="100">
                  <c:v>3.5</c:v>
                </c:pt>
                <c:pt idx="101">
                  <c:v>3.5</c:v>
                </c:pt>
                <c:pt idx="102">
                  <c:v>3.5</c:v>
                </c:pt>
                <c:pt idx="103">
                  <c:v>3.5</c:v>
                </c:pt>
                <c:pt idx="104">
                  <c:v>3.5</c:v>
                </c:pt>
                <c:pt idx="105">
                  <c:v>3.5</c:v>
                </c:pt>
                <c:pt idx="106">
                  <c:v>3.5</c:v>
                </c:pt>
                <c:pt idx="107">
                  <c:v>3.5</c:v>
                </c:pt>
                <c:pt idx="108">
                  <c:v>3.5</c:v>
                </c:pt>
                <c:pt idx="109">
                  <c:v>3.5</c:v>
                </c:pt>
                <c:pt idx="110">
                  <c:v>3.5</c:v>
                </c:pt>
                <c:pt idx="111">
                  <c:v>3.5</c:v>
                </c:pt>
                <c:pt idx="112">
                  <c:v>3.5</c:v>
                </c:pt>
                <c:pt idx="113">
                  <c:v>3.5</c:v>
                </c:pt>
                <c:pt idx="114">
                  <c:v>3.5</c:v>
                </c:pt>
              </c:numCache>
            </c:numRef>
          </c:val>
          <c:smooth val="0"/>
        </c:ser>
        <c:ser>
          <c:idx val="1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'Общест-9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Комплекс "Покровский"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'Общест-9 диаграмма по районам'!$D$5:$D$119</c:f>
              <c:numCache>
                <c:formatCode>0,00</c:formatCode>
                <c:ptCount val="115"/>
                <c:pt idx="0">
                  <c:v>3.4694279422724326</c:v>
                </c:pt>
                <c:pt idx="1">
                  <c:v>3.2361111111111112</c:v>
                </c:pt>
                <c:pt idx="2">
                  <c:v>3.5540540540540539</c:v>
                </c:pt>
                <c:pt idx="3">
                  <c:v>3.6595744680851063</c:v>
                </c:pt>
                <c:pt idx="4">
                  <c:v>3.5476190476190474</c:v>
                </c:pt>
                <c:pt idx="5">
                  <c:v>3.2641509433962264</c:v>
                </c:pt>
                <c:pt idx="6">
                  <c:v>3.58</c:v>
                </c:pt>
                <c:pt idx="7">
                  <c:v>3.4324324324324325</c:v>
                </c:pt>
                <c:pt idx="8">
                  <c:v>3.4814814814814814</c:v>
                </c:pt>
                <c:pt idx="9">
                  <c:v>3.3981033540030268</c:v>
                </c:pt>
                <c:pt idx="10">
                  <c:v>3.4565217391304346</c:v>
                </c:pt>
                <c:pt idx="11">
                  <c:v>3.5172413793103448</c:v>
                </c:pt>
                <c:pt idx="12">
                  <c:v>3.44</c:v>
                </c:pt>
                <c:pt idx="13">
                  <c:v>3.6444444444444444</c:v>
                </c:pt>
                <c:pt idx="14">
                  <c:v>3.3833333333333333</c:v>
                </c:pt>
                <c:pt idx="15">
                  <c:v>3.3666666666666667</c:v>
                </c:pt>
                <c:pt idx="16">
                  <c:v>3.5576923076923075</c:v>
                </c:pt>
                <c:pt idx="17">
                  <c:v>3.28125</c:v>
                </c:pt>
                <c:pt idx="18">
                  <c:v>3.2</c:v>
                </c:pt>
                <c:pt idx="19">
                  <c:v>3</c:v>
                </c:pt>
                <c:pt idx="20">
                  <c:v>3.5353535353535355</c:v>
                </c:pt>
                <c:pt idx="21">
                  <c:v>3.3947368421052633</c:v>
                </c:pt>
                <c:pt idx="22">
                  <c:v>3.4130470614382658</c:v>
                </c:pt>
                <c:pt idx="23">
                  <c:v>3.625</c:v>
                </c:pt>
                <c:pt idx="24">
                  <c:v>3.46875</c:v>
                </c:pt>
                <c:pt idx="25">
                  <c:v>3.7037037037037037</c:v>
                </c:pt>
                <c:pt idx="26">
                  <c:v>3.6785714285714284</c:v>
                </c:pt>
                <c:pt idx="27">
                  <c:v>3.2950819672131146</c:v>
                </c:pt>
                <c:pt idx="28">
                  <c:v>3.3571428571428572</c:v>
                </c:pt>
                <c:pt idx="29">
                  <c:v>3.5777777777777779</c:v>
                </c:pt>
                <c:pt idx="30">
                  <c:v>3.3928571428571428</c:v>
                </c:pt>
                <c:pt idx="31">
                  <c:v>3.1428571428571428</c:v>
                </c:pt>
                <c:pt idx="32">
                  <c:v>2.95</c:v>
                </c:pt>
                <c:pt idx="33">
                  <c:v>3.4477611940298507</c:v>
                </c:pt>
                <c:pt idx="34">
                  <c:v>3.442622950819672</c:v>
                </c:pt>
                <c:pt idx="35">
                  <c:v>3.4468085106382977</c:v>
                </c:pt>
                <c:pt idx="36">
                  <c:v>3.4615384615384617</c:v>
                </c:pt>
                <c:pt idx="37">
                  <c:v>3.0625</c:v>
                </c:pt>
                <c:pt idx="38">
                  <c:v>3.4905660377358489</c:v>
                </c:pt>
                <c:pt idx="39">
                  <c:v>3.4782608695652173</c:v>
                </c:pt>
                <c:pt idx="40">
                  <c:v>3.5632138631943553</c:v>
                </c:pt>
                <c:pt idx="41">
                  <c:v>3.6777777777777776</c:v>
                </c:pt>
                <c:pt idx="42">
                  <c:v>3.6842105263157894</c:v>
                </c:pt>
                <c:pt idx="43">
                  <c:v>4.0746268656716422</c:v>
                </c:pt>
                <c:pt idx="44">
                  <c:v>3.7565217391304349</c:v>
                </c:pt>
                <c:pt idx="45">
                  <c:v>3.5869565217391304</c:v>
                </c:pt>
                <c:pt idx="46">
                  <c:v>3.5</c:v>
                </c:pt>
                <c:pt idx="47">
                  <c:v>3.75</c:v>
                </c:pt>
                <c:pt idx="48">
                  <c:v>3.6666666666666665</c:v>
                </c:pt>
                <c:pt idx="49">
                  <c:v>3.75</c:v>
                </c:pt>
                <c:pt idx="50">
                  <c:v>3.1176470588235294</c:v>
                </c:pt>
                <c:pt idx="51">
                  <c:v>3.2</c:v>
                </c:pt>
                <c:pt idx="52">
                  <c:v>3.5384615384615383</c:v>
                </c:pt>
                <c:pt idx="53">
                  <c:v>3.5555555555555554</c:v>
                </c:pt>
                <c:pt idx="54">
                  <c:v>3.4827586206896552</c:v>
                </c:pt>
                <c:pt idx="55">
                  <c:v>3.3</c:v>
                </c:pt>
                <c:pt idx="56">
                  <c:v>3.4833333333333334</c:v>
                </c:pt>
                <c:pt idx="57">
                  <c:v>3.3333333333333335</c:v>
                </c:pt>
                <c:pt idx="58">
                  <c:v>3.68</c:v>
                </c:pt>
                <c:pt idx="59">
                  <c:v>3.5395153017746899</c:v>
                </c:pt>
                <c:pt idx="60">
                  <c:v>3.7727272727272729</c:v>
                </c:pt>
                <c:pt idx="61">
                  <c:v>3.7884615384615383</c:v>
                </c:pt>
                <c:pt idx="62">
                  <c:v>3.5205479452054793</c:v>
                </c:pt>
                <c:pt idx="63">
                  <c:v>3.5853658536585367</c:v>
                </c:pt>
                <c:pt idx="64">
                  <c:v>3.5869565217391304</c:v>
                </c:pt>
                <c:pt idx="65">
                  <c:v>3.4927536231884058</c:v>
                </c:pt>
                <c:pt idx="66">
                  <c:v>3.7246376811594204</c:v>
                </c:pt>
                <c:pt idx="67">
                  <c:v>3.4838709677419355</c:v>
                </c:pt>
                <c:pt idx="68">
                  <c:v>3.25</c:v>
                </c:pt>
                <c:pt idx="69">
                  <c:v>3.4193548387096775</c:v>
                </c:pt>
                <c:pt idx="70">
                  <c:v>3.109375</c:v>
                </c:pt>
                <c:pt idx="71">
                  <c:v>3.4727272727272727</c:v>
                </c:pt>
                <c:pt idx="72">
                  <c:v>3.7894736842105261</c:v>
                </c:pt>
                <c:pt idx="73">
                  <c:v>3.5569620253164556</c:v>
                </c:pt>
                <c:pt idx="74">
                  <c:v>3.4713736668077213</c:v>
                </c:pt>
                <c:pt idx="75">
                  <c:v>3.3548387096774195</c:v>
                </c:pt>
                <c:pt idx="76">
                  <c:v>3.2941176470588234</c:v>
                </c:pt>
                <c:pt idx="77">
                  <c:v>3.4666666666666668</c:v>
                </c:pt>
                <c:pt idx="78">
                  <c:v>3.5308641975308643</c:v>
                </c:pt>
                <c:pt idx="79">
                  <c:v>3.3382352941176472</c:v>
                </c:pt>
                <c:pt idx="80">
                  <c:v>3.5540540540540539</c:v>
                </c:pt>
                <c:pt idx="81">
                  <c:v>3.53125</c:v>
                </c:pt>
                <c:pt idx="82">
                  <c:v>3.3783783783783785</c:v>
                </c:pt>
                <c:pt idx="83">
                  <c:v>3.5714285714285716</c:v>
                </c:pt>
                <c:pt idx="84">
                  <c:v>3.4098360655737703</c:v>
                </c:pt>
                <c:pt idx="85">
                  <c:v>3.3333333333333335</c:v>
                </c:pt>
                <c:pt idx="86">
                  <c:v>3.4249999999999998</c:v>
                </c:pt>
                <c:pt idx="87">
                  <c:v>3.3908045977011496</c:v>
                </c:pt>
                <c:pt idx="88">
                  <c:v>3.4222222222222221</c:v>
                </c:pt>
                <c:pt idx="89">
                  <c:v>3.2439024390243905</c:v>
                </c:pt>
                <c:pt idx="90">
                  <c:v>3.3846153846153846</c:v>
                </c:pt>
                <c:pt idx="91">
                  <c:v>3.2142857142857144</c:v>
                </c:pt>
                <c:pt idx="92">
                  <c:v>3.9565217391304346</c:v>
                </c:pt>
                <c:pt idx="93">
                  <c:v>3.5625</c:v>
                </c:pt>
                <c:pt idx="94">
                  <c:v>3.4459459459459461</c:v>
                </c:pt>
                <c:pt idx="95">
                  <c:v>3.4152542372881354</c:v>
                </c:pt>
                <c:pt idx="96">
                  <c:v>3.50561797752809</c:v>
                </c:pt>
                <c:pt idx="97">
                  <c:v>3.0681818181818183</c:v>
                </c:pt>
                <c:pt idx="98">
                  <c:v>3.5950413223140494</c:v>
                </c:pt>
                <c:pt idx="99">
                  <c:v>3.622950819672131</c:v>
                </c:pt>
                <c:pt idx="100">
                  <c:v>3.5714285714285716</c:v>
                </c:pt>
                <c:pt idx="101">
                  <c:v>3.8607594936708862</c:v>
                </c:pt>
                <c:pt idx="102">
                  <c:v>3.7358490566037736</c:v>
                </c:pt>
                <c:pt idx="103">
                  <c:v>3.3783783783783785</c:v>
                </c:pt>
                <c:pt idx="104">
                  <c:v>3.5789473684210527</c:v>
                </c:pt>
                <c:pt idx="105">
                  <c:v>3.5380346260408562</c:v>
                </c:pt>
                <c:pt idx="106">
                  <c:v>4.0999999999999996</c:v>
                </c:pt>
                <c:pt idx="107">
                  <c:v>3.7</c:v>
                </c:pt>
                <c:pt idx="108">
                  <c:v>3.7142857142857144</c:v>
                </c:pt>
                <c:pt idx="109">
                  <c:v>3.3888888888888888</c:v>
                </c:pt>
                <c:pt idx="110">
                  <c:v>3.6136363636363638</c:v>
                </c:pt>
                <c:pt idx="111">
                  <c:v>3.3809523809523809</c:v>
                </c:pt>
                <c:pt idx="112">
                  <c:v>2.8333333333333335</c:v>
                </c:pt>
                <c:pt idx="113">
                  <c:v>3.4112149532710281</c:v>
                </c:pt>
                <c:pt idx="114">
                  <c:v>3.7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'Общест-9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Комплекс "Покровский"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'Общест-9 диаграмма по районам'!$I$5:$I$119</c:f>
              <c:numCache>
                <c:formatCode>Основной</c:formatCode>
                <c:ptCount val="115"/>
                <c:pt idx="0">
                  <c:v>3.58</c:v>
                </c:pt>
                <c:pt idx="1">
                  <c:v>3.58</c:v>
                </c:pt>
                <c:pt idx="2">
                  <c:v>3.58</c:v>
                </c:pt>
                <c:pt idx="3">
                  <c:v>3.58</c:v>
                </c:pt>
                <c:pt idx="4">
                  <c:v>3.58</c:v>
                </c:pt>
                <c:pt idx="5">
                  <c:v>3.58</c:v>
                </c:pt>
                <c:pt idx="6">
                  <c:v>3.58</c:v>
                </c:pt>
                <c:pt idx="7">
                  <c:v>3.58</c:v>
                </c:pt>
                <c:pt idx="8">
                  <c:v>3.58</c:v>
                </c:pt>
                <c:pt idx="9">
                  <c:v>3.58</c:v>
                </c:pt>
                <c:pt idx="10">
                  <c:v>3.58</c:v>
                </c:pt>
                <c:pt idx="11">
                  <c:v>3.58</c:v>
                </c:pt>
                <c:pt idx="12">
                  <c:v>3.58</c:v>
                </c:pt>
                <c:pt idx="13">
                  <c:v>3.58</c:v>
                </c:pt>
                <c:pt idx="14">
                  <c:v>3.58</c:v>
                </c:pt>
                <c:pt idx="15">
                  <c:v>3.58</c:v>
                </c:pt>
                <c:pt idx="16">
                  <c:v>3.58</c:v>
                </c:pt>
                <c:pt idx="17">
                  <c:v>3.58</c:v>
                </c:pt>
                <c:pt idx="18">
                  <c:v>3.58</c:v>
                </c:pt>
                <c:pt idx="19">
                  <c:v>3.58</c:v>
                </c:pt>
                <c:pt idx="20">
                  <c:v>3.58</c:v>
                </c:pt>
                <c:pt idx="21">
                  <c:v>3.58</c:v>
                </c:pt>
                <c:pt idx="22">
                  <c:v>3.58</c:v>
                </c:pt>
                <c:pt idx="23">
                  <c:v>3.58</c:v>
                </c:pt>
                <c:pt idx="24">
                  <c:v>3.58</c:v>
                </c:pt>
                <c:pt idx="25">
                  <c:v>3.58</c:v>
                </c:pt>
                <c:pt idx="26">
                  <c:v>3.58</c:v>
                </c:pt>
                <c:pt idx="27">
                  <c:v>3.58</c:v>
                </c:pt>
                <c:pt idx="28">
                  <c:v>3.58</c:v>
                </c:pt>
                <c:pt idx="29">
                  <c:v>3.58</c:v>
                </c:pt>
                <c:pt idx="30">
                  <c:v>3.58</c:v>
                </c:pt>
                <c:pt idx="31">
                  <c:v>3.58</c:v>
                </c:pt>
                <c:pt idx="32">
                  <c:v>3.58</c:v>
                </c:pt>
                <c:pt idx="33">
                  <c:v>3.58</c:v>
                </c:pt>
                <c:pt idx="34">
                  <c:v>3.58</c:v>
                </c:pt>
                <c:pt idx="35">
                  <c:v>3.58</c:v>
                </c:pt>
                <c:pt idx="36">
                  <c:v>3.58</c:v>
                </c:pt>
                <c:pt idx="37">
                  <c:v>3.58</c:v>
                </c:pt>
                <c:pt idx="38">
                  <c:v>3.58</c:v>
                </c:pt>
                <c:pt idx="39">
                  <c:v>3.58</c:v>
                </c:pt>
                <c:pt idx="40">
                  <c:v>3.58</c:v>
                </c:pt>
                <c:pt idx="41">
                  <c:v>3.58</c:v>
                </c:pt>
                <c:pt idx="42">
                  <c:v>3.58</c:v>
                </c:pt>
                <c:pt idx="43">
                  <c:v>3.58</c:v>
                </c:pt>
                <c:pt idx="44">
                  <c:v>3.58</c:v>
                </c:pt>
                <c:pt idx="45">
                  <c:v>3.58</c:v>
                </c:pt>
                <c:pt idx="46">
                  <c:v>3.58</c:v>
                </c:pt>
                <c:pt idx="47">
                  <c:v>3.58</c:v>
                </c:pt>
                <c:pt idx="48">
                  <c:v>3.58</c:v>
                </c:pt>
                <c:pt idx="49">
                  <c:v>3.58</c:v>
                </c:pt>
                <c:pt idx="50">
                  <c:v>3.58</c:v>
                </c:pt>
                <c:pt idx="51">
                  <c:v>3.58</c:v>
                </c:pt>
                <c:pt idx="52">
                  <c:v>3.58</c:v>
                </c:pt>
                <c:pt idx="53">
                  <c:v>3.58</c:v>
                </c:pt>
                <c:pt idx="54">
                  <c:v>3.58</c:v>
                </c:pt>
                <c:pt idx="55">
                  <c:v>3.58</c:v>
                </c:pt>
                <c:pt idx="56">
                  <c:v>3.58</c:v>
                </c:pt>
                <c:pt idx="57">
                  <c:v>3.58</c:v>
                </c:pt>
                <c:pt idx="58">
                  <c:v>3.58</c:v>
                </c:pt>
                <c:pt idx="59">
                  <c:v>3.58</c:v>
                </c:pt>
                <c:pt idx="60">
                  <c:v>3.58</c:v>
                </c:pt>
                <c:pt idx="61">
                  <c:v>3.58</c:v>
                </c:pt>
                <c:pt idx="62">
                  <c:v>3.58</c:v>
                </c:pt>
                <c:pt idx="63">
                  <c:v>3.58</c:v>
                </c:pt>
                <c:pt idx="64">
                  <c:v>3.58</c:v>
                </c:pt>
                <c:pt idx="65">
                  <c:v>3.58</c:v>
                </c:pt>
                <c:pt idx="66">
                  <c:v>3.58</c:v>
                </c:pt>
                <c:pt idx="67">
                  <c:v>3.58</c:v>
                </c:pt>
                <c:pt idx="68">
                  <c:v>3.58</c:v>
                </c:pt>
                <c:pt idx="69">
                  <c:v>3.58</c:v>
                </c:pt>
                <c:pt idx="70">
                  <c:v>3.58</c:v>
                </c:pt>
                <c:pt idx="71">
                  <c:v>3.58</c:v>
                </c:pt>
                <c:pt idx="72">
                  <c:v>3.58</c:v>
                </c:pt>
                <c:pt idx="73">
                  <c:v>3.58</c:v>
                </c:pt>
                <c:pt idx="74">
                  <c:v>3.58</c:v>
                </c:pt>
                <c:pt idx="75">
                  <c:v>3.58</c:v>
                </c:pt>
                <c:pt idx="76">
                  <c:v>3.58</c:v>
                </c:pt>
                <c:pt idx="77">
                  <c:v>3.58</c:v>
                </c:pt>
                <c:pt idx="78">
                  <c:v>3.58</c:v>
                </c:pt>
                <c:pt idx="79">
                  <c:v>3.58</c:v>
                </c:pt>
                <c:pt idx="80">
                  <c:v>3.58</c:v>
                </c:pt>
                <c:pt idx="81">
                  <c:v>3.58</c:v>
                </c:pt>
                <c:pt idx="82">
                  <c:v>3.58</c:v>
                </c:pt>
                <c:pt idx="83">
                  <c:v>3.58</c:v>
                </c:pt>
                <c:pt idx="84">
                  <c:v>3.58</c:v>
                </c:pt>
                <c:pt idx="85">
                  <c:v>3.58</c:v>
                </c:pt>
                <c:pt idx="86">
                  <c:v>3.58</c:v>
                </c:pt>
                <c:pt idx="87">
                  <c:v>3.58</c:v>
                </c:pt>
                <c:pt idx="88">
                  <c:v>3.58</c:v>
                </c:pt>
                <c:pt idx="89">
                  <c:v>3.58</c:v>
                </c:pt>
                <c:pt idx="90">
                  <c:v>3.58</c:v>
                </c:pt>
                <c:pt idx="91">
                  <c:v>3.58</c:v>
                </c:pt>
                <c:pt idx="92">
                  <c:v>3.58</c:v>
                </c:pt>
                <c:pt idx="93">
                  <c:v>3.58</c:v>
                </c:pt>
                <c:pt idx="94">
                  <c:v>3.58</c:v>
                </c:pt>
                <c:pt idx="95">
                  <c:v>3.58</c:v>
                </c:pt>
                <c:pt idx="96">
                  <c:v>3.58</c:v>
                </c:pt>
                <c:pt idx="97">
                  <c:v>3.58</c:v>
                </c:pt>
                <c:pt idx="98">
                  <c:v>3.58</c:v>
                </c:pt>
                <c:pt idx="99">
                  <c:v>3.58</c:v>
                </c:pt>
                <c:pt idx="100">
                  <c:v>3.58</c:v>
                </c:pt>
                <c:pt idx="101">
                  <c:v>3.58</c:v>
                </c:pt>
                <c:pt idx="102">
                  <c:v>3.58</c:v>
                </c:pt>
                <c:pt idx="103">
                  <c:v>3.58</c:v>
                </c:pt>
                <c:pt idx="104">
                  <c:v>3.58</c:v>
                </c:pt>
                <c:pt idx="105">
                  <c:v>3.58</c:v>
                </c:pt>
                <c:pt idx="106">
                  <c:v>3.58</c:v>
                </c:pt>
                <c:pt idx="107">
                  <c:v>3.58</c:v>
                </c:pt>
                <c:pt idx="108">
                  <c:v>3.58</c:v>
                </c:pt>
                <c:pt idx="109">
                  <c:v>3.58</c:v>
                </c:pt>
                <c:pt idx="110">
                  <c:v>3.58</c:v>
                </c:pt>
                <c:pt idx="111">
                  <c:v>3.58</c:v>
                </c:pt>
                <c:pt idx="112">
                  <c:v>3.58</c:v>
                </c:pt>
                <c:pt idx="113">
                  <c:v>3.58</c:v>
                </c:pt>
                <c:pt idx="114">
                  <c:v>3.58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'Общест-9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Комплекс "Покровский"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'Общест-9 диаграмма по районам'!$H$5:$H$119</c:f>
              <c:numCache>
                <c:formatCode>0,00</c:formatCode>
                <c:ptCount val="115"/>
                <c:pt idx="0">
                  <c:v>3.6615023669383633</c:v>
                </c:pt>
                <c:pt idx="1">
                  <c:v>3.5833333333333335</c:v>
                </c:pt>
                <c:pt idx="2">
                  <c:v>3.6964285714285716</c:v>
                </c:pt>
                <c:pt idx="3">
                  <c:v>3.8571428571428572</c:v>
                </c:pt>
                <c:pt idx="4">
                  <c:v>3.6097560975609757</c:v>
                </c:pt>
                <c:pt idx="5">
                  <c:v>3.4857142857142858</c:v>
                </c:pt>
                <c:pt idx="6">
                  <c:v>4.0238095238095237</c:v>
                </c:pt>
                <c:pt idx="7">
                  <c:v>3.6315789473684212</c:v>
                </c:pt>
                <c:pt idx="8">
                  <c:v>3.4042553191489362</c:v>
                </c:pt>
                <c:pt idx="9">
                  <c:v>3.6125639148098059</c:v>
                </c:pt>
                <c:pt idx="10">
                  <c:v>3.6911764705882355</c:v>
                </c:pt>
                <c:pt idx="11">
                  <c:v>3.6486486486486487</c:v>
                </c:pt>
                <c:pt idx="12">
                  <c:v>3.8961038961038961</c:v>
                </c:pt>
                <c:pt idx="13">
                  <c:v>3.8539325842696628</c:v>
                </c:pt>
                <c:pt idx="14">
                  <c:v>3.7333333333333334</c:v>
                </c:pt>
                <c:pt idx="15">
                  <c:v>3.5510204081632653</c:v>
                </c:pt>
                <c:pt idx="16">
                  <c:v>3.6481481481481484</c:v>
                </c:pt>
                <c:pt idx="17">
                  <c:v>3.52</c:v>
                </c:pt>
                <c:pt idx="18">
                  <c:v>3.5319148936170213</c:v>
                </c:pt>
                <c:pt idx="19">
                  <c:v>3.2926829268292681</c:v>
                </c:pt>
                <c:pt idx="20">
                  <c:v>3.6153846153846154</c:v>
                </c:pt>
                <c:pt idx="21">
                  <c:v>3.3684210526315788</c:v>
                </c:pt>
                <c:pt idx="22">
                  <c:v>3.5224877040320637</c:v>
                </c:pt>
                <c:pt idx="23">
                  <c:v>3.7023809523809526</c:v>
                </c:pt>
                <c:pt idx="24">
                  <c:v>3.8627450980392157</c:v>
                </c:pt>
                <c:pt idx="25">
                  <c:v>3.8644067796610169</c:v>
                </c:pt>
                <c:pt idx="26">
                  <c:v>3.737704918032787</c:v>
                </c:pt>
                <c:pt idx="27">
                  <c:v>3.62</c:v>
                </c:pt>
                <c:pt idx="28">
                  <c:v>3.32</c:v>
                </c:pt>
                <c:pt idx="29">
                  <c:v>3.7307692307692308</c:v>
                </c:pt>
                <c:pt idx="30">
                  <c:v>3.3636363636363638</c:v>
                </c:pt>
                <c:pt idx="31">
                  <c:v>3.2830188679245285</c:v>
                </c:pt>
                <c:pt idx="32">
                  <c:v>3.1304347826086958</c:v>
                </c:pt>
                <c:pt idx="33">
                  <c:v>3.3653846153846154</c:v>
                </c:pt>
                <c:pt idx="34">
                  <c:v>3.7941176470588234</c:v>
                </c:pt>
                <c:pt idx="35">
                  <c:v>3.2708333333333335</c:v>
                </c:pt>
                <c:pt idx="36">
                  <c:v>3.3333333333333335</c:v>
                </c:pt>
                <c:pt idx="37">
                  <c:v>3.6</c:v>
                </c:pt>
                <c:pt idx="38">
                  <c:v>3.4545454545454546</c:v>
                </c:pt>
                <c:pt idx="39">
                  <c:v>3.4489795918367347</c:v>
                </c:pt>
                <c:pt idx="40">
                  <c:v>3.6052464526672563</c:v>
                </c:pt>
                <c:pt idx="41">
                  <c:v>3.9368421052631577</c:v>
                </c:pt>
                <c:pt idx="42">
                  <c:v>3.9666666666666668</c:v>
                </c:pt>
                <c:pt idx="43">
                  <c:v>3.86046511627907</c:v>
                </c:pt>
                <c:pt idx="44">
                  <c:v>3.8846153846153846</c:v>
                </c:pt>
                <c:pt idx="45">
                  <c:v>3.9358974358974357</c:v>
                </c:pt>
                <c:pt idx="46">
                  <c:v>4</c:v>
                </c:pt>
                <c:pt idx="47">
                  <c:v>3.5</c:v>
                </c:pt>
                <c:pt idx="48">
                  <c:v>3.5</c:v>
                </c:pt>
                <c:pt idx="49">
                  <c:v>3.8</c:v>
                </c:pt>
                <c:pt idx="50">
                  <c:v>3.0882352941176472</c:v>
                </c:pt>
                <c:pt idx="51">
                  <c:v>3.2</c:v>
                </c:pt>
                <c:pt idx="52">
                  <c:v>3.5588235294117645</c:v>
                </c:pt>
                <c:pt idx="53">
                  <c:v>3.3333333333333335</c:v>
                </c:pt>
                <c:pt idx="54">
                  <c:v>3.3409090909090908</c:v>
                </c:pt>
                <c:pt idx="55">
                  <c:v>3.2444444444444445</c:v>
                </c:pt>
                <c:pt idx="56">
                  <c:v>3.5142857142857142</c:v>
                </c:pt>
                <c:pt idx="57">
                  <c:v>3.7049180327868854</c:v>
                </c:pt>
                <c:pt idx="58">
                  <c:v>3.5249999999999999</c:v>
                </c:pt>
                <c:pt idx="59">
                  <c:v>3.669540953851997</c:v>
                </c:pt>
                <c:pt idx="60">
                  <c:v>3.7777777777777777</c:v>
                </c:pt>
                <c:pt idx="61">
                  <c:v>3.8222222222222224</c:v>
                </c:pt>
                <c:pt idx="62">
                  <c:v>3.7745098039215685</c:v>
                </c:pt>
                <c:pt idx="63">
                  <c:v>3.7333333333333334</c:v>
                </c:pt>
                <c:pt idx="64">
                  <c:v>3.6666666666666665</c:v>
                </c:pt>
                <c:pt idx="65">
                  <c:v>3.5555555555555554</c:v>
                </c:pt>
                <c:pt idx="66">
                  <c:v>3.8409090909090908</c:v>
                </c:pt>
                <c:pt idx="67">
                  <c:v>3.4883720930232558</c:v>
                </c:pt>
                <c:pt idx="68">
                  <c:v>3.5333333333333332</c:v>
                </c:pt>
                <c:pt idx="69">
                  <c:v>3.6027397260273974</c:v>
                </c:pt>
                <c:pt idx="70">
                  <c:v>3.5</c:v>
                </c:pt>
                <c:pt idx="71">
                  <c:v>3.76</c:v>
                </c:pt>
                <c:pt idx="72">
                  <c:v>3.6962025316455698</c:v>
                </c:pt>
                <c:pt idx="73">
                  <c:v>3.6219512195121952</c:v>
                </c:pt>
                <c:pt idx="74">
                  <c:v>3.4273300415444532</c:v>
                </c:pt>
                <c:pt idx="75">
                  <c:v>3.3823529411764706</c:v>
                </c:pt>
                <c:pt idx="76">
                  <c:v>3.5</c:v>
                </c:pt>
                <c:pt idx="77">
                  <c:v>3.403225806451613</c:v>
                </c:pt>
                <c:pt idx="78">
                  <c:v>3.5492957746478875</c:v>
                </c:pt>
                <c:pt idx="79">
                  <c:v>3.46875</c:v>
                </c:pt>
                <c:pt idx="80">
                  <c:v>3.2857142857142856</c:v>
                </c:pt>
                <c:pt idx="81">
                  <c:v>3.5882352941176472</c:v>
                </c:pt>
                <c:pt idx="82">
                  <c:v>3.1333333333333333</c:v>
                </c:pt>
                <c:pt idx="83">
                  <c:v>2.7076923076923078</c:v>
                </c:pt>
                <c:pt idx="84">
                  <c:v>3.66</c:v>
                </c:pt>
                <c:pt idx="85">
                  <c:v>3.4901960784313726</c:v>
                </c:pt>
                <c:pt idx="86">
                  <c:v>3.5636363636363635</c:v>
                </c:pt>
                <c:pt idx="87">
                  <c:v>3.3425925925925926</c:v>
                </c:pt>
                <c:pt idx="88">
                  <c:v>3.5135135135135136</c:v>
                </c:pt>
                <c:pt idx="89">
                  <c:v>3.0476190476190474</c:v>
                </c:pt>
                <c:pt idx="90">
                  <c:v>3.0169491525423728</c:v>
                </c:pt>
                <c:pt idx="91">
                  <c:v>3.1707317073170733</c:v>
                </c:pt>
                <c:pt idx="92">
                  <c:v>3.5909090909090908</c:v>
                </c:pt>
                <c:pt idx="93">
                  <c:v>3.5</c:v>
                </c:pt>
                <c:pt idx="94">
                  <c:v>3.5704225352112675</c:v>
                </c:pt>
                <c:pt idx="95">
                  <c:v>3.4642857142857144</c:v>
                </c:pt>
                <c:pt idx="96">
                  <c:v>3.5764705882352943</c:v>
                </c:pt>
                <c:pt idx="97">
                  <c:v>3.0151515151515151</c:v>
                </c:pt>
                <c:pt idx="98">
                  <c:v>3.8134328358208953</c:v>
                </c:pt>
                <c:pt idx="99">
                  <c:v>3.3095238095238093</c:v>
                </c:pt>
                <c:pt idx="100">
                  <c:v>3.8260869565217392</c:v>
                </c:pt>
                <c:pt idx="101">
                  <c:v>3.8314606741573032</c:v>
                </c:pt>
                <c:pt idx="102">
                  <c:v>3.8571428571428572</c:v>
                </c:pt>
                <c:pt idx="103">
                  <c:v>3.0823529411764707</c:v>
                </c:pt>
                <c:pt idx="104">
                  <c:v>3.5588235294117645</c:v>
                </c:pt>
                <c:pt idx="105">
                  <c:v>3.7491544991544989</c:v>
                </c:pt>
                <c:pt idx="106">
                  <c:v>4.083333333333333</c:v>
                </c:pt>
                <c:pt idx="107">
                  <c:v>3.9047619047619047</c:v>
                </c:pt>
                <c:pt idx="108">
                  <c:v>4.0714285714285712</c:v>
                </c:pt>
                <c:pt idx="109">
                  <c:v>3.5769230769230771</c:v>
                </c:pt>
                <c:pt idx="110">
                  <c:v>4</c:v>
                </c:pt>
                <c:pt idx="111">
                  <c:v>3.5454545454545454</c:v>
                </c:pt>
                <c:pt idx="112">
                  <c:v>3.5714285714285716</c:v>
                </c:pt>
                <c:pt idx="113">
                  <c:v>3.6081081081081079</c:v>
                </c:pt>
                <c:pt idx="114">
                  <c:v>3.3809523809523809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99136"/>
        <c:axId val="85900672"/>
      </c:lineChart>
      <c:catAx>
        <c:axId val="8589913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900672"/>
        <c:crosses val="autoZero"/>
        <c:auto val="1"/>
        <c:lblAlgn val="ctr"/>
        <c:lblOffset val="100"/>
        <c:noMultiLvlLbl val="0"/>
      </c:catAx>
      <c:valAx>
        <c:axId val="85900672"/>
        <c:scaling>
          <c:orientation val="minMax"/>
          <c:max val="5"/>
          <c:min val="2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89913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030310155818432"/>
          <c:y val="1.5797390997767082E-2"/>
          <c:w val="0.56153637108731302"/>
          <c:h val="4.2755645800494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Обществознание </a:t>
            </a:r>
            <a:r>
              <a:rPr lang="ru-RU" baseline="0"/>
              <a:t> ОГЭ 2022-2023</a:t>
            </a:r>
            <a:endParaRPr lang="ru-RU"/>
          </a:p>
        </c:rich>
      </c:tx>
      <c:layout>
        <c:manualLayout>
          <c:xMode val="edge"/>
          <c:yMode val="edge"/>
          <c:x val="2.4896655121182425E-2"/>
          <c:y val="1.95555897808911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578517039630066E-2"/>
          <c:y val="8.2143287644599966E-2"/>
          <c:w val="0.97701552434968286"/>
          <c:h val="0.56296310187408316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'Общест-9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СШ № 19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МАОУ Гимназия № 8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СШ № 46</c:v>
                </c:pt>
                <c:pt idx="12">
                  <c:v>МАОУ СШ № 90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МАОУ СШ № 135</c:v>
                </c:pt>
                <c:pt idx="17">
                  <c:v>МАОУ Лицей № 11</c:v>
                </c:pt>
                <c:pt idx="18">
                  <c:v>МАОУ СШ № 8 "Созидание"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15</c:v>
                </c:pt>
                <c:pt idx="24">
                  <c:v>МАОУ Лицей № 3</c:v>
                </c:pt>
                <c:pt idx="25">
                  <c:v>МБОУ Гимназия № 7</c:v>
                </c:pt>
                <c:pt idx="26">
                  <c:v>МАОУ СШ № 16</c:v>
                </c:pt>
                <c:pt idx="27">
                  <c:v>МБОУ СШ № 94</c:v>
                </c:pt>
                <c:pt idx="28">
                  <c:v>МАОУ СШ № 148</c:v>
                </c:pt>
                <c:pt idx="29">
                  <c:v>МАОУ Гимназия № 11</c:v>
                </c:pt>
                <c:pt idx="30">
                  <c:v>МБОУ СШ № 79</c:v>
                </c:pt>
                <c:pt idx="31">
                  <c:v>МАОУ СШ № 53</c:v>
                </c:pt>
                <c:pt idx="32">
                  <c:v>МАОУ СШ № 65</c:v>
                </c:pt>
                <c:pt idx="33">
                  <c:v>МБОУ СШ № 64</c:v>
                </c:pt>
                <c:pt idx="34">
                  <c:v>МБОУ СШ № 31</c:v>
                </c:pt>
                <c:pt idx="35">
                  <c:v>МБОУ СШ № 13</c:v>
                </c:pt>
                <c:pt idx="36">
                  <c:v>МАОУ Лицей № 12</c:v>
                </c:pt>
                <c:pt idx="37">
                  <c:v>МБОУ СШ № 44</c:v>
                </c:pt>
                <c:pt idx="38">
                  <c:v>МАОУ СШ № 89</c:v>
                </c:pt>
                <c:pt idx="39">
                  <c:v>МАОУ СШ № 50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СШ № 3</c:v>
                </c:pt>
                <c:pt idx="44">
                  <c:v>МБОУ СШ № 30</c:v>
                </c:pt>
                <c:pt idx="45">
                  <c:v>МБОУ Гимназия № 3</c:v>
                </c:pt>
                <c:pt idx="46">
                  <c:v>МБОУ СШ № 133 </c:v>
                </c:pt>
                <c:pt idx="47">
                  <c:v>МАОУ "КУГ №1 - Универс"</c:v>
                </c:pt>
                <c:pt idx="48">
                  <c:v>МБОУ СШ № 21</c:v>
                </c:pt>
                <c:pt idx="49">
                  <c:v>МБОУ Лицей № 8</c:v>
                </c:pt>
                <c:pt idx="50">
                  <c:v>МБОУ СШ № 73</c:v>
                </c:pt>
                <c:pt idx="51">
                  <c:v>МБОУ СШ № 72 </c:v>
                </c:pt>
                <c:pt idx="52">
                  <c:v>МБОУ Лицей № 10</c:v>
                </c:pt>
                <c:pt idx="53">
                  <c:v>МБОУ СШ № 95</c:v>
                </c:pt>
                <c:pt idx="54">
                  <c:v>МАОУ СШ № 82</c:v>
                </c:pt>
                <c:pt idx="55">
                  <c:v>МБОУ СШ № 99</c:v>
                </c:pt>
                <c:pt idx="56">
                  <c:v>МБОУ СШ № 84</c:v>
                </c:pt>
                <c:pt idx="57">
                  <c:v>МБОУ СШ № 39</c:v>
                </c:pt>
                <c:pt idx="58">
                  <c:v>МБОУ СШ № 36</c:v>
                </c:pt>
                <c:pt idx="59">
                  <c:v>СВЕРДЛОВСКИЙ РАЙОН</c:v>
                </c:pt>
                <c:pt idx="60">
                  <c:v>МАОУ СШ № 137</c:v>
                </c:pt>
                <c:pt idx="61">
                  <c:v>МАОУ Лицей № 9 "Лидер"</c:v>
                </c:pt>
                <c:pt idx="62">
                  <c:v>МАОУ Гимназия №14</c:v>
                </c:pt>
                <c:pt idx="63">
                  <c:v>МАОУ СШ № 42</c:v>
                </c:pt>
                <c:pt idx="64">
                  <c:v>МАОУ СШ № 23</c:v>
                </c:pt>
                <c:pt idx="65">
                  <c:v>МАОУ СШ № 17</c:v>
                </c:pt>
                <c:pt idx="66">
                  <c:v>МАОУ СШ № 158 "Грани"</c:v>
                </c:pt>
                <c:pt idx="67">
                  <c:v>МАОУ СШ № 6</c:v>
                </c:pt>
                <c:pt idx="68">
                  <c:v>МАОУ СШ № 34</c:v>
                </c:pt>
                <c:pt idx="69">
                  <c:v>МАОУ СШ № 45</c:v>
                </c:pt>
                <c:pt idx="70">
                  <c:v>МАОУ СШ № 93</c:v>
                </c:pt>
                <c:pt idx="71">
                  <c:v>МАОУ СШ № 76</c:v>
                </c:pt>
                <c:pt idx="72">
                  <c:v>МБОУ СШ № 62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139</c:v>
                </c:pt>
                <c:pt idx="76">
                  <c:v>МАОУ СШ № 152</c:v>
                </c:pt>
                <c:pt idx="77">
                  <c:v>МАОУ СШ № 154</c:v>
                </c:pt>
                <c:pt idx="78">
                  <c:v>МАОУ СШ № 150</c:v>
                </c:pt>
                <c:pt idx="79">
                  <c:v>МАОУ СШ № 149</c:v>
                </c:pt>
                <c:pt idx="80">
                  <c:v>МАОУ СШ № 157</c:v>
                </c:pt>
                <c:pt idx="81">
                  <c:v>МАОУ СШ № 69</c:v>
                </c:pt>
                <c:pt idx="82">
                  <c:v>МАОУ СШ № 151</c:v>
                </c:pt>
                <c:pt idx="83">
                  <c:v>МАОУ СШ № 141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7</c:v>
                </c:pt>
                <c:pt idx="87">
                  <c:v>МАОУ СШ № 145</c:v>
                </c:pt>
                <c:pt idx="88">
                  <c:v>МАОУ СШ № 5</c:v>
                </c:pt>
                <c:pt idx="89">
                  <c:v>МАОУ СШ № 143</c:v>
                </c:pt>
                <c:pt idx="90">
                  <c:v>МБОУ СШ № 98</c:v>
                </c:pt>
                <c:pt idx="91">
                  <c:v>МАОУ СШ № 115</c:v>
                </c:pt>
                <c:pt idx="92">
                  <c:v>МАОУ СШ № 144</c:v>
                </c:pt>
                <c:pt idx="93">
                  <c:v>МАОУ СШ № 85</c:v>
                </c:pt>
                <c:pt idx="94">
                  <c:v>МАОУ СШ № 108</c:v>
                </c:pt>
                <c:pt idx="95">
                  <c:v>МБОУ СШ № 129</c:v>
                </c:pt>
                <c:pt idx="96">
                  <c:v>МАОУ СШ № 66</c:v>
                </c:pt>
                <c:pt idx="97">
                  <c:v>МАОУ СШ № 156</c:v>
                </c:pt>
                <c:pt idx="98">
                  <c:v>МАОУ СШ № 1</c:v>
                </c:pt>
                <c:pt idx="99">
                  <c:v>МАОУ СШ № 18</c:v>
                </c:pt>
                <c:pt idx="100">
                  <c:v>МБОУ СШ № 91</c:v>
                </c:pt>
                <c:pt idx="101">
                  <c:v>МБОУ СШ № 2</c:v>
                </c:pt>
                <c:pt idx="102">
                  <c:v>МАОУ СШ № 121</c:v>
                </c:pt>
                <c:pt idx="103">
                  <c:v>МАОУ СШ № 134</c:v>
                </c:pt>
                <c:pt idx="104">
                  <c:v>МБОУ СШ № 147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Лицей № 2</c:v>
                </c:pt>
                <c:pt idx="108">
                  <c:v>МБОУ Гимназия  № 16</c:v>
                </c:pt>
                <c:pt idx="109">
                  <c:v>МАОУ СШ № 155</c:v>
                </c:pt>
                <c:pt idx="110">
                  <c:v>МБОУ СШ № 10</c:v>
                </c:pt>
                <c:pt idx="111">
                  <c:v>МАОУ СШ Комплекс "Покровский"</c:v>
                </c:pt>
                <c:pt idx="112">
                  <c:v>МБОУ СШ № 4</c:v>
                </c:pt>
                <c:pt idx="113">
                  <c:v>МБОУ СШ № 27</c:v>
                </c:pt>
                <c:pt idx="114">
                  <c:v>МБОУ СШ № 51</c:v>
                </c:pt>
              </c:strCache>
            </c:strRef>
          </c:cat>
          <c:val>
            <c:numRef>
              <c:f>'Общест-9 диаграмма'!$E$5:$E$119</c:f>
              <c:numCache>
                <c:formatCode>0,00</c:formatCode>
                <c:ptCount val="11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3.5</c:v>
                </c:pt>
                <c:pt idx="47">
                  <c:v>3.5</c:v>
                </c:pt>
                <c:pt idx="48">
                  <c:v>3.5</c:v>
                </c:pt>
                <c:pt idx="49">
                  <c:v>3.5</c:v>
                </c:pt>
                <c:pt idx="50">
                  <c:v>3.5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3.5</c:v>
                </c:pt>
                <c:pt idx="55">
                  <c:v>3.5</c:v>
                </c:pt>
                <c:pt idx="56">
                  <c:v>3.5</c:v>
                </c:pt>
                <c:pt idx="57">
                  <c:v>3.5</c:v>
                </c:pt>
                <c:pt idx="58">
                  <c:v>3.5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3.5</c:v>
                </c:pt>
                <c:pt idx="70">
                  <c:v>3.5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3.5</c:v>
                </c:pt>
                <c:pt idx="81">
                  <c:v>3.5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3.5</c:v>
                </c:pt>
                <c:pt idx="88">
                  <c:v>3.5</c:v>
                </c:pt>
                <c:pt idx="89">
                  <c:v>3.5</c:v>
                </c:pt>
                <c:pt idx="90">
                  <c:v>3.5</c:v>
                </c:pt>
                <c:pt idx="91">
                  <c:v>3.5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3.5</c:v>
                </c:pt>
                <c:pt idx="98">
                  <c:v>3.5</c:v>
                </c:pt>
                <c:pt idx="99">
                  <c:v>3.5</c:v>
                </c:pt>
                <c:pt idx="100">
                  <c:v>3.5</c:v>
                </c:pt>
                <c:pt idx="101">
                  <c:v>3.5</c:v>
                </c:pt>
                <c:pt idx="102">
                  <c:v>3.5</c:v>
                </c:pt>
                <c:pt idx="103">
                  <c:v>3.5</c:v>
                </c:pt>
                <c:pt idx="104">
                  <c:v>3.5</c:v>
                </c:pt>
                <c:pt idx="105">
                  <c:v>3.5</c:v>
                </c:pt>
                <c:pt idx="106">
                  <c:v>3.5</c:v>
                </c:pt>
                <c:pt idx="107">
                  <c:v>3.5</c:v>
                </c:pt>
                <c:pt idx="108">
                  <c:v>3.5</c:v>
                </c:pt>
                <c:pt idx="109">
                  <c:v>3.5</c:v>
                </c:pt>
                <c:pt idx="110">
                  <c:v>3.5</c:v>
                </c:pt>
                <c:pt idx="111">
                  <c:v>3.5</c:v>
                </c:pt>
                <c:pt idx="112">
                  <c:v>3.5</c:v>
                </c:pt>
                <c:pt idx="113">
                  <c:v>3.5</c:v>
                </c:pt>
                <c:pt idx="114">
                  <c:v>3.5</c:v>
                </c:pt>
              </c:numCache>
            </c:numRef>
          </c:val>
          <c:smooth val="0"/>
        </c:ser>
        <c:ser>
          <c:idx val="1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'Общест-9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СШ № 19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МАОУ Гимназия № 8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СШ № 46</c:v>
                </c:pt>
                <c:pt idx="12">
                  <c:v>МАОУ СШ № 90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МАОУ СШ № 135</c:v>
                </c:pt>
                <c:pt idx="17">
                  <c:v>МАОУ Лицей № 11</c:v>
                </c:pt>
                <c:pt idx="18">
                  <c:v>МАОУ СШ № 8 "Созидание"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15</c:v>
                </c:pt>
                <c:pt idx="24">
                  <c:v>МАОУ Лицей № 3</c:v>
                </c:pt>
                <c:pt idx="25">
                  <c:v>МБОУ Гимназия № 7</c:v>
                </c:pt>
                <c:pt idx="26">
                  <c:v>МАОУ СШ № 16</c:v>
                </c:pt>
                <c:pt idx="27">
                  <c:v>МБОУ СШ № 94</c:v>
                </c:pt>
                <c:pt idx="28">
                  <c:v>МАОУ СШ № 148</c:v>
                </c:pt>
                <c:pt idx="29">
                  <c:v>МАОУ Гимназия № 11</c:v>
                </c:pt>
                <c:pt idx="30">
                  <c:v>МБОУ СШ № 79</c:v>
                </c:pt>
                <c:pt idx="31">
                  <c:v>МАОУ СШ № 53</c:v>
                </c:pt>
                <c:pt idx="32">
                  <c:v>МАОУ СШ № 65</c:v>
                </c:pt>
                <c:pt idx="33">
                  <c:v>МБОУ СШ № 64</c:v>
                </c:pt>
                <c:pt idx="34">
                  <c:v>МБОУ СШ № 31</c:v>
                </c:pt>
                <c:pt idx="35">
                  <c:v>МБОУ СШ № 13</c:v>
                </c:pt>
                <c:pt idx="36">
                  <c:v>МАОУ Лицей № 12</c:v>
                </c:pt>
                <c:pt idx="37">
                  <c:v>МБОУ СШ № 44</c:v>
                </c:pt>
                <c:pt idx="38">
                  <c:v>МАОУ СШ № 89</c:v>
                </c:pt>
                <c:pt idx="39">
                  <c:v>МАОУ СШ № 50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СШ № 3</c:v>
                </c:pt>
                <c:pt idx="44">
                  <c:v>МБОУ СШ № 30</c:v>
                </c:pt>
                <c:pt idx="45">
                  <c:v>МБОУ Гимназия № 3</c:v>
                </c:pt>
                <c:pt idx="46">
                  <c:v>МБОУ СШ № 133 </c:v>
                </c:pt>
                <c:pt idx="47">
                  <c:v>МАОУ "КУГ №1 - Универс"</c:v>
                </c:pt>
                <c:pt idx="48">
                  <c:v>МБОУ СШ № 21</c:v>
                </c:pt>
                <c:pt idx="49">
                  <c:v>МБОУ Лицей № 8</c:v>
                </c:pt>
                <c:pt idx="50">
                  <c:v>МБОУ СШ № 73</c:v>
                </c:pt>
                <c:pt idx="51">
                  <c:v>МБОУ СШ № 72 </c:v>
                </c:pt>
                <c:pt idx="52">
                  <c:v>МБОУ Лицей № 10</c:v>
                </c:pt>
                <c:pt idx="53">
                  <c:v>МБОУ СШ № 95</c:v>
                </c:pt>
                <c:pt idx="54">
                  <c:v>МАОУ СШ № 82</c:v>
                </c:pt>
                <c:pt idx="55">
                  <c:v>МБОУ СШ № 99</c:v>
                </c:pt>
                <c:pt idx="56">
                  <c:v>МБОУ СШ № 84</c:v>
                </c:pt>
                <c:pt idx="57">
                  <c:v>МБОУ СШ № 39</c:v>
                </c:pt>
                <c:pt idx="58">
                  <c:v>МБОУ СШ № 36</c:v>
                </c:pt>
                <c:pt idx="59">
                  <c:v>СВЕРДЛОВСКИЙ РАЙОН</c:v>
                </c:pt>
                <c:pt idx="60">
                  <c:v>МАОУ СШ № 137</c:v>
                </c:pt>
                <c:pt idx="61">
                  <c:v>МАОУ Лицей № 9 "Лидер"</c:v>
                </c:pt>
                <c:pt idx="62">
                  <c:v>МАОУ Гимназия №14</c:v>
                </c:pt>
                <c:pt idx="63">
                  <c:v>МАОУ СШ № 42</c:v>
                </c:pt>
                <c:pt idx="64">
                  <c:v>МАОУ СШ № 23</c:v>
                </c:pt>
                <c:pt idx="65">
                  <c:v>МАОУ СШ № 17</c:v>
                </c:pt>
                <c:pt idx="66">
                  <c:v>МАОУ СШ № 158 "Грани"</c:v>
                </c:pt>
                <c:pt idx="67">
                  <c:v>МАОУ СШ № 6</c:v>
                </c:pt>
                <c:pt idx="68">
                  <c:v>МАОУ СШ № 34</c:v>
                </c:pt>
                <c:pt idx="69">
                  <c:v>МАОУ СШ № 45</c:v>
                </c:pt>
                <c:pt idx="70">
                  <c:v>МАОУ СШ № 93</c:v>
                </c:pt>
                <c:pt idx="71">
                  <c:v>МАОУ СШ № 76</c:v>
                </c:pt>
                <c:pt idx="72">
                  <c:v>МБОУ СШ № 62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139</c:v>
                </c:pt>
                <c:pt idx="76">
                  <c:v>МАОУ СШ № 152</c:v>
                </c:pt>
                <c:pt idx="77">
                  <c:v>МАОУ СШ № 154</c:v>
                </c:pt>
                <c:pt idx="78">
                  <c:v>МАОУ СШ № 150</c:v>
                </c:pt>
                <c:pt idx="79">
                  <c:v>МАОУ СШ № 149</c:v>
                </c:pt>
                <c:pt idx="80">
                  <c:v>МАОУ СШ № 157</c:v>
                </c:pt>
                <c:pt idx="81">
                  <c:v>МАОУ СШ № 69</c:v>
                </c:pt>
                <c:pt idx="82">
                  <c:v>МАОУ СШ № 151</c:v>
                </c:pt>
                <c:pt idx="83">
                  <c:v>МАОУ СШ № 141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7</c:v>
                </c:pt>
                <c:pt idx="87">
                  <c:v>МАОУ СШ № 145</c:v>
                </c:pt>
                <c:pt idx="88">
                  <c:v>МАОУ СШ № 5</c:v>
                </c:pt>
                <c:pt idx="89">
                  <c:v>МАОУ СШ № 143</c:v>
                </c:pt>
                <c:pt idx="90">
                  <c:v>МБОУ СШ № 98</c:v>
                </c:pt>
                <c:pt idx="91">
                  <c:v>МАОУ СШ № 115</c:v>
                </c:pt>
                <c:pt idx="92">
                  <c:v>МАОУ СШ № 144</c:v>
                </c:pt>
                <c:pt idx="93">
                  <c:v>МАОУ СШ № 85</c:v>
                </c:pt>
                <c:pt idx="94">
                  <c:v>МАОУ СШ № 108</c:v>
                </c:pt>
                <c:pt idx="95">
                  <c:v>МБОУ СШ № 129</c:v>
                </c:pt>
                <c:pt idx="96">
                  <c:v>МАОУ СШ № 66</c:v>
                </c:pt>
                <c:pt idx="97">
                  <c:v>МАОУ СШ № 156</c:v>
                </c:pt>
                <c:pt idx="98">
                  <c:v>МАОУ СШ № 1</c:v>
                </c:pt>
                <c:pt idx="99">
                  <c:v>МАОУ СШ № 18</c:v>
                </c:pt>
                <c:pt idx="100">
                  <c:v>МБОУ СШ № 91</c:v>
                </c:pt>
                <c:pt idx="101">
                  <c:v>МБОУ СШ № 2</c:v>
                </c:pt>
                <c:pt idx="102">
                  <c:v>МАОУ СШ № 121</c:v>
                </c:pt>
                <c:pt idx="103">
                  <c:v>МАОУ СШ № 134</c:v>
                </c:pt>
                <c:pt idx="104">
                  <c:v>МБОУ СШ № 147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Лицей № 2</c:v>
                </c:pt>
                <c:pt idx="108">
                  <c:v>МБОУ Гимназия  № 16</c:v>
                </c:pt>
                <c:pt idx="109">
                  <c:v>МАОУ СШ № 155</c:v>
                </c:pt>
                <c:pt idx="110">
                  <c:v>МБОУ СШ № 10</c:v>
                </c:pt>
                <c:pt idx="111">
                  <c:v>МАОУ СШ Комплекс "Покровский"</c:v>
                </c:pt>
                <c:pt idx="112">
                  <c:v>МБОУ СШ № 4</c:v>
                </c:pt>
                <c:pt idx="113">
                  <c:v>МБОУ СШ № 27</c:v>
                </c:pt>
                <c:pt idx="114">
                  <c:v>МБОУ СШ № 51</c:v>
                </c:pt>
              </c:strCache>
            </c:strRef>
          </c:cat>
          <c:val>
            <c:numRef>
              <c:f>'Общест-9 диаграмма'!$D$5:$D$119</c:f>
              <c:numCache>
                <c:formatCode>0,00</c:formatCode>
                <c:ptCount val="115"/>
                <c:pt idx="0">
                  <c:v>3.4694279422724326</c:v>
                </c:pt>
                <c:pt idx="1">
                  <c:v>3.6595744680851063</c:v>
                </c:pt>
                <c:pt idx="2">
                  <c:v>3.58</c:v>
                </c:pt>
                <c:pt idx="3">
                  <c:v>3.5540540540540539</c:v>
                </c:pt>
                <c:pt idx="4">
                  <c:v>3.5476190476190474</c:v>
                </c:pt>
                <c:pt idx="5">
                  <c:v>3.4814814814814814</c:v>
                </c:pt>
                <c:pt idx="6">
                  <c:v>3.4324324324324325</c:v>
                </c:pt>
                <c:pt idx="7">
                  <c:v>3.2641509433962264</c:v>
                </c:pt>
                <c:pt idx="8">
                  <c:v>3.2361111111111112</c:v>
                </c:pt>
                <c:pt idx="9">
                  <c:v>3.3981033540030281</c:v>
                </c:pt>
                <c:pt idx="10">
                  <c:v>3.6444444444444444</c:v>
                </c:pt>
                <c:pt idx="11">
                  <c:v>3.5576923076923075</c:v>
                </c:pt>
                <c:pt idx="12">
                  <c:v>3.5353535353535355</c:v>
                </c:pt>
                <c:pt idx="13">
                  <c:v>3.5172413793103448</c:v>
                </c:pt>
                <c:pt idx="14">
                  <c:v>3.4565217391304346</c:v>
                </c:pt>
                <c:pt idx="15">
                  <c:v>3.44</c:v>
                </c:pt>
                <c:pt idx="16">
                  <c:v>3.3947368421052633</c:v>
                </c:pt>
                <c:pt idx="17">
                  <c:v>3.3833333333333333</c:v>
                </c:pt>
                <c:pt idx="18">
                  <c:v>3.3666666666666667</c:v>
                </c:pt>
                <c:pt idx="19">
                  <c:v>3.28125</c:v>
                </c:pt>
                <c:pt idx="20">
                  <c:v>3.2</c:v>
                </c:pt>
                <c:pt idx="21">
                  <c:v>3</c:v>
                </c:pt>
                <c:pt idx="22">
                  <c:v>3.4130470614382666</c:v>
                </c:pt>
                <c:pt idx="23">
                  <c:v>3.7037037037037037</c:v>
                </c:pt>
                <c:pt idx="24">
                  <c:v>3.6785714285714284</c:v>
                </c:pt>
                <c:pt idx="25">
                  <c:v>3.625</c:v>
                </c:pt>
                <c:pt idx="26">
                  <c:v>3.5777777777777779</c:v>
                </c:pt>
                <c:pt idx="27">
                  <c:v>3.4905660377358489</c:v>
                </c:pt>
                <c:pt idx="28">
                  <c:v>3.4782608695652173</c:v>
                </c:pt>
                <c:pt idx="29">
                  <c:v>3.46875</c:v>
                </c:pt>
                <c:pt idx="30">
                  <c:v>3.4615384615384617</c:v>
                </c:pt>
                <c:pt idx="31">
                  <c:v>3.4477611940298507</c:v>
                </c:pt>
                <c:pt idx="32">
                  <c:v>3.4468085106382977</c:v>
                </c:pt>
                <c:pt idx="33">
                  <c:v>3.442622950819672</c:v>
                </c:pt>
                <c:pt idx="34">
                  <c:v>3.3928571428571428</c:v>
                </c:pt>
                <c:pt idx="35">
                  <c:v>3.3571428571428572</c:v>
                </c:pt>
                <c:pt idx="36">
                  <c:v>3.2950819672131146</c:v>
                </c:pt>
                <c:pt idx="37">
                  <c:v>3.1428571428571428</c:v>
                </c:pt>
                <c:pt idx="38">
                  <c:v>3.0625</c:v>
                </c:pt>
                <c:pt idx="39">
                  <c:v>2.95</c:v>
                </c:pt>
                <c:pt idx="40">
                  <c:v>3.5632138631943553</c:v>
                </c:pt>
                <c:pt idx="41">
                  <c:v>4.0746268656716422</c:v>
                </c:pt>
                <c:pt idx="42">
                  <c:v>3.7565217391304349</c:v>
                </c:pt>
                <c:pt idx="43">
                  <c:v>3.75</c:v>
                </c:pt>
                <c:pt idx="44">
                  <c:v>3.75</c:v>
                </c:pt>
                <c:pt idx="45">
                  <c:v>3.6842105263157894</c:v>
                </c:pt>
                <c:pt idx="46">
                  <c:v>3.68</c:v>
                </c:pt>
                <c:pt idx="47">
                  <c:v>3.6777777777777776</c:v>
                </c:pt>
                <c:pt idx="48">
                  <c:v>3.6666666666666665</c:v>
                </c:pt>
                <c:pt idx="49">
                  <c:v>3.5869565217391304</c:v>
                </c:pt>
                <c:pt idx="50">
                  <c:v>3.5555555555555554</c:v>
                </c:pt>
                <c:pt idx="51">
                  <c:v>3.5384615384615383</c:v>
                </c:pt>
                <c:pt idx="52">
                  <c:v>3.5</c:v>
                </c:pt>
                <c:pt idx="53">
                  <c:v>3.4833333333333334</c:v>
                </c:pt>
                <c:pt idx="54">
                  <c:v>3.4827586206896552</c:v>
                </c:pt>
                <c:pt idx="55">
                  <c:v>3.3333333333333335</c:v>
                </c:pt>
                <c:pt idx="56">
                  <c:v>3.3</c:v>
                </c:pt>
                <c:pt idx="57">
                  <c:v>3.2</c:v>
                </c:pt>
                <c:pt idx="58">
                  <c:v>3.1176470588235294</c:v>
                </c:pt>
                <c:pt idx="59">
                  <c:v>3.539515301774689</c:v>
                </c:pt>
                <c:pt idx="60">
                  <c:v>3.7894736842105261</c:v>
                </c:pt>
                <c:pt idx="61">
                  <c:v>3.7884615384615383</c:v>
                </c:pt>
                <c:pt idx="62">
                  <c:v>3.7727272727272729</c:v>
                </c:pt>
                <c:pt idx="63">
                  <c:v>3.7246376811594204</c:v>
                </c:pt>
                <c:pt idx="64">
                  <c:v>3.5869565217391304</c:v>
                </c:pt>
                <c:pt idx="65">
                  <c:v>3.5853658536585367</c:v>
                </c:pt>
                <c:pt idx="66">
                  <c:v>3.5569620253164556</c:v>
                </c:pt>
                <c:pt idx="67">
                  <c:v>3.5205479452054793</c:v>
                </c:pt>
                <c:pt idx="68">
                  <c:v>3.4927536231884058</c:v>
                </c:pt>
                <c:pt idx="69">
                  <c:v>3.4838709677419355</c:v>
                </c:pt>
                <c:pt idx="70">
                  <c:v>3.4727272727272727</c:v>
                </c:pt>
                <c:pt idx="71">
                  <c:v>3.4193548387096775</c:v>
                </c:pt>
                <c:pt idx="72">
                  <c:v>3.25</c:v>
                </c:pt>
                <c:pt idx="73">
                  <c:v>3.109375</c:v>
                </c:pt>
                <c:pt idx="74">
                  <c:v>3.4713736668077217</c:v>
                </c:pt>
                <c:pt idx="75">
                  <c:v>3.9565217391304346</c:v>
                </c:pt>
                <c:pt idx="76">
                  <c:v>3.8607594936708862</c:v>
                </c:pt>
                <c:pt idx="77">
                  <c:v>3.7358490566037736</c:v>
                </c:pt>
                <c:pt idx="78">
                  <c:v>3.622950819672131</c:v>
                </c:pt>
                <c:pt idx="79">
                  <c:v>3.5950413223140494</c:v>
                </c:pt>
                <c:pt idx="80">
                  <c:v>3.5789473684210527</c:v>
                </c:pt>
                <c:pt idx="81">
                  <c:v>3.5714285714285716</c:v>
                </c:pt>
                <c:pt idx="82">
                  <c:v>3.5714285714285716</c:v>
                </c:pt>
                <c:pt idx="83">
                  <c:v>3.5625</c:v>
                </c:pt>
                <c:pt idx="84">
                  <c:v>3.5540540540540539</c:v>
                </c:pt>
                <c:pt idx="85">
                  <c:v>3.53125</c:v>
                </c:pt>
                <c:pt idx="86">
                  <c:v>3.5308641975308643</c:v>
                </c:pt>
                <c:pt idx="87">
                  <c:v>3.50561797752809</c:v>
                </c:pt>
                <c:pt idx="88">
                  <c:v>3.4666666666666668</c:v>
                </c:pt>
                <c:pt idx="89">
                  <c:v>3.4459459459459461</c:v>
                </c:pt>
                <c:pt idx="90">
                  <c:v>3.4249999999999998</c:v>
                </c:pt>
                <c:pt idx="91">
                  <c:v>3.4222222222222221</c:v>
                </c:pt>
                <c:pt idx="92">
                  <c:v>3.4152542372881354</c:v>
                </c:pt>
                <c:pt idx="93">
                  <c:v>3.4098360655737703</c:v>
                </c:pt>
                <c:pt idx="94">
                  <c:v>3.3908045977011496</c:v>
                </c:pt>
                <c:pt idx="95">
                  <c:v>3.3846153846153846</c:v>
                </c:pt>
                <c:pt idx="96">
                  <c:v>3.3783783783783785</c:v>
                </c:pt>
                <c:pt idx="97">
                  <c:v>3.3783783783783785</c:v>
                </c:pt>
                <c:pt idx="98">
                  <c:v>3.3548387096774195</c:v>
                </c:pt>
                <c:pt idx="99">
                  <c:v>3.3382352941176472</c:v>
                </c:pt>
                <c:pt idx="100">
                  <c:v>3.3333333333333335</c:v>
                </c:pt>
                <c:pt idx="101">
                  <c:v>3.2941176470588234</c:v>
                </c:pt>
                <c:pt idx="102">
                  <c:v>3.2439024390243905</c:v>
                </c:pt>
                <c:pt idx="103">
                  <c:v>3.2142857142857144</c:v>
                </c:pt>
                <c:pt idx="104">
                  <c:v>3.0681818181818183</c:v>
                </c:pt>
                <c:pt idx="105">
                  <c:v>3.5380346260408562</c:v>
                </c:pt>
                <c:pt idx="106">
                  <c:v>4.0999999999999996</c:v>
                </c:pt>
                <c:pt idx="107">
                  <c:v>3.7142857142857144</c:v>
                </c:pt>
                <c:pt idx="108">
                  <c:v>3.7</c:v>
                </c:pt>
                <c:pt idx="109">
                  <c:v>3.7</c:v>
                </c:pt>
                <c:pt idx="110">
                  <c:v>3.6136363636363638</c:v>
                </c:pt>
                <c:pt idx="111">
                  <c:v>3.4112149532710281</c:v>
                </c:pt>
                <c:pt idx="112">
                  <c:v>3.3888888888888888</c:v>
                </c:pt>
                <c:pt idx="113">
                  <c:v>3.3809523809523809</c:v>
                </c:pt>
                <c:pt idx="114">
                  <c:v>2.8333333333333335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'Общест-9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СШ № 19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МАОУ Гимназия № 8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СШ № 46</c:v>
                </c:pt>
                <c:pt idx="12">
                  <c:v>МАОУ СШ № 90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МАОУ СШ № 135</c:v>
                </c:pt>
                <c:pt idx="17">
                  <c:v>МАОУ Лицей № 11</c:v>
                </c:pt>
                <c:pt idx="18">
                  <c:v>МАОУ СШ № 8 "Созидание"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15</c:v>
                </c:pt>
                <c:pt idx="24">
                  <c:v>МАОУ Лицей № 3</c:v>
                </c:pt>
                <c:pt idx="25">
                  <c:v>МБОУ Гимназия № 7</c:v>
                </c:pt>
                <c:pt idx="26">
                  <c:v>МАОУ СШ № 16</c:v>
                </c:pt>
                <c:pt idx="27">
                  <c:v>МБОУ СШ № 94</c:v>
                </c:pt>
                <c:pt idx="28">
                  <c:v>МАОУ СШ № 148</c:v>
                </c:pt>
                <c:pt idx="29">
                  <c:v>МАОУ Гимназия № 11</c:v>
                </c:pt>
                <c:pt idx="30">
                  <c:v>МБОУ СШ № 79</c:v>
                </c:pt>
                <c:pt idx="31">
                  <c:v>МАОУ СШ № 53</c:v>
                </c:pt>
                <c:pt idx="32">
                  <c:v>МАОУ СШ № 65</c:v>
                </c:pt>
                <c:pt idx="33">
                  <c:v>МБОУ СШ № 64</c:v>
                </c:pt>
                <c:pt idx="34">
                  <c:v>МБОУ СШ № 31</c:v>
                </c:pt>
                <c:pt idx="35">
                  <c:v>МБОУ СШ № 13</c:v>
                </c:pt>
                <c:pt idx="36">
                  <c:v>МАОУ Лицей № 12</c:v>
                </c:pt>
                <c:pt idx="37">
                  <c:v>МБОУ СШ № 44</c:v>
                </c:pt>
                <c:pt idx="38">
                  <c:v>МАОУ СШ № 89</c:v>
                </c:pt>
                <c:pt idx="39">
                  <c:v>МАОУ СШ № 50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СШ № 3</c:v>
                </c:pt>
                <c:pt idx="44">
                  <c:v>МБОУ СШ № 30</c:v>
                </c:pt>
                <c:pt idx="45">
                  <c:v>МБОУ Гимназия № 3</c:v>
                </c:pt>
                <c:pt idx="46">
                  <c:v>МБОУ СШ № 133 </c:v>
                </c:pt>
                <c:pt idx="47">
                  <c:v>МАОУ "КУГ №1 - Универс"</c:v>
                </c:pt>
                <c:pt idx="48">
                  <c:v>МБОУ СШ № 21</c:v>
                </c:pt>
                <c:pt idx="49">
                  <c:v>МБОУ Лицей № 8</c:v>
                </c:pt>
                <c:pt idx="50">
                  <c:v>МБОУ СШ № 73</c:v>
                </c:pt>
                <c:pt idx="51">
                  <c:v>МБОУ СШ № 72 </c:v>
                </c:pt>
                <c:pt idx="52">
                  <c:v>МБОУ Лицей № 10</c:v>
                </c:pt>
                <c:pt idx="53">
                  <c:v>МБОУ СШ № 95</c:v>
                </c:pt>
                <c:pt idx="54">
                  <c:v>МАОУ СШ № 82</c:v>
                </c:pt>
                <c:pt idx="55">
                  <c:v>МБОУ СШ № 99</c:v>
                </c:pt>
                <c:pt idx="56">
                  <c:v>МБОУ СШ № 84</c:v>
                </c:pt>
                <c:pt idx="57">
                  <c:v>МБОУ СШ № 39</c:v>
                </c:pt>
                <c:pt idx="58">
                  <c:v>МБОУ СШ № 36</c:v>
                </c:pt>
                <c:pt idx="59">
                  <c:v>СВЕРДЛОВСКИЙ РАЙОН</c:v>
                </c:pt>
                <c:pt idx="60">
                  <c:v>МАОУ СШ № 137</c:v>
                </c:pt>
                <c:pt idx="61">
                  <c:v>МАОУ Лицей № 9 "Лидер"</c:v>
                </c:pt>
                <c:pt idx="62">
                  <c:v>МАОУ Гимназия №14</c:v>
                </c:pt>
                <c:pt idx="63">
                  <c:v>МАОУ СШ № 42</c:v>
                </c:pt>
                <c:pt idx="64">
                  <c:v>МАОУ СШ № 23</c:v>
                </c:pt>
                <c:pt idx="65">
                  <c:v>МАОУ СШ № 17</c:v>
                </c:pt>
                <c:pt idx="66">
                  <c:v>МАОУ СШ № 158 "Грани"</c:v>
                </c:pt>
                <c:pt idx="67">
                  <c:v>МАОУ СШ № 6</c:v>
                </c:pt>
                <c:pt idx="68">
                  <c:v>МАОУ СШ № 34</c:v>
                </c:pt>
                <c:pt idx="69">
                  <c:v>МАОУ СШ № 45</c:v>
                </c:pt>
                <c:pt idx="70">
                  <c:v>МАОУ СШ № 93</c:v>
                </c:pt>
                <c:pt idx="71">
                  <c:v>МАОУ СШ № 76</c:v>
                </c:pt>
                <c:pt idx="72">
                  <c:v>МБОУ СШ № 62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139</c:v>
                </c:pt>
                <c:pt idx="76">
                  <c:v>МАОУ СШ № 152</c:v>
                </c:pt>
                <c:pt idx="77">
                  <c:v>МАОУ СШ № 154</c:v>
                </c:pt>
                <c:pt idx="78">
                  <c:v>МАОУ СШ № 150</c:v>
                </c:pt>
                <c:pt idx="79">
                  <c:v>МАОУ СШ № 149</c:v>
                </c:pt>
                <c:pt idx="80">
                  <c:v>МАОУ СШ № 157</c:v>
                </c:pt>
                <c:pt idx="81">
                  <c:v>МАОУ СШ № 69</c:v>
                </c:pt>
                <c:pt idx="82">
                  <c:v>МАОУ СШ № 151</c:v>
                </c:pt>
                <c:pt idx="83">
                  <c:v>МАОУ СШ № 141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7</c:v>
                </c:pt>
                <c:pt idx="87">
                  <c:v>МАОУ СШ № 145</c:v>
                </c:pt>
                <c:pt idx="88">
                  <c:v>МАОУ СШ № 5</c:v>
                </c:pt>
                <c:pt idx="89">
                  <c:v>МАОУ СШ № 143</c:v>
                </c:pt>
                <c:pt idx="90">
                  <c:v>МБОУ СШ № 98</c:v>
                </c:pt>
                <c:pt idx="91">
                  <c:v>МАОУ СШ № 115</c:v>
                </c:pt>
                <c:pt idx="92">
                  <c:v>МАОУ СШ № 144</c:v>
                </c:pt>
                <c:pt idx="93">
                  <c:v>МАОУ СШ № 85</c:v>
                </c:pt>
                <c:pt idx="94">
                  <c:v>МАОУ СШ № 108</c:v>
                </c:pt>
                <c:pt idx="95">
                  <c:v>МБОУ СШ № 129</c:v>
                </c:pt>
                <c:pt idx="96">
                  <c:v>МАОУ СШ № 66</c:v>
                </c:pt>
                <c:pt idx="97">
                  <c:v>МАОУ СШ № 156</c:v>
                </c:pt>
                <c:pt idx="98">
                  <c:v>МАОУ СШ № 1</c:v>
                </c:pt>
                <c:pt idx="99">
                  <c:v>МАОУ СШ № 18</c:v>
                </c:pt>
                <c:pt idx="100">
                  <c:v>МБОУ СШ № 91</c:v>
                </c:pt>
                <c:pt idx="101">
                  <c:v>МБОУ СШ № 2</c:v>
                </c:pt>
                <c:pt idx="102">
                  <c:v>МАОУ СШ № 121</c:v>
                </c:pt>
                <c:pt idx="103">
                  <c:v>МАОУ СШ № 134</c:v>
                </c:pt>
                <c:pt idx="104">
                  <c:v>МБОУ СШ № 147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Лицей № 2</c:v>
                </c:pt>
                <c:pt idx="108">
                  <c:v>МБОУ Гимназия  № 16</c:v>
                </c:pt>
                <c:pt idx="109">
                  <c:v>МАОУ СШ № 155</c:v>
                </c:pt>
                <c:pt idx="110">
                  <c:v>МБОУ СШ № 10</c:v>
                </c:pt>
                <c:pt idx="111">
                  <c:v>МАОУ СШ Комплекс "Покровский"</c:v>
                </c:pt>
                <c:pt idx="112">
                  <c:v>МБОУ СШ № 4</c:v>
                </c:pt>
                <c:pt idx="113">
                  <c:v>МБОУ СШ № 27</c:v>
                </c:pt>
                <c:pt idx="114">
                  <c:v>МБОУ СШ № 51</c:v>
                </c:pt>
              </c:strCache>
            </c:strRef>
          </c:cat>
          <c:val>
            <c:numRef>
              <c:f>'Общест-9 диаграмма'!$I$5:$I$119</c:f>
              <c:numCache>
                <c:formatCode>0,00</c:formatCode>
                <c:ptCount val="115"/>
                <c:pt idx="0">
                  <c:v>3.58</c:v>
                </c:pt>
                <c:pt idx="1">
                  <c:v>3.58</c:v>
                </c:pt>
                <c:pt idx="2">
                  <c:v>3.58</c:v>
                </c:pt>
                <c:pt idx="3">
                  <c:v>3.58</c:v>
                </c:pt>
                <c:pt idx="4">
                  <c:v>3.58</c:v>
                </c:pt>
                <c:pt idx="5">
                  <c:v>3.58</c:v>
                </c:pt>
                <c:pt idx="6">
                  <c:v>3.58</c:v>
                </c:pt>
                <c:pt idx="7">
                  <c:v>3.58</c:v>
                </c:pt>
                <c:pt idx="8">
                  <c:v>3.58</c:v>
                </c:pt>
                <c:pt idx="9">
                  <c:v>3.58</c:v>
                </c:pt>
                <c:pt idx="10">
                  <c:v>3.58</c:v>
                </c:pt>
                <c:pt idx="11">
                  <c:v>3.58</c:v>
                </c:pt>
                <c:pt idx="12">
                  <c:v>3.58</c:v>
                </c:pt>
                <c:pt idx="13">
                  <c:v>3.58</c:v>
                </c:pt>
                <c:pt idx="14">
                  <c:v>3.58</c:v>
                </c:pt>
                <c:pt idx="15">
                  <c:v>3.58</c:v>
                </c:pt>
                <c:pt idx="16">
                  <c:v>3.58</c:v>
                </c:pt>
                <c:pt idx="17">
                  <c:v>3.58</c:v>
                </c:pt>
                <c:pt idx="18">
                  <c:v>3.58</c:v>
                </c:pt>
                <c:pt idx="19">
                  <c:v>3.58</c:v>
                </c:pt>
                <c:pt idx="20">
                  <c:v>3.58</c:v>
                </c:pt>
                <c:pt idx="21">
                  <c:v>3.58</c:v>
                </c:pt>
                <c:pt idx="22">
                  <c:v>3.58</c:v>
                </c:pt>
                <c:pt idx="23">
                  <c:v>3.58</c:v>
                </c:pt>
                <c:pt idx="24">
                  <c:v>3.58</c:v>
                </c:pt>
                <c:pt idx="25">
                  <c:v>3.58</c:v>
                </c:pt>
                <c:pt idx="26">
                  <c:v>3.58</c:v>
                </c:pt>
                <c:pt idx="27">
                  <c:v>3.58</c:v>
                </c:pt>
                <c:pt idx="28">
                  <c:v>3.58</c:v>
                </c:pt>
                <c:pt idx="29">
                  <c:v>3.58</c:v>
                </c:pt>
                <c:pt idx="30">
                  <c:v>3.58</c:v>
                </c:pt>
                <c:pt idx="31">
                  <c:v>3.58</c:v>
                </c:pt>
                <c:pt idx="32">
                  <c:v>3.58</c:v>
                </c:pt>
                <c:pt idx="33">
                  <c:v>3.58</c:v>
                </c:pt>
                <c:pt idx="34">
                  <c:v>3.58</c:v>
                </c:pt>
                <c:pt idx="35">
                  <c:v>3.58</c:v>
                </c:pt>
                <c:pt idx="36">
                  <c:v>3.58</c:v>
                </c:pt>
                <c:pt idx="37">
                  <c:v>3.58</c:v>
                </c:pt>
                <c:pt idx="38">
                  <c:v>3.58</c:v>
                </c:pt>
                <c:pt idx="39">
                  <c:v>3.58</c:v>
                </c:pt>
                <c:pt idx="40">
                  <c:v>3.58</c:v>
                </c:pt>
                <c:pt idx="41">
                  <c:v>3.58</c:v>
                </c:pt>
                <c:pt idx="42">
                  <c:v>3.58</c:v>
                </c:pt>
                <c:pt idx="43">
                  <c:v>3.58</c:v>
                </c:pt>
                <c:pt idx="44">
                  <c:v>3.58</c:v>
                </c:pt>
                <c:pt idx="45">
                  <c:v>3.58</c:v>
                </c:pt>
                <c:pt idx="46">
                  <c:v>3.58</c:v>
                </c:pt>
                <c:pt idx="47">
                  <c:v>3.58</c:v>
                </c:pt>
                <c:pt idx="48">
                  <c:v>3.58</c:v>
                </c:pt>
                <c:pt idx="49">
                  <c:v>3.58</c:v>
                </c:pt>
                <c:pt idx="50">
                  <c:v>3.58</c:v>
                </c:pt>
                <c:pt idx="51">
                  <c:v>3.58</c:v>
                </c:pt>
                <c:pt idx="52">
                  <c:v>3.58</c:v>
                </c:pt>
                <c:pt idx="53">
                  <c:v>3.58</c:v>
                </c:pt>
                <c:pt idx="54">
                  <c:v>3.58</c:v>
                </c:pt>
                <c:pt idx="55">
                  <c:v>3.58</c:v>
                </c:pt>
                <c:pt idx="56">
                  <c:v>3.58</c:v>
                </c:pt>
                <c:pt idx="57">
                  <c:v>3.58</c:v>
                </c:pt>
                <c:pt idx="58">
                  <c:v>3.58</c:v>
                </c:pt>
                <c:pt idx="59">
                  <c:v>3.58</c:v>
                </c:pt>
                <c:pt idx="60">
                  <c:v>3.58</c:v>
                </c:pt>
                <c:pt idx="61">
                  <c:v>3.58</c:v>
                </c:pt>
                <c:pt idx="62">
                  <c:v>3.58</c:v>
                </c:pt>
                <c:pt idx="63">
                  <c:v>3.58</c:v>
                </c:pt>
                <c:pt idx="64">
                  <c:v>3.58</c:v>
                </c:pt>
                <c:pt idx="65">
                  <c:v>3.58</c:v>
                </c:pt>
                <c:pt idx="66">
                  <c:v>3.58</c:v>
                </c:pt>
                <c:pt idx="67">
                  <c:v>3.58</c:v>
                </c:pt>
                <c:pt idx="68">
                  <c:v>3.58</c:v>
                </c:pt>
                <c:pt idx="69">
                  <c:v>3.58</c:v>
                </c:pt>
                <c:pt idx="70">
                  <c:v>3.58</c:v>
                </c:pt>
                <c:pt idx="71">
                  <c:v>3.58</c:v>
                </c:pt>
                <c:pt idx="72">
                  <c:v>3.58</c:v>
                </c:pt>
                <c:pt idx="73">
                  <c:v>3.58</c:v>
                </c:pt>
                <c:pt idx="74">
                  <c:v>3.58</c:v>
                </c:pt>
                <c:pt idx="75">
                  <c:v>3.58</c:v>
                </c:pt>
                <c:pt idx="76">
                  <c:v>3.58</c:v>
                </c:pt>
                <c:pt idx="77">
                  <c:v>3.58</c:v>
                </c:pt>
                <c:pt idx="78">
                  <c:v>3.58</c:v>
                </c:pt>
                <c:pt idx="79">
                  <c:v>3.58</c:v>
                </c:pt>
                <c:pt idx="80">
                  <c:v>3.58</c:v>
                </c:pt>
                <c:pt idx="81">
                  <c:v>3.58</c:v>
                </c:pt>
                <c:pt idx="82">
                  <c:v>3.58</c:v>
                </c:pt>
                <c:pt idx="83">
                  <c:v>3.58</c:v>
                </c:pt>
                <c:pt idx="84">
                  <c:v>3.58</c:v>
                </c:pt>
                <c:pt idx="85">
                  <c:v>3.58</c:v>
                </c:pt>
                <c:pt idx="86">
                  <c:v>3.58</c:v>
                </c:pt>
                <c:pt idx="87">
                  <c:v>3.58</c:v>
                </c:pt>
                <c:pt idx="88">
                  <c:v>3.58</c:v>
                </c:pt>
                <c:pt idx="89">
                  <c:v>3.58</c:v>
                </c:pt>
                <c:pt idx="90">
                  <c:v>3.58</c:v>
                </c:pt>
                <c:pt idx="91">
                  <c:v>3.58</c:v>
                </c:pt>
                <c:pt idx="92">
                  <c:v>3.58</c:v>
                </c:pt>
                <c:pt idx="93">
                  <c:v>3.58</c:v>
                </c:pt>
                <c:pt idx="94">
                  <c:v>3.58</c:v>
                </c:pt>
                <c:pt idx="95">
                  <c:v>3.58</c:v>
                </c:pt>
                <c:pt idx="96">
                  <c:v>3.58</c:v>
                </c:pt>
                <c:pt idx="97">
                  <c:v>3.58</c:v>
                </c:pt>
                <c:pt idx="98">
                  <c:v>3.58</c:v>
                </c:pt>
                <c:pt idx="99">
                  <c:v>3.58</c:v>
                </c:pt>
                <c:pt idx="100">
                  <c:v>3.58</c:v>
                </c:pt>
                <c:pt idx="101">
                  <c:v>3.58</c:v>
                </c:pt>
                <c:pt idx="102">
                  <c:v>3.58</c:v>
                </c:pt>
                <c:pt idx="103">
                  <c:v>3.58</c:v>
                </c:pt>
                <c:pt idx="104">
                  <c:v>3.58</c:v>
                </c:pt>
                <c:pt idx="105">
                  <c:v>3.58</c:v>
                </c:pt>
                <c:pt idx="106">
                  <c:v>3.58</c:v>
                </c:pt>
                <c:pt idx="107">
                  <c:v>3.58</c:v>
                </c:pt>
                <c:pt idx="108">
                  <c:v>3.58</c:v>
                </c:pt>
                <c:pt idx="109">
                  <c:v>3.58</c:v>
                </c:pt>
                <c:pt idx="110">
                  <c:v>3.58</c:v>
                </c:pt>
                <c:pt idx="111">
                  <c:v>3.58</c:v>
                </c:pt>
                <c:pt idx="112">
                  <c:v>3.58</c:v>
                </c:pt>
                <c:pt idx="113">
                  <c:v>3.58</c:v>
                </c:pt>
                <c:pt idx="114">
                  <c:v>3.58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'Общест-9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СШ № 19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МБОУ СШ № 86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МАОУ Гимназия № 8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СШ № 46</c:v>
                </c:pt>
                <c:pt idx="12">
                  <c:v>МАОУ СШ № 90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МАОУ СШ № 135</c:v>
                </c:pt>
                <c:pt idx="17">
                  <c:v>МАОУ Лицей № 11</c:v>
                </c:pt>
                <c:pt idx="18">
                  <c:v>МАОУ СШ № 8 "Созидание"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15</c:v>
                </c:pt>
                <c:pt idx="24">
                  <c:v>МАОУ Лицей № 3</c:v>
                </c:pt>
                <c:pt idx="25">
                  <c:v>МБОУ Гимназия № 7</c:v>
                </c:pt>
                <c:pt idx="26">
                  <c:v>МАОУ СШ № 16</c:v>
                </c:pt>
                <c:pt idx="27">
                  <c:v>МБОУ СШ № 94</c:v>
                </c:pt>
                <c:pt idx="28">
                  <c:v>МАОУ СШ № 148</c:v>
                </c:pt>
                <c:pt idx="29">
                  <c:v>МАОУ Гимназия № 11</c:v>
                </c:pt>
                <c:pt idx="30">
                  <c:v>МБОУ СШ № 79</c:v>
                </c:pt>
                <c:pt idx="31">
                  <c:v>МАОУ СШ № 53</c:v>
                </c:pt>
                <c:pt idx="32">
                  <c:v>МАОУ СШ № 65</c:v>
                </c:pt>
                <c:pt idx="33">
                  <c:v>МБОУ СШ № 64</c:v>
                </c:pt>
                <c:pt idx="34">
                  <c:v>МБОУ СШ № 31</c:v>
                </c:pt>
                <c:pt idx="35">
                  <c:v>МБОУ СШ № 13</c:v>
                </c:pt>
                <c:pt idx="36">
                  <c:v>МАОУ Лицей № 12</c:v>
                </c:pt>
                <c:pt idx="37">
                  <c:v>МБОУ СШ № 44</c:v>
                </c:pt>
                <c:pt idx="38">
                  <c:v>МАОУ СШ № 89</c:v>
                </c:pt>
                <c:pt idx="39">
                  <c:v>МАОУ СШ № 50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СШ № 3</c:v>
                </c:pt>
                <c:pt idx="44">
                  <c:v>МБОУ СШ № 30</c:v>
                </c:pt>
                <c:pt idx="45">
                  <c:v>МБОУ Гимназия № 3</c:v>
                </c:pt>
                <c:pt idx="46">
                  <c:v>МБОУ СШ № 133 </c:v>
                </c:pt>
                <c:pt idx="47">
                  <c:v>МАОУ "КУГ №1 - Универс"</c:v>
                </c:pt>
                <c:pt idx="48">
                  <c:v>МБОУ СШ № 21</c:v>
                </c:pt>
                <c:pt idx="49">
                  <c:v>МБОУ Лицей № 8</c:v>
                </c:pt>
                <c:pt idx="50">
                  <c:v>МБОУ СШ № 73</c:v>
                </c:pt>
                <c:pt idx="51">
                  <c:v>МБОУ СШ № 72 </c:v>
                </c:pt>
                <c:pt idx="52">
                  <c:v>МБОУ Лицей № 10</c:v>
                </c:pt>
                <c:pt idx="53">
                  <c:v>МБОУ СШ № 95</c:v>
                </c:pt>
                <c:pt idx="54">
                  <c:v>МАОУ СШ № 82</c:v>
                </c:pt>
                <c:pt idx="55">
                  <c:v>МБОУ СШ № 99</c:v>
                </c:pt>
                <c:pt idx="56">
                  <c:v>МБОУ СШ № 84</c:v>
                </c:pt>
                <c:pt idx="57">
                  <c:v>МБОУ СШ № 39</c:v>
                </c:pt>
                <c:pt idx="58">
                  <c:v>МБОУ СШ № 36</c:v>
                </c:pt>
                <c:pt idx="59">
                  <c:v>СВЕРДЛОВСКИЙ РАЙОН</c:v>
                </c:pt>
                <c:pt idx="60">
                  <c:v>МАОУ СШ № 137</c:v>
                </c:pt>
                <c:pt idx="61">
                  <c:v>МАОУ Лицей № 9 "Лидер"</c:v>
                </c:pt>
                <c:pt idx="62">
                  <c:v>МАОУ Гимназия №14</c:v>
                </c:pt>
                <c:pt idx="63">
                  <c:v>МАОУ СШ № 42</c:v>
                </c:pt>
                <c:pt idx="64">
                  <c:v>МАОУ СШ № 23</c:v>
                </c:pt>
                <c:pt idx="65">
                  <c:v>МАОУ СШ № 17</c:v>
                </c:pt>
                <c:pt idx="66">
                  <c:v>МАОУ СШ № 158 "Грани"</c:v>
                </c:pt>
                <c:pt idx="67">
                  <c:v>МАОУ СШ № 6</c:v>
                </c:pt>
                <c:pt idx="68">
                  <c:v>МАОУ СШ № 34</c:v>
                </c:pt>
                <c:pt idx="69">
                  <c:v>МАОУ СШ № 45</c:v>
                </c:pt>
                <c:pt idx="70">
                  <c:v>МАОУ СШ № 93</c:v>
                </c:pt>
                <c:pt idx="71">
                  <c:v>МАОУ СШ № 76</c:v>
                </c:pt>
                <c:pt idx="72">
                  <c:v>МБОУ СШ № 62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139</c:v>
                </c:pt>
                <c:pt idx="76">
                  <c:v>МАОУ СШ № 152</c:v>
                </c:pt>
                <c:pt idx="77">
                  <c:v>МАОУ СШ № 154</c:v>
                </c:pt>
                <c:pt idx="78">
                  <c:v>МАОУ СШ № 150</c:v>
                </c:pt>
                <c:pt idx="79">
                  <c:v>МАОУ СШ № 149</c:v>
                </c:pt>
                <c:pt idx="80">
                  <c:v>МАОУ СШ № 157</c:v>
                </c:pt>
                <c:pt idx="81">
                  <c:v>МАОУ СШ № 69</c:v>
                </c:pt>
                <c:pt idx="82">
                  <c:v>МАОУ СШ № 151</c:v>
                </c:pt>
                <c:pt idx="83">
                  <c:v>МАОУ СШ № 141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7</c:v>
                </c:pt>
                <c:pt idx="87">
                  <c:v>МАОУ СШ № 145</c:v>
                </c:pt>
                <c:pt idx="88">
                  <c:v>МАОУ СШ № 5</c:v>
                </c:pt>
                <c:pt idx="89">
                  <c:v>МАОУ СШ № 143</c:v>
                </c:pt>
                <c:pt idx="90">
                  <c:v>МБОУ СШ № 98</c:v>
                </c:pt>
                <c:pt idx="91">
                  <c:v>МАОУ СШ № 115</c:v>
                </c:pt>
                <c:pt idx="92">
                  <c:v>МАОУ СШ № 144</c:v>
                </c:pt>
                <c:pt idx="93">
                  <c:v>МАОУ СШ № 85</c:v>
                </c:pt>
                <c:pt idx="94">
                  <c:v>МАОУ СШ № 108</c:v>
                </c:pt>
                <c:pt idx="95">
                  <c:v>МБОУ СШ № 129</c:v>
                </c:pt>
                <c:pt idx="96">
                  <c:v>МАОУ СШ № 66</c:v>
                </c:pt>
                <c:pt idx="97">
                  <c:v>МАОУ СШ № 156</c:v>
                </c:pt>
                <c:pt idx="98">
                  <c:v>МАОУ СШ № 1</c:v>
                </c:pt>
                <c:pt idx="99">
                  <c:v>МАОУ СШ № 18</c:v>
                </c:pt>
                <c:pt idx="100">
                  <c:v>МБОУ СШ № 91</c:v>
                </c:pt>
                <c:pt idx="101">
                  <c:v>МБОУ СШ № 2</c:v>
                </c:pt>
                <c:pt idx="102">
                  <c:v>МАОУ СШ № 121</c:v>
                </c:pt>
                <c:pt idx="103">
                  <c:v>МАОУ СШ № 134</c:v>
                </c:pt>
                <c:pt idx="104">
                  <c:v>МБОУ СШ № 147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Лицей № 2</c:v>
                </c:pt>
                <c:pt idx="108">
                  <c:v>МБОУ Гимназия  № 16</c:v>
                </c:pt>
                <c:pt idx="109">
                  <c:v>МАОУ СШ № 155</c:v>
                </c:pt>
                <c:pt idx="110">
                  <c:v>МБОУ СШ № 10</c:v>
                </c:pt>
                <c:pt idx="111">
                  <c:v>МАОУ СШ Комплекс "Покровский"</c:v>
                </c:pt>
                <c:pt idx="112">
                  <c:v>МБОУ СШ № 4</c:v>
                </c:pt>
                <c:pt idx="113">
                  <c:v>МБОУ СШ № 27</c:v>
                </c:pt>
                <c:pt idx="114">
                  <c:v>МБОУ СШ № 51</c:v>
                </c:pt>
              </c:strCache>
            </c:strRef>
          </c:cat>
          <c:val>
            <c:numRef>
              <c:f>'Общест-9 диаграмма'!$H$5:$H$119</c:f>
              <c:numCache>
                <c:formatCode>0,00</c:formatCode>
                <c:ptCount val="115"/>
                <c:pt idx="0">
                  <c:v>3.6615023669383633</c:v>
                </c:pt>
                <c:pt idx="1">
                  <c:v>3.8571428571428572</c:v>
                </c:pt>
                <c:pt idx="2">
                  <c:v>4.0238095238095237</c:v>
                </c:pt>
                <c:pt idx="3">
                  <c:v>3.6964285714285716</c:v>
                </c:pt>
                <c:pt idx="4">
                  <c:v>3.6097560975609757</c:v>
                </c:pt>
                <c:pt idx="5">
                  <c:v>3.4042553191489362</c:v>
                </c:pt>
                <c:pt idx="6">
                  <c:v>3.6315789473684212</c:v>
                </c:pt>
                <c:pt idx="7">
                  <c:v>3.4857142857142858</c:v>
                </c:pt>
                <c:pt idx="8">
                  <c:v>3.5833333333333335</c:v>
                </c:pt>
                <c:pt idx="9">
                  <c:v>3.6125639148098063</c:v>
                </c:pt>
                <c:pt idx="10">
                  <c:v>3.8539325842696628</c:v>
                </c:pt>
                <c:pt idx="11">
                  <c:v>3.6481481481481484</c:v>
                </c:pt>
                <c:pt idx="12">
                  <c:v>3.6153846153846154</c:v>
                </c:pt>
                <c:pt idx="13">
                  <c:v>3.6486486486486487</c:v>
                </c:pt>
                <c:pt idx="14">
                  <c:v>3.6911764705882355</c:v>
                </c:pt>
                <c:pt idx="15">
                  <c:v>3.8961038961038961</c:v>
                </c:pt>
                <c:pt idx="16">
                  <c:v>3.3684210526315788</c:v>
                </c:pt>
                <c:pt idx="17">
                  <c:v>3.7333333333333334</c:v>
                </c:pt>
                <c:pt idx="18">
                  <c:v>3.5510204081632653</c:v>
                </c:pt>
                <c:pt idx="19">
                  <c:v>3.52</c:v>
                </c:pt>
                <c:pt idx="20">
                  <c:v>3.5319148936170213</c:v>
                </c:pt>
                <c:pt idx="21">
                  <c:v>3.2926829268292681</c:v>
                </c:pt>
                <c:pt idx="22">
                  <c:v>3.5224877040320637</c:v>
                </c:pt>
                <c:pt idx="23">
                  <c:v>3.8644067796610169</c:v>
                </c:pt>
                <c:pt idx="24">
                  <c:v>3.737704918032787</c:v>
                </c:pt>
                <c:pt idx="25">
                  <c:v>3.7023809523809526</c:v>
                </c:pt>
                <c:pt idx="26">
                  <c:v>3.7307692307692308</c:v>
                </c:pt>
                <c:pt idx="27">
                  <c:v>3.4545454545454546</c:v>
                </c:pt>
                <c:pt idx="28">
                  <c:v>3.4489795918367347</c:v>
                </c:pt>
                <c:pt idx="29">
                  <c:v>3.8627450980392157</c:v>
                </c:pt>
                <c:pt idx="30">
                  <c:v>3.3333333333333335</c:v>
                </c:pt>
                <c:pt idx="31">
                  <c:v>3.3653846153846154</c:v>
                </c:pt>
                <c:pt idx="32">
                  <c:v>3.2708333333333335</c:v>
                </c:pt>
                <c:pt idx="33">
                  <c:v>3.7941176470588234</c:v>
                </c:pt>
                <c:pt idx="34">
                  <c:v>3.3636363636363638</c:v>
                </c:pt>
                <c:pt idx="35">
                  <c:v>3.32</c:v>
                </c:pt>
                <c:pt idx="36">
                  <c:v>3.62</c:v>
                </c:pt>
                <c:pt idx="37">
                  <c:v>3.2830188679245285</c:v>
                </c:pt>
                <c:pt idx="38">
                  <c:v>3.6</c:v>
                </c:pt>
                <c:pt idx="39">
                  <c:v>3.1304347826086958</c:v>
                </c:pt>
                <c:pt idx="40">
                  <c:v>3.6052464526672554</c:v>
                </c:pt>
                <c:pt idx="41">
                  <c:v>3.86046511627907</c:v>
                </c:pt>
                <c:pt idx="42">
                  <c:v>3.8846153846153846</c:v>
                </c:pt>
                <c:pt idx="43">
                  <c:v>3.5</c:v>
                </c:pt>
                <c:pt idx="44">
                  <c:v>3.8</c:v>
                </c:pt>
                <c:pt idx="45">
                  <c:v>3.9666666666666668</c:v>
                </c:pt>
                <c:pt idx="46">
                  <c:v>3.5249999999999999</c:v>
                </c:pt>
                <c:pt idx="47">
                  <c:v>3.9368421052631577</c:v>
                </c:pt>
                <c:pt idx="48">
                  <c:v>3.5</c:v>
                </c:pt>
                <c:pt idx="49">
                  <c:v>3.9358974358974357</c:v>
                </c:pt>
                <c:pt idx="50">
                  <c:v>3.3333333333333335</c:v>
                </c:pt>
                <c:pt idx="51">
                  <c:v>3.5588235294117645</c:v>
                </c:pt>
                <c:pt idx="52">
                  <c:v>4</c:v>
                </c:pt>
                <c:pt idx="53">
                  <c:v>3.5142857142857142</c:v>
                </c:pt>
                <c:pt idx="54">
                  <c:v>3.3409090909090908</c:v>
                </c:pt>
                <c:pt idx="55">
                  <c:v>3.7049180327868854</c:v>
                </c:pt>
                <c:pt idx="56">
                  <c:v>3.2444444444444445</c:v>
                </c:pt>
                <c:pt idx="57">
                  <c:v>3.2</c:v>
                </c:pt>
                <c:pt idx="58">
                  <c:v>3.0882352941176472</c:v>
                </c:pt>
                <c:pt idx="59">
                  <c:v>3.669540953851997</c:v>
                </c:pt>
                <c:pt idx="60">
                  <c:v>3.6962025316455698</c:v>
                </c:pt>
                <c:pt idx="61">
                  <c:v>3.8222222222222224</c:v>
                </c:pt>
                <c:pt idx="62">
                  <c:v>3.7777777777777777</c:v>
                </c:pt>
                <c:pt idx="63">
                  <c:v>3.8409090909090908</c:v>
                </c:pt>
                <c:pt idx="64">
                  <c:v>3.6666666666666665</c:v>
                </c:pt>
                <c:pt idx="65">
                  <c:v>3.7333333333333334</c:v>
                </c:pt>
                <c:pt idx="66">
                  <c:v>3.6219512195121952</c:v>
                </c:pt>
                <c:pt idx="67">
                  <c:v>3.7745098039215685</c:v>
                </c:pt>
                <c:pt idx="68">
                  <c:v>3.5555555555555554</c:v>
                </c:pt>
                <c:pt idx="69">
                  <c:v>3.4883720930232558</c:v>
                </c:pt>
                <c:pt idx="70">
                  <c:v>3.76</c:v>
                </c:pt>
                <c:pt idx="71">
                  <c:v>3.6027397260273974</c:v>
                </c:pt>
                <c:pt idx="72">
                  <c:v>3.5333333333333332</c:v>
                </c:pt>
                <c:pt idx="73">
                  <c:v>3.5</c:v>
                </c:pt>
                <c:pt idx="74">
                  <c:v>3.4273300415444532</c:v>
                </c:pt>
                <c:pt idx="75">
                  <c:v>3.5909090909090908</c:v>
                </c:pt>
                <c:pt idx="76">
                  <c:v>3.8314606741573032</c:v>
                </c:pt>
                <c:pt idx="77">
                  <c:v>3.8571428571428572</c:v>
                </c:pt>
                <c:pt idx="78">
                  <c:v>3.3095238095238093</c:v>
                </c:pt>
                <c:pt idx="79">
                  <c:v>3.8134328358208953</c:v>
                </c:pt>
                <c:pt idx="80">
                  <c:v>3.5588235294117645</c:v>
                </c:pt>
                <c:pt idx="81">
                  <c:v>2.7076923076923078</c:v>
                </c:pt>
                <c:pt idx="82">
                  <c:v>3.8260869565217392</c:v>
                </c:pt>
                <c:pt idx="83">
                  <c:v>3.5</c:v>
                </c:pt>
                <c:pt idx="84">
                  <c:v>3.2857142857142856</c:v>
                </c:pt>
                <c:pt idx="85">
                  <c:v>3.5882352941176472</c:v>
                </c:pt>
                <c:pt idx="86">
                  <c:v>3.5492957746478875</c:v>
                </c:pt>
                <c:pt idx="87">
                  <c:v>3.5764705882352943</c:v>
                </c:pt>
                <c:pt idx="88">
                  <c:v>3.403225806451613</c:v>
                </c:pt>
                <c:pt idx="89">
                  <c:v>3.5704225352112675</c:v>
                </c:pt>
                <c:pt idx="90">
                  <c:v>3.5636363636363635</c:v>
                </c:pt>
                <c:pt idx="91">
                  <c:v>3.5135135135135136</c:v>
                </c:pt>
                <c:pt idx="92">
                  <c:v>3.4642857142857144</c:v>
                </c:pt>
                <c:pt idx="93">
                  <c:v>3.66</c:v>
                </c:pt>
                <c:pt idx="94">
                  <c:v>3.3425925925925926</c:v>
                </c:pt>
                <c:pt idx="95">
                  <c:v>3.0169491525423728</c:v>
                </c:pt>
                <c:pt idx="96">
                  <c:v>3.1333333333333333</c:v>
                </c:pt>
                <c:pt idx="97">
                  <c:v>3.0823529411764707</c:v>
                </c:pt>
                <c:pt idx="98">
                  <c:v>3.3823529411764706</c:v>
                </c:pt>
                <c:pt idx="99">
                  <c:v>3.46875</c:v>
                </c:pt>
                <c:pt idx="100">
                  <c:v>3.4901960784313726</c:v>
                </c:pt>
                <c:pt idx="101">
                  <c:v>3.5</c:v>
                </c:pt>
                <c:pt idx="102">
                  <c:v>3.0476190476190474</c:v>
                </c:pt>
                <c:pt idx="103">
                  <c:v>3.1707317073170733</c:v>
                </c:pt>
                <c:pt idx="104">
                  <c:v>3.0151515151515151</c:v>
                </c:pt>
                <c:pt idx="105">
                  <c:v>3.7491544991544989</c:v>
                </c:pt>
                <c:pt idx="106">
                  <c:v>4.083333333333333</c:v>
                </c:pt>
                <c:pt idx="107">
                  <c:v>4.0714285714285712</c:v>
                </c:pt>
                <c:pt idx="108">
                  <c:v>3.9047619047619047</c:v>
                </c:pt>
                <c:pt idx="109">
                  <c:v>3.3809523809523809</c:v>
                </c:pt>
                <c:pt idx="110">
                  <c:v>4</c:v>
                </c:pt>
                <c:pt idx="111">
                  <c:v>3.6081081081081079</c:v>
                </c:pt>
                <c:pt idx="112">
                  <c:v>3.5769230769230771</c:v>
                </c:pt>
                <c:pt idx="113">
                  <c:v>3.5454545454545454</c:v>
                </c:pt>
                <c:pt idx="114">
                  <c:v>3.5714285714285716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00928"/>
        <c:axId val="88302720"/>
      </c:lineChart>
      <c:catAx>
        <c:axId val="8830092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302720"/>
        <c:crosses val="autoZero"/>
        <c:auto val="1"/>
        <c:lblAlgn val="ctr"/>
        <c:lblOffset val="100"/>
        <c:noMultiLvlLbl val="0"/>
      </c:catAx>
      <c:valAx>
        <c:axId val="88302720"/>
        <c:scaling>
          <c:orientation val="minMax"/>
          <c:max val="5"/>
          <c:min val="2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30092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046124563325993"/>
          <c:y val="1.5797390997767075E-2"/>
          <c:w val="0.59345789454589137"/>
          <c:h val="4.2755645800494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80698</xdr:colOff>
      <xdr:row>0</xdr:row>
      <xdr:rowOff>42332</xdr:rowOff>
    </xdr:from>
    <xdr:to>
      <xdr:col>27</xdr:col>
      <xdr:colOff>95250</xdr:colOff>
      <xdr:row>0</xdr:row>
      <xdr:rowOff>5099843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0.09866</cdr:x>
      <cdr:y>0.09201</cdr:y>
    </cdr:from>
    <cdr:to>
      <cdr:x>0.10108</cdr:x>
      <cdr:y>0.68637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86719" y="465342"/>
          <a:ext cx="41350" cy="30059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0.21051</cdr:x>
      <cdr:y>0.09284</cdr:y>
    </cdr:from>
    <cdr:to>
      <cdr:x>0.21133</cdr:x>
      <cdr:y>0.68846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3598890" y="469539"/>
          <a:ext cx="13995" cy="30123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0.36114</cdr:x>
      <cdr:y>0.09626</cdr:y>
    </cdr:from>
    <cdr:to>
      <cdr:x>0.36194</cdr:x>
      <cdr:y>0.69553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174052" y="486835"/>
          <a:ext cx="13757" cy="30308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0.52085</cdr:x>
      <cdr:y>0.09835</cdr:y>
    </cdr:from>
    <cdr:to>
      <cdr:x>0.52217</cdr:x>
      <cdr:y>0.68089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8904552" y="497418"/>
          <a:ext cx="22436" cy="29461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0.64776</cdr:x>
      <cdr:y>0.09835</cdr:y>
    </cdr:from>
    <cdr:to>
      <cdr:x>0.65055</cdr:x>
      <cdr:y>0.68922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1074135" y="497418"/>
          <a:ext cx="47644" cy="29883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0.91086</cdr:x>
      <cdr:y>0.09835</cdr:y>
    </cdr:from>
    <cdr:to>
      <cdr:x>0.91246</cdr:x>
      <cdr:y>0.68507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572052" y="497418"/>
          <a:ext cx="27403" cy="29673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0.02303</cdr:x>
      <cdr:y>0.08753</cdr:y>
    </cdr:from>
    <cdr:to>
      <cdr:x>0.02314</cdr:x>
      <cdr:y>0.68219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393722" y="442684"/>
          <a:ext cx="1830" cy="30074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71439</xdr:colOff>
      <xdr:row>0</xdr:row>
      <xdr:rowOff>59532</xdr:rowOff>
    </xdr:from>
    <xdr:to>
      <xdr:col>27</xdr:col>
      <xdr:colOff>23813</xdr:colOff>
      <xdr:row>0</xdr:row>
      <xdr:rowOff>5095875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0.10316</cdr:x>
      <cdr:y>0.08314</cdr:y>
    </cdr:from>
    <cdr:to>
      <cdr:x>0.10369</cdr:x>
      <cdr:y>0.66165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284369" y="416742"/>
          <a:ext cx="11736" cy="28997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0.21113</cdr:x>
      <cdr:y>0.08446</cdr:y>
    </cdr:from>
    <cdr:to>
      <cdr:x>0.2125</cdr:x>
      <cdr:y>0.66374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3596295" y="425377"/>
          <a:ext cx="23336" cy="29174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0.36585</cdr:x>
      <cdr:y>0.08457</cdr:y>
    </cdr:from>
    <cdr:to>
      <cdr:x>0.36611</cdr:x>
      <cdr:y>0.66693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231843" y="425937"/>
          <a:ext cx="4385" cy="29329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0.52734</cdr:x>
      <cdr:y>0.08105</cdr:y>
    </cdr:from>
    <cdr:to>
      <cdr:x>0.52789</cdr:x>
      <cdr:y>0.66167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8982665" y="408181"/>
          <a:ext cx="9369" cy="29242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</cdr:x>
      <cdr:y>0.07982</cdr:y>
    </cdr:from>
    <cdr:to>
      <cdr:x>0.65476</cdr:x>
      <cdr:y>0.65532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0825256" y="401068"/>
          <a:ext cx="12579" cy="28915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0.91763</cdr:x>
      <cdr:y>0.08048</cdr:y>
    </cdr:from>
    <cdr:to>
      <cdr:x>0.9182</cdr:x>
      <cdr:y>0.65532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188848" y="404367"/>
          <a:ext cx="9434" cy="28882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0.02685</cdr:x>
      <cdr:y>0.0785</cdr:y>
    </cdr:from>
    <cdr:to>
      <cdr:x>0.02704</cdr:x>
      <cdr:y>0.65321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 flipH="1">
          <a:off x="444377" y="394401"/>
          <a:ext cx="3145" cy="28875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3.5703125" customWidth="1"/>
    <col min="3" max="10" width="7.7109375" customWidth="1"/>
    <col min="11" max="11" width="8.7109375" customWidth="1"/>
    <col min="12" max="12" width="7.7109375" customWidth="1"/>
  </cols>
  <sheetData>
    <row r="1" spans="1:16" ht="409.5" customHeight="1" thickBot="1" x14ac:dyDescent="0.3"/>
    <row r="2" spans="1:16" ht="15" customHeight="1" x14ac:dyDescent="0.25">
      <c r="A2" s="393" t="s">
        <v>60</v>
      </c>
      <c r="B2" s="395" t="s">
        <v>115</v>
      </c>
      <c r="C2" s="397">
        <v>2023</v>
      </c>
      <c r="D2" s="398"/>
      <c r="E2" s="398"/>
      <c r="F2" s="391"/>
      <c r="G2" s="397">
        <v>2022</v>
      </c>
      <c r="H2" s="398"/>
      <c r="I2" s="398"/>
      <c r="J2" s="391"/>
      <c r="K2" s="391" t="s">
        <v>109</v>
      </c>
    </row>
    <row r="3" spans="1:16" ht="45" customHeight="1" thickBot="1" x14ac:dyDescent="0.3">
      <c r="A3" s="394"/>
      <c r="B3" s="396"/>
      <c r="C3" s="201" t="s">
        <v>101</v>
      </c>
      <c r="D3" s="55" t="s">
        <v>102</v>
      </c>
      <c r="E3" s="55" t="s">
        <v>110</v>
      </c>
      <c r="F3" s="202" t="s">
        <v>116</v>
      </c>
      <c r="G3" s="201" t="s">
        <v>101</v>
      </c>
      <c r="H3" s="55" t="s">
        <v>102</v>
      </c>
      <c r="I3" s="55" t="s">
        <v>110</v>
      </c>
      <c r="J3" s="202" t="s">
        <v>116</v>
      </c>
      <c r="K3" s="392"/>
    </row>
    <row r="4" spans="1:16" ht="15" customHeight="1" thickBot="1" x14ac:dyDescent="0.3">
      <c r="A4" s="128"/>
      <c r="B4" s="132" t="s">
        <v>119</v>
      </c>
      <c r="C4" s="192">
        <f>C5+C14+C27+C45+C64+C79+C110</f>
        <v>5640</v>
      </c>
      <c r="D4" s="211">
        <f>AVERAGE(D6:D13,D15:D26,D28:D44,D46:D63,D65:D78,D80:D109,D111:D119)</f>
        <v>3.4836023077000906</v>
      </c>
      <c r="E4" s="211">
        <v>3.5</v>
      </c>
      <c r="F4" s="193"/>
      <c r="G4" s="192">
        <f>G5+G14+G27+G45+G64+G79+G110</f>
        <v>5995</v>
      </c>
      <c r="H4" s="211">
        <f>AVERAGE(H6:H13,H15:H26,H28:H44,H46:H63,H65:H78,H80:H109,H111:H119)</f>
        <v>3.5681053529854836</v>
      </c>
      <c r="I4" s="70">
        <v>3.58</v>
      </c>
      <c r="J4" s="193"/>
      <c r="K4" s="133"/>
      <c r="M4" s="102"/>
      <c r="N4" s="34" t="s">
        <v>104</v>
      </c>
    </row>
    <row r="5" spans="1:16" ht="15" customHeight="1" thickBot="1" x14ac:dyDescent="0.3">
      <c r="A5" s="124"/>
      <c r="B5" s="129" t="s">
        <v>120</v>
      </c>
      <c r="C5" s="194">
        <f>SUM(C6:C13)</f>
        <v>429</v>
      </c>
      <c r="D5" s="210">
        <f>AVERAGE(D6:D13)</f>
        <v>3.4694279422724326</v>
      </c>
      <c r="E5" s="210">
        <v>3.5</v>
      </c>
      <c r="F5" s="195"/>
      <c r="G5" s="194">
        <f>SUM(G6:G13)</f>
        <v>380</v>
      </c>
      <c r="H5" s="210">
        <f>AVERAGE(H6:H13)</f>
        <v>3.6615023669383633</v>
      </c>
      <c r="I5" s="71">
        <v>3.58</v>
      </c>
      <c r="J5" s="195"/>
      <c r="K5" s="131"/>
      <c r="M5" s="87"/>
      <c r="N5" s="34" t="s">
        <v>105</v>
      </c>
    </row>
    <row r="6" spans="1:16" ht="15" customHeight="1" x14ac:dyDescent="0.25">
      <c r="A6" s="150">
        <v>1</v>
      </c>
      <c r="B6" s="49" t="s">
        <v>194</v>
      </c>
      <c r="C6" s="230">
        <v>72</v>
      </c>
      <c r="D6" s="255">
        <v>3.2361111111111112</v>
      </c>
      <c r="E6" s="255">
        <v>3.5</v>
      </c>
      <c r="F6" s="231">
        <v>97</v>
      </c>
      <c r="G6" s="230">
        <v>72</v>
      </c>
      <c r="H6" s="255">
        <v>3.5833333333333335</v>
      </c>
      <c r="I6" s="205">
        <v>3.58</v>
      </c>
      <c r="J6" s="231">
        <v>51</v>
      </c>
      <c r="K6" s="136">
        <f>J6+F6</f>
        <v>148</v>
      </c>
      <c r="M6" s="426"/>
      <c r="N6" s="34" t="s">
        <v>106</v>
      </c>
    </row>
    <row r="7" spans="1:16" ht="15" customHeight="1" x14ac:dyDescent="0.25">
      <c r="A7" s="40">
        <v>2</v>
      </c>
      <c r="B7" s="49" t="s">
        <v>75</v>
      </c>
      <c r="C7" s="230">
        <v>74</v>
      </c>
      <c r="D7" s="255">
        <v>3.5540540540540539</v>
      </c>
      <c r="E7" s="255">
        <v>3.5</v>
      </c>
      <c r="F7" s="231">
        <v>40</v>
      </c>
      <c r="G7" s="230">
        <v>56</v>
      </c>
      <c r="H7" s="255">
        <v>3.6964285714285716</v>
      </c>
      <c r="I7" s="205">
        <v>3.58</v>
      </c>
      <c r="J7" s="231">
        <v>32</v>
      </c>
      <c r="K7" s="138">
        <f t="shared" ref="K7:K70" si="0">J7+F7</f>
        <v>72</v>
      </c>
      <c r="M7" s="35"/>
      <c r="N7" s="34" t="s">
        <v>107</v>
      </c>
      <c r="P7" s="58"/>
    </row>
    <row r="8" spans="1:16" ht="15" customHeight="1" x14ac:dyDescent="0.25">
      <c r="A8" s="39">
        <v>3</v>
      </c>
      <c r="B8" s="49" t="s">
        <v>72</v>
      </c>
      <c r="C8" s="230">
        <v>47</v>
      </c>
      <c r="D8" s="255">
        <v>3.6595744680851063</v>
      </c>
      <c r="E8" s="255">
        <v>3.5</v>
      </c>
      <c r="F8" s="231">
        <v>22</v>
      </c>
      <c r="G8" s="230">
        <v>49</v>
      </c>
      <c r="H8" s="255">
        <v>3.8571428571428572</v>
      </c>
      <c r="I8" s="205">
        <v>3.58</v>
      </c>
      <c r="J8" s="231">
        <v>12</v>
      </c>
      <c r="K8" s="137">
        <f t="shared" si="0"/>
        <v>34</v>
      </c>
      <c r="P8" s="58"/>
    </row>
    <row r="9" spans="1:16" ht="15" customHeight="1" x14ac:dyDescent="0.25">
      <c r="A9" s="39">
        <v>4</v>
      </c>
      <c r="B9" s="49" t="s">
        <v>73</v>
      </c>
      <c r="C9" s="230">
        <v>42</v>
      </c>
      <c r="D9" s="255">
        <v>3.5476190476190474</v>
      </c>
      <c r="E9" s="255">
        <v>3.5</v>
      </c>
      <c r="F9" s="231">
        <v>42</v>
      </c>
      <c r="G9" s="230">
        <v>41</v>
      </c>
      <c r="H9" s="255">
        <v>3.6097560975609757</v>
      </c>
      <c r="I9" s="205">
        <v>3.58</v>
      </c>
      <c r="J9" s="231">
        <v>45</v>
      </c>
      <c r="K9" s="137">
        <f t="shared" si="0"/>
        <v>87</v>
      </c>
      <c r="M9" s="60"/>
      <c r="N9" s="58"/>
      <c r="P9" s="58"/>
    </row>
    <row r="10" spans="1:16" ht="15" customHeight="1" x14ac:dyDescent="0.25">
      <c r="A10" s="39">
        <v>5</v>
      </c>
      <c r="B10" s="49" t="s">
        <v>134</v>
      </c>
      <c r="C10" s="230">
        <v>53</v>
      </c>
      <c r="D10" s="255">
        <v>3.2641509433962264</v>
      </c>
      <c r="E10" s="255">
        <v>3.5</v>
      </c>
      <c r="F10" s="231">
        <v>94</v>
      </c>
      <c r="G10" s="230">
        <v>35</v>
      </c>
      <c r="H10" s="255">
        <v>3.4857142857142858</v>
      </c>
      <c r="I10" s="205">
        <v>3.58</v>
      </c>
      <c r="J10" s="231">
        <v>74</v>
      </c>
      <c r="K10" s="137">
        <f t="shared" si="0"/>
        <v>168</v>
      </c>
      <c r="M10" s="60"/>
      <c r="N10" s="58"/>
      <c r="P10" s="58"/>
    </row>
    <row r="11" spans="1:16" ht="15" customHeight="1" x14ac:dyDescent="0.25">
      <c r="A11" s="39">
        <v>6</v>
      </c>
      <c r="B11" s="49" t="s">
        <v>135</v>
      </c>
      <c r="C11" s="230">
        <v>50</v>
      </c>
      <c r="D11" s="255">
        <v>3.58</v>
      </c>
      <c r="E11" s="255">
        <v>3.5</v>
      </c>
      <c r="F11" s="231">
        <v>31</v>
      </c>
      <c r="G11" s="230">
        <v>42</v>
      </c>
      <c r="H11" s="255">
        <v>4.0238095238095237</v>
      </c>
      <c r="I11" s="205">
        <v>3.58</v>
      </c>
      <c r="J11" s="231">
        <v>3</v>
      </c>
      <c r="K11" s="138">
        <f t="shared" si="0"/>
        <v>34</v>
      </c>
      <c r="M11" s="60"/>
      <c r="N11" s="58"/>
      <c r="P11" s="58"/>
    </row>
    <row r="12" spans="1:16" ht="15" customHeight="1" x14ac:dyDescent="0.25">
      <c r="A12" s="39">
        <v>7</v>
      </c>
      <c r="B12" s="49" t="s">
        <v>76</v>
      </c>
      <c r="C12" s="230">
        <v>37</v>
      </c>
      <c r="D12" s="255">
        <v>3.4324324324324325</v>
      </c>
      <c r="E12" s="255">
        <v>3.5</v>
      </c>
      <c r="F12" s="231">
        <v>68</v>
      </c>
      <c r="G12" s="230">
        <v>38</v>
      </c>
      <c r="H12" s="255">
        <v>3.6315789473684212</v>
      </c>
      <c r="I12" s="205">
        <v>3.58</v>
      </c>
      <c r="J12" s="231">
        <v>41</v>
      </c>
      <c r="K12" s="137">
        <f t="shared" si="0"/>
        <v>109</v>
      </c>
      <c r="M12" s="60"/>
      <c r="N12" s="58"/>
      <c r="P12" s="58"/>
    </row>
    <row r="13" spans="1:16" ht="15" customHeight="1" thickBot="1" x14ac:dyDescent="0.3">
      <c r="A13" s="135">
        <v>8</v>
      </c>
      <c r="B13" s="121" t="s">
        <v>127</v>
      </c>
      <c r="C13" s="250">
        <v>54</v>
      </c>
      <c r="D13" s="262">
        <v>3.4814814814814814</v>
      </c>
      <c r="E13" s="262">
        <v>3.5</v>
      </c>
      <c r="F13" s="252">
        <v>56</v>
      </c>
      <c r="G13" s="250">
        <v>47</v>
      </c>
      <c r="H13" s="262">
        <v>3.4042553191489362</v>
      </c>
      <c r="I13" s="251">
        <v>3.58</v>
      </c>
      <c r="J13" s="252">
        <v>81</v>
      </c>
      <c r="K13" s="139">
        <f t="shared" si="0"/>
        <v>137</v>
      </c>
      <c r="M13" s="60"/>
      <c r="N13" s="58"/>
      <c r="P13" s="58"/>
    </row>
    <row r="14" spans="1:16" ht="15" customHeight="1" thickBot="1" x14ac:dyDescent="0.3">
      <c r="A14" s="124"/>
      <c r="B14" s="130" t="s">
        <v>121</v>
      </c>
      <c r="C14" s="196">
        <f>SUM(C15:C26)</f>
        <v>623</v>
      </c>
      <c r="D14" s="140">
        <f>AVERAGE(D15:D26)</f>
        <v>3.3981033540030268</v>
      </c>
      <c r="E14" s="140">
        <v>3.5</v>
      </c>
      <c r="F14" s="131"/>
      <c r="G14" s="196">
        <f>SUM(G15:G26)</f>
        <v>680</v>
      </c>
      <c r="H14" s="140">
        <f>AVERAGE(H15:H26)</f>
        <v>3.6125639148098059</v>
      </c>
      <c r="I14" s="73">
        <v>3.58</v>
      </c>
      <c r="J14" s="131"/>
      <c r="K14" s="126"/>
      <c r="M14" s="60"/>
      <c r="N14" s="58"/>
      <c r="P14" s="58"/>
    </row>
    <row r="15" spans="1:16" ht="15" customHeight="1" x14ac:dyDescent="0.25">
      <c r="A15" s="56">
        <v>1</v>
      </c>
      <c r="B15" s="49" t="s">
        <v>53</v>
      </c>
      <c r="C15" s="230">
        <v>46</v>
      </c>
      <c r="D15" s="255">
        <v>3.4565217391304346</v>
      </c>
      <c r="E15" s="255">
        <v>3.5</v>
      </c>
      <c r="F15" s="231">
        <v>62</v>
      </c>
      <c r="G15" s="230">
        <v>68</v>
      </c>
      <c r="H15" s="255">
        <v>3.6911764705882355</v>
      </c>
      <c r="I15" s="205">
        <v>3.58</v>
      </c>
      <c r="J15" s="231">
        <v>36</v>
      </c>
      <c r="K15" s="59">
        <f t="shared" si="0"/>
        <v>98</v>
      </c>
      <c r="M15" s="58"/>
      <c r="N15" s="58"/>
      <c r="P15" s="58"/>
    </row>
    <row r="16" spans="1:16" ht="15" customHeight="1" x14ac:dyDescent="0.25">
      <c r="A16" s="39">
        <v>2</v>
      </c>
      <c r="B16" s="49" t="s">
        <v>52</v>
      </c>
      <c r="C16" s="230">
        <v>29</v>
      </c>
      <c r="D16" s="255">
        <v>3.5172413793103448</v>
      </c>
      <c r="E16" s="255">
        <v>3.5</v>
      </c>
      <c r="F16" s="231">
        <v>48</v>
      </c>
      <c r="G16" s="230">
        <v>37</v>
      </c>
      <c r="H16" s="255">
        <v>3.6486486486486487</v>
      </c>
      <c r="I16" s="205">
        <v>3.58</v>
      </c>
      <c r="J16" s="231">
        <v>39</v>
      </c>
      <c r="K16" s="59">
        <f t="shared" si="0"/>
        <v>87</v>
      </c>
      <c r="M16" s="58"/>
      <c r="N16" s="58"/>
      <c r="P16" s="58"/>
    </row>
    <row r="17" spans="1:16" ht="15" customHeight="1" x14ac:dyDescent="0.25">
      <c r="A17" s="39">
        <v>3</v>
      </c>
      <c r="B17" s="49" t="s">
        <v>54</v>
      </c>
      <c r="C17" s="230">
        <v>50</v>
      </c>
      <c r="D17" s="255">
        <v>3.44</v>
      </c>
      <c r="E17" s="255">
        <v>3.5</v>
      </c>
      <c r="F17" s="231">
        <v>67</v>
      </c>
      <c r="G17" s="230">
        <v>77</v>
      </c>
      <c r="H17" s="255">
        <v>3.8961038961038961</v>
      </c>
      <c r="I17" s="205">
        <v>3.58</v>
      </c>
      <c r="J17" s="231">
        <v>9</v>
      </c>
      <c r="K17" s="61">
        <f t="shared" si="0"/>
        <v>76</v>
      </c>
      <c r="M17" s="58"/>
      <c r="N17" s="58"/>
      <c r="P17" s="58"/>
    </row>
    <row r="18" spans="1:16" ht="15" customHeight="1" x14ac:dyDescent="0.25">
      <c r="A18" s="39">
        <v>4</v>
      </c>
      <c r="B18" s="52" t="s">
        <v>55</v>
      </c>
      <c r="C18" s="234">
        <v>90</v>
      </c>
      <c r="D18" s="256">
        <v>3.6444444444444444</v>
      </c>
      <c r="E18" s="256">
        <v>3.5</v>
      </c>
      <c r="F18" s="235">
        <v>23</v>
      </c>
      <c r="G18" s="234">
        <v>89</v>
      </c>
      <c r="H18" s="256">
        <v>3.8539325842696628</v>
      </c>
      <c r="I18" s="208">
        <v>3.58</v>
      </c>
      <c r="J18" s="235">
        <v>17</v>
      </c>
      <c r="K18" s="59">
        <f t="shared" si="0"/>
        <v>40</v>
      </c>
      <c r="M18" s="58"/>
      <c r="N18" s="58"/>
      <c r="P18" s="58"/>
    </row>
    <row r="19" spans="1:16" ht="15" customHeight="1" x14ac:dyDescent="0.25">
      <c r="A19" s="39">
        <v>5</v>
      </c>
      <c r="B19" s="52" t="s">
        <v>56</v>
      </c>
      <c r="C19" s="234">
        <v>60</v>
      </c>
      <c r="D19" s="256">
        <v>3.3833333333333333</v>
      </c>
      <c r="E19" s="256">
        <v>3.5</v>
      </c>
      <c r="F19" s="235">
        <v>80</v>
      </c>
      <c r="G19" s="234">
        <v>90</v>
      </c>
      <c r="H19" s="256">
        <v>3.7333333333333334</v>
      </c>
      <c r="I19" s="208">
        <v>3.58</v>
      </c>
      <c r="J19" s="235">
        <v>29</v>
      </c>
      <c r="K19" s="59">
        <f t="shared" si="0"/>
        <v>109</v>
      </c>
      <c r="M19" s="58"/>
      <c r="N19" s="58"/>
      <c r="P19" s="58"/>
    </row>
    <row r="20" spans="1:16" ht="15" customHeight="1" x14ac:dyDescent="0.25">
      <c r="A20" s="39">
        <v>6</v>
      </c>
      <c r="B20" s="52" t="s">
        <v>151</v>
      </c>
      <c r="C20" s="234">
        <v>30</v>
      </c>
      <c r="D20" s="256">
        <v>3.3666666666666667</v>
      </c>
      <c r="E20" s="256">
        <v>3.5</v>
      </c>
      <c r="F20" s="235">
        <v>84</v>
      </c>
      <c r="G20" s="234">
        <v>49</v>
      </c>
      <c r="H20" s="256">
        <v>3.5510204081632653</v>
      </c>
      <c r="I20" s="208">
        <v>3.58</v>
      </c>
      <c r="J20" s="235">
        <v>60</v>
      </c>
      <c r="K20" s="59">
        <f t="shared" si="0"/>
        <v>144</v>
      </c>
      <c r="M20" s="58"/>
      <c r="N20" s="58"/>
      <c r="P20" s="58"/>
    </row>
    <row r="21" spans="1:16" ht="15" customHeight="1" x14ac:dyDescent="0.25">
      <c r="A21" s="39">
        <v>7</v>
      </c>
      <c r="B21" s="52" t="s">
        <v>153</v>
      </c>
      <c r="C21" s="234">
        <v>52</v>
      </c>
      <c r="D21" s="256">
        <v>3.5576923076923075</v>
      </c>
      <c r="E21" s="256">
        <v>3.5</v>
      </c>
      <c r="F21" s="235">
        <v>37</v>
      </c>
      <c r="G21" s="234">
        <v>54</v>
      </c>
      <c r="H21" s="256">
        <v>3.6481481481481484</v>
      </c>
      <c r="I21" s="208">
        <v>3.58</v>
      </c>
      <c r="J21" s="235">
        <v>40</v>
      </c>
      <c r="K21" s="59">
        <f t="shared" si="0"/>
        <v>77</v>
      </c>
      <c r="M21" s="58"/>
      <c r="N21" s="58"/>
      <c r="P21" s="58"/>
    </row>
    <row r="22" spans="1:16" ht="15" customHeight="1" x14ac:dyDescent="0.25">
      <c r="A22" s="39">
        <v>8</v>
      </c>
      <c r="B22" s="52" t="s">
        <v>50</v>
      </c>
      <c r="C22" s="234">
        <v>32</v>
      </c>
      <c r="D22" s="256">
        <v>3.28125</v>
      </c>
      <c r="E22" s="256">
        <v>3.5</v>
      </c>
      <c r="F22" s="235">
        <v>93</v>
      </c>
      <c r="G22" s="234">
        <v>25</v>
      </c>
      <c r="H22" s="256">
        <v>3.52</v>
      </c>
      <c r="I22" s="208">
        <v>3.58</v>
      </c>
      <c r="J22" s="235">
        <v>66</v>
      </c>
      <c r="K22" s="59">
        <f t="shared" si="0"/>
        <v>159</v>
      </c>
      <c r="M22" s="58"/>
      <c r="N22" s="58"/>
      <c r="P22" s="58"/>
    </row>
    <row r="23" spans="1:16" ht="15" customHeight="1" x14ac:dyDescent="0.25">
      <c r="A23" s="39">
        <v>9</v>
      </c>
      <c r="B23" s="52" t="s">
        <v>51</v>
      </c>
      <c r="C23" s="234">
        <v>45</v>
      </c>
      <c r="D23" s="256">
        <v>3.2</v>
      </c>
      <c r="E23" s="256">
        <v>3.5</v>
      </c>
      <c r="F23" s="235">
        <v>99</v>
      </c>
      <c r="G23" s="234">
        <v>47</v>
      </c>
      <c r="H23" s="256">
        <v>3.5319148936170213</v>
      </c>
      <c r="I23" s="208">
        <v>3.58</v>
      </c>
      <c r="J23" s="235">
        <v>63</v>
      </c>
      <c r="K23" s="59">
        <f t="shared" si="0"/>
        <v>162</v>
      </c>
      <c r="M23" s="58"/>
      <c r="N23" s="58"/>
      <c r="P23" s="58"/>
    </row>
    <row r="24" spans="1:16" ht="15" customHeight="1" x14ac:dyDescent="0.25">
      <c r="A24" s="39">
        <v>10</v>
      </c>
      <c r="B24" s="52" t="s">
        <v>154</v>
      </c>
      <c r="C24" s="234">
        <v>52</v>
      </c>
      <c r="D24" s="256">
        <v>3</v>
      </c>
      <c r="E24" s="256">
        <v>3.5</v>
      </c>
      <c r="F24" s="235">
        <v>106</v>
      </c>
      <c r="G24" s="234">
        <v>41</v>
      </c>
      <c r="H24" s="256">
        <v>3.2926829268292681</v>
      </c>
      <c r="I24" s="208">
        <v>3.58</v>
      </c>
      <c r="J24" s="235">
        <v>94</v>
      </c>
      <c r="K24" s="59">
        <f t="shared" si="0"/>
        <v>200</v>
      </c>
      <c r="M24" s="58"/>
      <c r="N24" s="58"/>
      <c r="P24" s="58"/>
    </row>
    <row r="25" spans="1:16" ht="15" customHeight="1" x14ac:dyDescent="0.25">
      <c r="A25" s="39">
        <v>11</v>
      </c>
      <c r="B25" s="52" t="s">
        <v>155</v>
      </c>
      <c r="C25" s="234">
        <v>99</v>
      </c>
      <c r="D25" s="256">
        <v>3.5353535353535355</v>
      </c>
      <c r="E25" s="256">
        <v>3.5</v>
      </c>
      <c r="F25" s="235">
        <v>44</v>
      </c>
      <c r="G25" s="234">
        <v>65</v>
      </c>
      <c r="H25" s="256">
        <v>3.6153846153846154</v>
      </c>
      <c r="I25" s="208">
        <v>3.58</v>
      </c>
      <c r="J25" s="235">
        <v>42</v>
      </c>
      <c r="K25" s="59">
        <f t="shared" si="0"/>
        <v>86</v>
      </c>
      <c r="M25" s="58"/>
      <c r="N25" s="58"/>
      <c r="P25" s="58"/>
    </row>
    <row r="26" spans="1:16" ht="15" customHeight="1" thickBot="1" x14ac:dyDescent="0.3">
      <c r="A26" s="39">
        <v>12</v>
      </c>
      <c r="B26" s="50" t="s">
        <v>156</v>
      </c>
      <c r="C26" s="236">
        <v>38</v>
      </c>
      <c r="D26" s="260">
        <v>3.3947368421052633</v>
      </c>
      <c r="E26" s="260">
        <v>3.5</v>
      </c>
      <c r="F26" s="237">
        <v>75</v>
      </c>
      <c r="G26" s="236">
        <v>38</v>
      </c>
      <c r="H26" s="260">
        <v>3.3684210526315788</v>
      </c>
      <c r="I26" s="145">
        <v>3.58</v>
      </c>
      <c r="J26" s="237">
        <v>85</v>
      </c>
      <c r="K26" s="59">
        <f t="shared" si="0"/>
        <v>160</v>
      </c>
      <c r="M26" s="58"/>
      <c r="N26" s="58"/>
      <c r="P26" s="58"/>
    </row>
    <row r="27" spans="1:16" ht="15" customHeight="1" thickBot="1" x14ac:dyDescent="0.3">
      <c r="A27" s="124"/>
      <c r="B27" s="141" t="s">
        <v>122</v>
      </c>
      <c r="C27" s="197">
        <f>SUM(C28:C44)</f>
        <v>718</v>
      </c>
      <c r="D27" s="142">
        <f>AVERAGE(D28:D44)</f>
        <v>3.4130470614382658</v>
      </c>
      <c r="E27" s="142">
        <v>3.5</v>
      </c>
      <c r="F27" s="198"/>
      <c r="G27" s="197">
        <f>SUM(G28:G44)</f>
        <v>737</v>
      </c>
      <c r="H27" s="142">
        <f>AVERAGE(H28:H44)</f>
        <v>3.5224877040320637</v>
      </c>
      <c r="I27" s="72">
        <v>3.58</v>
      </c>
      <c r="J27" s="198"/>
      <c r="K27" s="126"/>
      <c r="M27" s="58"/>
      <c r="N27" s="58"/>
      <c r="P27" s="58"/>
    </row>
    <row r="28" spans="1:16" ht="15" customHeight="1" x14ac:dyDescent="0.25">
      <c r="A28" s="40">
        <v>1</v>
      </c>
      <c r="B28" s="49" t="s">
        <v>77</v>
      </c>
      <c r="C28" s="230">
        <v>64</v>
      </c>
      <c r="D28" s="255">
        <v>3.625</v>
      </c>
      <c r="E28" s="255">
        <v>3.5</v>
      </c>
      <c r="F28" s="231">
        <v>24</v>
      </c>
      <c r="G28" s="230">
        <v>84</v>
      </c>
      <c r="H28" s="255">
        <v>3.7023809523809526</v>
      </c>
      <c r="I28" s="205">
        <v>3.58</v>
      </c>
      <c r="J28" s="231">
        <v>33</v>
      </c>
      <c r="K28" s="137">
        <f t="shared" si="0"/>
        <v>57</v>
      </c>
      <c r="M28" s="58"/>
      <c r="N28" s="58"/>
      <c r="P28" s="58"/>
    </row>
    <row r="29" spans="1:16" ht="15" customHeight="1" x14ac:dyDescent="0.25">
      <c r="A29" s="39">
        <v>2</v>
      </c>
      <c r="B29" s="98" t="s">
        <v>128</v>
      </c>
      <c r="C29" s="232">
        <v>32</v>
      </c>
      <c r="D29" s="257">
        <v>3.46875</v>
      </c>
      <c r="E29" s="257">
        <v>3.5</v>
      </c>
      <c r="F29" s="233">
        <v>59</v>
      </c>
      <c r="G29" s="232">
        <v>51</v>
      </c>
      <c r="H29" s="257">
        <v>3.8627450980392157</v>
      </c>
      <c r="I29" s="204">
        <v>3.58</v>
      </c>
      <c r="J29" s="233">
        <v>13</v>
      </c>
      <c r="K29" s="138">
        <f t="shared" si="0"/>
        <v>72</v>
      </c>
      <c r="M29" s="58"/>
      <c r="N29" s="58"/>
      <c r="P29" s="58"/>
    </row>
    <row r="30" spans="1:16" ht="15" customHeight="1" x14ac:dyDescent="0.25">
      <c r="A30" s="39">
        <v>3</v>
      </c>
      <c r="B30" s="49" t="s">
        <v>71</v>
      </c>
      <c r="C30" s="230">
        <v>54</v>
      </c>
      <c r="D30" s="255">
        <v>3.7037037037037037</v>
      </c>
      <c r="E30" s="255">
        <v>3.5</v>
      </c>
      <c r="F30" s="231">
        <v>14</v>
      </c>
      <c r="G30" s="230">
        <v>59</v>
      </c>
      <c r="H30" s="255">
        <v>3.8644067796610169</v>
      </c>
      <c r="I30" s="205">
        <v>3.58</v>
      </c>
      <c r="J30" s="231">
        <v>14</v>
      </c>
      <c r="K30" s="137">
        <f t="shared" si="0"/>
        <v>28</v>
      </c>
      <c r="M30" s="58"/>
      <c r="N30" s="58"/>
      <c r="P30" s="58"/>
    </row>
    <row r="31" spans="1:16" ht="15" customHeight="1" x14ac:dyDescent="0.25">
      <c r="A31" s="39">
        <v>4</v>
      </c>
      <c r="B31" s="49" t="s">
        <v>157</v>
      </c>
      <c r="C31" s="230">
        <v>56</v>
      </c>
      <c r="D31" s="255">
        <v>3.6785714285714284</v>
      </c>
      <c r="E31" s="255">
        <v>3.5</v>
      </c>
      <c r="F31" s="231">
        <v>19</v>
      </c>
      <c r="G31" s="230">
        <v>61</v>
      </c>
      <c r="H31" s="255">
        <v>3.737704918032787</v>
      </c>
      <c r="I31" s="205">
        <v>3.58</v>
      </c>
      <c r="J31" s="231">
        <v>28</v>
      </c>
      <c r="K31" s="137">
        <f t="shared" si="0"/>
        <v>47</v>
      </c>
      <c r="M31" s="58"/>
      <c r="N31" s="58"/>
      <c r="P31" s="58"/>
    </row>
    <row r="32" spans="1:16" ht="15" customHeight="1" x14ac:dyDescent="0.25">
      <c r="A32" s="39">
        <v>5</v>
      </c>
      <c r="B32" s="49" t="s">
        <v>69</v>
      </c>
      <c r="C32" s="230">
        <v>61</v>
      </c>
      <c r="D32" s="255">
        <v>3.2950819672131146</v>
      </c>
      <c r="E32" s="255">
        <v>3.5</v>
      </c>
      <c r="F32" s="231">
        <v>91</v>
      </c>
      <c r="G32" s="230">
        <v>50</v>
      </c>
      <c r="H32" s="255">
        <v>3.62</v>
      </c>
      <c r="I32" s="205">
        <v>3.58</v>
      </c>
      <c r="J32" s="231">
        <v>43</v>
      </c>
      <c r="K32" s="137">
        <f t="shared" si="0"/>
        <v>134</v>
      </c>
      <c r="M32" s="58"/>
      <c r="N32" s="58"/>
      <c r="P32" s="58"/>
    </row>
    <row r="33" spans="1:16" ht="15" customHeight="1" x14ac:dyDescent="0.25">
      <c r="A33" s="39">
        <v>6</v>
      </c>
      <c r="B33" s="49" t="s">
        <v>43</v>
      </c>
      <c r="C33" s="230">
        <v>14</v>
      </c>
      <c r="D33" s="255">
        <v>3.3571428571428572</v>
      </c>
      <c r="E33" s="255">
        <v>3.5</v>
      </c>
      <c r="F33" s="231">
        <v>85</v>
      </c>
      <c r="G33" s="230">
        <v>25</v>
      </c>
      <c r="H33" s="255">
        <v>3.32</v>
      </c>
      <c r="I33" s="205">
        <v>3.58</v>
      </c>
      <c r="J33" s="231">
        <v>92</v>
      </c>
      <c r="K33" s="137">
        <f t="shared" si="0"/>
        <v>177</v>
      </c>
      <c r="M33" s="58"/>
      <c r="N33" s="58"/>
      <c r="P33" s="58"/>
    </row>
    <row r="34" spans="1:16" ht="15" customHeight="1" x14ac:dyDescent="0.25">
      <c r="A34" s="39">
        <v>7</v>
      </c>
      <c r="B34" s="49" t="s">
        <v>158</v>
      </c>
      <c r="C34" s="230">
        <v>45</v>
      </c>
      <c r="D34" s="255">
        <v>3.5777777777777779</v>
      </c>
      <c r="E34" s="255">
        <v>3.5</v>
      </c>
      <c r="F34" s="231">
        <v>33</v>
      </c>
      <c r="G34" s="230">
        <v>26</v>
      </c>
      <c r="H34" s="255">
        <v>3.7307692307692308</v>
      </c>
      <c r="I34" s="205">
        <v>3.58</v>
      </c>
      <c r="J34" s="231">
        <v>30</v>
      </c>
      <c r="K34" s="137">
        <f t="shared" si="0"/>
        <v>63</v>
      </c>
      <c r="M34" s="58"/>
      <c r="N34" s="58"/>
      <c r="P34" s="58"/>
    </row>
    <row r="35" spans="1:16" ht="15" customHeight="1" x14ac:dyDescent="0.25">
      <c r="A35" s="39">
        <v>8</v>
      </c>
      <c r="B35" s="49" t="s">
        <v>41</v>
      </c>
      <c r="C35" s="230">
        <v>28</v>
      </c>
      <c r="D35" s="255">
        <v>3.3928571428571428</v>
      </c>
      <c r="E35" s="255">
        <v>3.5</v>
      </c>
      <c r="F35" s="231">
        <v>76</v>
      </c>
      <c r="G35" s="230">
        <v>22</v>
      </c>
      <c r="H35" s="255">
        <v>3.3636363636363638</v>
      </c>
      <c r="I35" s="205">
        <v>3.58</v>
      </c>
      <c r="J35" s="231">
        <v>87</v>
      </c>
      <c r="K35" s="137">
        <f t="shared" si="0"/>
        <v>163</v>
      </c>
      <c r="M35" s="58"/>
      <c r="N35" s="58"/>
      <c r="P35" s="58"/>
    </row>
    <row r="36" spans="1:16" ht="15" customHeight="1" x14ac:dyDescent="0.25">
      <c r="A36" s="39">
        <v>9</v>
      </c>
      <c r="B36" s="49" t="s">
        <v>42</v>
      </c>
      <c r="C36" s="230">
        <v>28</v>
      </c>
      <c r="D36" s="255">
        <v>3.1428571428571428</v>
      </c>
      <c r="E36" s="255">
        <v>3.5</v>
      </c>
      <c r="F36" s="231">
        <v>101</v>
      </c>
      <c r="G36" s="230">
        <v>53</v>
      </c>
      <c r="H36" s="255">
        <v>3.2830188679245285</v>
      </c>
      <c r="I36" s="205">
        <v>3.58</v>
      </c>
      <c r="J36" s="231">
        <v>96</v>
      </c>
      <c r="K36" s="137">
        <f t="shared" si="0"/>
        <v>197</v>
      </c>
      <c r="M36" s="58"/>
      <c r="N36" s="58"/>
      <c r="P36" s="58"/>
    </row>
    <row r="37" spans="1:16" ht="15" customHeight="1" x14ac:dyDescent="0.25">
      <c r="A37" s="39">
        <v>10</v>
      </c>
      <c r="B37" s="49" t="s">
        <v>159</v>
      </c>
      <c r="C37" s="230">
        <v>20</v>
      </c>
      <c r="D37" s="255">
        <v>2.95</v>
      </c>
      <c r="E37" s="255">
        <v>3.5</v>
      </c>
      <c r="F37" s="231">
        <v>107</v>
      </c>
      <c r="G37" s="230">
        <v>23</v>
      </c>
      <c r="H37" s="255">
        <v>3.1304347826086958</v>
      </c>
      <c r="I37" s="205">
        <v>3.58</v>
      </c>
      <c r="J37" s="231">
        <v>101</v>
      </c>
      <c r="K37" s="137">
        <f t="shared" si="0"/>
        <v>208</v>
      </c>
      <c r="M37" s="58"/>
      <c r="N37" s="58"/>
      <c r="P37" s="58"/>
    </row>
    <row r="38" spans="1:16" ht="15" customHeight="1" x14ac:dyDescent="0.25">
      <c r="A38" s="39">
        <v>11</v>
      </c>
      <c r="B38" s="49" t="s">
        <v>160</v>
      </c>
      <c r="C38" s="230">
        <v>67</v>
      </c>
      <c r="D38" s="255">
        <v>3.4477611940298507</v>
      </c>
      <c r="E38" s="255">
        <v>3.5</v>
      </c>
      <c r="F38" s="231">
        <v>63</v>
      </c>
      <c r="G38" s="230">
        <v>52</v>
      </c>
      <c r="H38" s="255">
        <v>3.3653846153846154</v>
      </c>
      <c r="I38" s="205">
        <v>3.58</v>
      </c>
      <c r="J38" s="231">
        <v>86</v>
      </c>
      <c r="K38" s="137">
        <f t="shared" si="0"/>
        <v>149</v>
      </c>
      <c r="M38" s="58"/>
      <c r="N38" s="58"/>
      <c r="P38" s="58"/>
    </row>
    <row r="39" spans="1:16" ht="15" customHeight="1" x14ac:dyDescent="0.25">
      <c r="A39" s="39">
        <v>12</v>
      </c>
      <c r="B39" s="49" t="s">
        <v>46</v>
      </c>
      <c r="C39" s="230">
        <v>61</v>
      </c>
      <c r="D39" s="255">
        <v>3.442622950819672</v>
      </c>
      <c r="E39" s="255">
        <v>3.5</v>
      </c>
      <c r="F39" s="231">
        <v>66</v>
      </c>
      <c r="G39" s="230">
        <v>34</v>
      </c>
      <c r="H39" s="255">
        <v>3.7941176470588234</v>
      </c>
      <c r="I39" s="205">
        <v>3.58</v>
      </c>
      <c r="J39" s="231">
        <v>24</v>
      </c>
      <c r="K39" s="137">
        <f t="shared" si="0"/>
        <v>90</v>
      </c>
      <c r="M39" s="58"/>
      <c r="N39" s="58"/>
      <c r="P39" s="58"/>
    </row>
    <row r="40" spans="1:16" ht="15" customHeight="1" x14ac:dyDescent="0.25">
      <c r="A40" s="39">
        <v>13</v>
      </c>
      <c r="B40" s="49" t="s">
        <v>161</v>
      </c>
      <c r="C40" s="230">
        <v>47</v>
      </c>
      <c r="D40" s="255">
        <v>3.4468085106382977</v>
      </c>
      <c r="E40" s="255">
        <v>3.5</v>
      </c>
      <c r="F40" s="231">
        <v>64</v>
      </c>
      <c r="G40" s="230">
        <v>48</v>
      </c>
      <c r="H40" s="255">
        <v>3.2708333333333335</v>
      </c>
      <c r="I40" s="205">
        <v>3.58</v>
      </c>
      <c r="J40" s="231">
        <v>97</v>
      </c>
      <c r="K40" s="137">
        <f t="shared" si="0"/>
        <v>161</v>
      </c>
      <c r="M40" s="58"/>
      <c r="N40" s="58"/>
      <c r="P40" s="58"/>
    </row>
    <row r="41" spans="1:16" ht="15" customHeight="1" x14ac:dyDescent="0.25">
      <c r="A41" s="39">
        <v>14</v>
      </c>
      <c r="B41" s="49" t="s">
        <v>68</v>
      </c>
      <c r="C41" s="230">
        <v>26</v>
      </c>
      <c r="D41" s="255">
        <v>3.4615384615384617</v>
      </c>
      <c r="E41" s="255">
        <v>3.5</v>
      </c>
      <c r="F41" s="231">
        <v>61</v>
      </c>
      <c r="G41" s="230">
        <v>24</v>
      </c>
      <c r="H41" s="255">
        <v>3.3333333333333335</v>
      </c>
      <c r="I41" s="205">
        <v>3.58</v>
      </c>
      <c r="J41" s="231">
        <v>90</v>
      </c>
      <c r="K41" s="137">
        <f t="shared" si="0"/>
        <v>151</v>
      </c>
      <c r="M41" s="58"/>
      <c r="N41" s="58"/>
      <c r="P41" s="58"/>
    </row>
    <row r="42" spans="1:16" ht="15" customHeight="1" x14ac:dyDescent="0.25">
      <c r="A42" s="39">
        <v>15</v>
      </c>
      <c r="B42" s="49" t="s">
        <v>162</v>
      </c>
      <c r="C42" s="230">
        <v>16</v>
      </c>
      <c r="D42" s="255">
        <v>3.0625</v>
      </c>
      <c r="E42" s="255">
        <v>3.5</v>
      </c>
      <c r="F42" s="231">
        <v>105</v>
      </c>
      <c r="G42" s="230">
        <v>10</v>
      </c>
      <c r="H42" s="255">
        <v>3.6</v>
      </c>
      <c r="I42" s="205">
        <v>3.58</v>
      </c>
      <c r="J42" s="231">
        <v>47</v>
      </c>
      <c r="K42" s="137">
        <f t="shared" si="0"/>
        <v>152</v>
      </c>
      <c r="M42" s="58"/>
      <c r="N42" s="58"/>
      <c r="P42" s="58"/>
    </row>
    <row r="43" spans="1:16" ht="15" customHeight="1" x14ac:dyDescent="0.25">
      <c r="A43" s="39">
        <v>16</v>
      </c>
      <c r="B43" s="49" t="s">
        <v>36</v>
      </c>
      <c r="C43" s="230">
        <v>53</v>
      </c>
      <c r="D43" s="255">
        <v>3.4905660377358489</v>
      </c>
      <c r="E43" s="255">
        <v>3.5</v>
      </c>
      <c r="F43" s="231">
        <v>52</v>
      </c>
      <c r="G43" s="230">
        <v>66</v>
      </c>
      <c r="H43" s="255">
        <v>3.4545454545454546</v>
      </c>
      <c r="I43" s="205">
        <v>3.58</v>
      </c>
      <c r="J43" s="231">
        <v>79</v>
      </c>
      <c r="K43" s="137">
        <f t="shared" si="0"/>
        <v>131</v>
      </c>
      <c r="M43" s="58"/>
      <c r="N43" s="58"/>
      <c r="P43" s="58"/>
    </row>
    <row r="44" spans="1:16" ht="15" customHeight="1" thickBot="1" x14ac:dyDescent="0.3">
      <c r="A44" s="39">
        <v>17</v>
      </c>
      <c r="B44" s="49" t="s">
        <v>44</v>
      </c>
      <c r="C44" s="230">
        <v>46</v>
      </c>
      <c r="D44" s="255">
        <v>3.4782608695652173</v>
      </c>
      <c r="E44" s="255">
        <v>3.5</v>
      </c>
      <c r="F44" s="231">
        <v>57</v>
      </c>
      <c r="G44" s="230">
        <v>49</v>
      </c>
      <c r="H44" s="255">
        <v>3.4489795918367347</v>
      </c>
      <c r="I44" s="205">
        <v>3.58</v>
      </c>
      <c r="J44" s="231">
        <v>80</v>
      </c>
      <c r="K44" s="137">
        <f t="shared" si="0"/>
        <v>137</v>
      </c>
      <c r="M44" s="58"/>
      <c r="N44" s="58"/>
      <c r="P44" s="58"/>
    </row>
    <row r="45" spans="1:16" ht="15" customHeight="1" thickBot="1" x14ac:dyDescent="0.3">
      <c r="A45" s="124"/>
      <c r="B45" s="130" t="s">
        <v>123</v>
      </c>
      <c r="C45" s="196">
        <f>SUM(C46:C63)</f>
        <v>808</v>
      </c>
      <c r="D45" s="140">
        <f>AVERAGE(D46:D63)</f>
        <v>3.5632138631943553</v>
      </c>
      <c r="E45" s="140">
        <v>3.5</v>
      </c>
      <c r="F45" s="131"/>
      <c r="G45" s="196">
        <f>SUM(G46:G63)</f>
        <v>832</v>
      </c>
      <c r="H45" s="140">
        <f>AVERAGE(H46:H63)</f>
        <v>3.6052464526672563</v>
      </c>
      <c r="I45" s="73">
        <v>3.58</v>
      </c>
      <c r="J45" s="131"/>
      <c r="K45" s="126"/>
      <c r="M45" s="58"/>
      <c r="N45" s="58"/>
      <c r="P45" s="58"/>
    </row>
    <row r="46" spans="1:16" ht="15" customHeight="1" x14ac:dyDescent="0.25">
      <c r="A46" s="56">
        <v>1</v>
      </c>
      <c r="B46" s="49" t="s">
        <v>136</v>
      </c>
      <c r="C46" s="230">
        <v>90</v>
      </c>
      <c r="D46" s="255">
        <v>3.6777777777777776</v>
      </c>
      <c r="E46" s="255">
        <v>3.5</v>
      </c>
      <c r="F46" s="231">
        <v>20</v>
      </c>
      <c r="G46" s="230">
        <v>95</v>
      </c>
      <c r="H46" s="255">
        <v>3.9368421052631577</v>
      </c>
      <c r="I46" s="205">
        <v>3.58</v>
      </c>
      <c r="J46" s="231">
        <v>7</v>
      </c>
      <c r="K46" s="57">
        <f t="shared" si="0"/>
        <v>27</v>
      </c>
      <c r="M46" s="58"/>
      <c r="N46" s="58"/>
      <c r="P46" s="58"/>
    </row>
    <row r="47" spans="1:16" ht="15" customHeight="1" x14ac:dyDescent="0.25">
      <c r="A47" s="39">
        <v>2</v>
      </c>
      <c r="B47" s="98" t="s">
        <v>133</v>
      </c>
      <c r="C47" s="232">
        <v>38</v>
      </c>
      <c r="D47" s="257">
        <v>3.6842105263157894</v>
      </c>
      <c r="E47" s="257">
        <v>3.5</v>
      </c>
      <c r="F47" s="233">
        <v>17</v>
      </c>
      <c r="G47" s="232">
        <v>30</v>
      </c>
      <c r="H47" s="257">
        <v>3.9666666666666668</v>
      </c>
      <c r="I47" s="204">
        <v>3.58</v>
      </c>
      <c r="J47" s="233">
        <v>6</v>
      </c>
      <c r="K47" s="59">
        <f t="shared" si="0"/>
        <v>23</v>
      </c>
      <c r="M47" s="58"/>
      <c r="N47" s="58"/>
      <c r="P47" s="58"/>
    </row>
    <row r="48" spans="1:16" ht="15" customHeight="1" x14ac:dyDescent="0.25">
      <c r="A48" s="39">
        <v>3</v>
      </c>
      <c r="B48" s="49" t="s">
        <v>81</v>
      </c>
      <c r="C48" s="230">
        <v>67</v>
      </c>
      <c r="D48" s="255">
        <v>4.0746268656716422</v>
      </c>
      <c r="E48" s="255">
        <v>3.5</v>
      </c>
      <c r="F48" s="231">
        <v>2</v>
      </c>
      <c r="G48" s="230">
        <v>86</v>
      </c>
      <c r="H48" s="255">
        <v>3.86046511627907</v>
      </c>
      <c r="I48" s="205">
        <v>3.58</v>
      </c>
      <c r="J48" s="231">
        <v>15</v>
      </c>
      <c r="K48" s="59">
        <f t="shared" si="0"/>
        <v>17</v>
      </c>
      <c r="M48" s="58"/>
      <c r="N48" s="58"/>
      <c r="P48" s="58"/>
    </row>
    <row r="49" spans="1:16" ht="15" customHeight="1" x14ac:dyDescent="0.25">
      <c r="A49" s="39">
        <v>4</v>
      </c>
      <c r="B49" s="49" t="s">
        <v>92</v>
      </c>
      <c r="C49" s="230">
        <v>115</v>
      </c>
      <c r="D49" s="255">
        <v>3.7565217391304349</v>
      </c>
      <c r="E49" s="255">
        <v>3.5</v>
      </c>
      <c r="F49" s="231">
        <v>8</v>
      </c>
      <c r="G49" s="230">
        <v>104</v>
      </c>
      <c r="H49" s="255">
        <v>3.8846153846153846</v>
      </c>
      <c r="I49" s="205">
        <v>3.58</v>
      </c>
      <c r="J49" s="231">
        <v>11</v>
      </c>
      <c r="K49" s="59">
        <f t="shared" si="0"/>
        <v>19</v>
      </c>
      <c r="M49" s="58"/>
      <c r="N49" s="58"/>
      <c r="P49" s="58"/>
    </row>
    <row r="50" spans="1:16" ht="15" customHeight="1" x14ac:dyDescent="0.25">
      <c r="A50" s="39">
        <v>5</v>
      </c>
      <c r="B50" s="49" t="s">
        <v>33</v>
      </c>
      <c r="C50" s="230">
        <v>92</v>
      </c>
      <c r="D50" s="255">
        <v>3.5869565217391304</v>
      </c>
      <c r="E50" s="255">
        <v>3.5</v>
      </c>
      <c r="F50" s="231">
        <v>28</v>
      </c>
      <c r="G50" s="230">
        <v>78</v>
      </c>
      <c r="H50" s="255">
        <v>3.9358974358974357</v>
      </c>
      <c r="I50" s="205">
        <v>3.58</v>
      </c>
      <c r="J50" s="231">
        <v>8</v>
      </c>
      <c r="K50" s="59">
        <f t="shared" si="0"/>
        <v>36</v>
      </c>
      <c r="M50" s="58"/>
      <c r="N50" s="58"/>
      <c r="P50" s="58"/>
    </row>
    <row r="51" spans="1:16" ht="15" customHeight="1" x14ac:dyDescent="0.25">
      <c r="A51" s="39">
        <v>6</v>
      </c>
      <c r="B51" s="49" t="s">
        <v>32</v>
      </c>
      <c r="C51" s="230">
        <v>52</v>
      </c>
      <c r="D51" s="255">
        <v>3.5</v>
      </c>
      <c r="E51" s="255">
        <v>3.5</v>
      </c>
      <c r="F51" s="231">
        <v>50</v>
      </c>
      <c r="G51" s="230">
        <v>35</v>
      </c>
      <c r="H51" s="255">
        <v>4</v>
      </c>
      <c r="I51" s="205">
        <v>3.58</v>
      </c>
      <c r="J51" s="231">
        <v>4</v>
      </c>
      <c r="K51" s="59">
        <f t="shared" si="0"/>
        <v>54</v>
      </c>
      <c r="M51" s="58"/>
      <c r="N51" s="58"/>
      <c r="P51" s="58"/>
    </row>
    <row r="52" spans="1:16" ht="15" customHeight="1" x14ac:dyDescent="0.25">
      <c r="A52" s="39">
        <v>7</v>
      </c>
      <c r="B52" s="121" t="s">
        <v>35</v>
      </c>
      <c r="C52" s="250">
        <v>20</v>
      </c>
      <c r="D52" s="262">
        <v>3.75</v>
      </c>
      <c r="E52" s="262">
        <v>3.5</v>
      </c>
      <c r="F52" s="252">
        <v>9</v>
      </c>
      <c r="G52" s="250">
        <v>26</v>
      </c>
      <c r="H52" s="262">
        <v>3.5</v>
      </c>
      <c r="I52" s="251">
        <v>3.58</v>
      </c>
      <c r="J52" s="252">
        <v>69</v>
      </c>
      <c r="K52" s="127">
        <f t="shared" si="0"/>
        <v>78</v>
      </c>
      <c r="M52" s="58"/>
      <c r="N52" s="58"/>
      <c r="P52" s="58"/>
    </row>
    <row r="53" spans="1:16" ht="15" customHeight="1" x14ac:dyDescent="0.25">
      <c r="A53" s="39">
        <v>8</v>
      </c>
      <c r="B53" s="49" t="s">
        <v>78</v>
      </c>
      <c r="C53" s="230">
        <v>18</v>
      </c>
      <c r="D53" s="255">
        <v>3.6666666666666665</v>
      </c>
      <c r="E53" s="255">
        <v>3.5</v>
      </c>
      <c r="F53" s="231">
        <v>21</v>
      </c>
      <c r="G53" s="230">
        <v>2</v>
      </c>
      <c r="H53" s="255">
        <v>3.5</v>
      </c>
      <c r="I53" s="205">
        <v>3.58</v>
      </c>
      <c r="J53" s="231">
        <v>70</v>
      </c>
      <c r="K53" s="59">
        <f t="shared" si="0"/>
        <v>91</v>
      </c>
      <c r="M53" s="58"/>
      <c r="N53" s="58"/>
      <c r="P53" s="58"/>
    </row>
    <row r="54" spans="1:16" ht="15" customHeight="1" x14ac:dyDescent="0.25">
      <c r="A54" s="151">
        <v>9</v>
      </c>
      <c r="B54" s="49" t="s">
        <v>65</v>
      </c>
      <c r="C54" s="230">
        <v>20</v>
      </c>
      <c r="D54" s="255">
        <v>3.75</v>
      </c>
      <c r="E54" s="255">
        <v>3.5</v>
      </c>
      <c r="F54" s="231">
        <v>10</v>
      </c>
      <c r="G54" s="230">
        <v>20</v>
      </c>
      <c r="H54" s="255">
        <v>3.8</v>
      </c>
      <c r="I54" s="205">
        <v>3.58</v>
      </c>
      <c r="J54" s="231">
        <v>23</v>
      </c>
      <c r="K54" s="59">
        <f t="shared" si="0"/>
        <v>33</v>
      </c>
      <c r="M54" s="58"/>
      <c r="N54" s="58"/>
      <c r="P54" s="58"/>
    </row>
    <row r="55" spans="1:16" ht="15" customHeight="1" x14ac:dyDescent="0.25">
      <c r="A55" s="39">
        <v>10</v>
      </c>
      <c r="B55" s="49" t="s">
        <v>64</v>
      </c>
      <c r="C55" s="230">
        <v>17</v>
      </c>
      <c r="D55" s="255">
        <v>3.1176470588235294</v>
      </c>
      <c r="E55" s="255">
        <v>3.5</v>
      </c>
      <c r="F55" s="231">
        <v>102</v>
      </c>
      <c r="G55" s="230">
        <v>34</v>
      </c>
      <c r="H55" s="255">
        <v>3.0882352941176472</v>
      </c>
      <c r="I55" s="205">
        <v>3.58</v>
      </c>
      <c r="J55" s="231">
        <v>103</v>
      </c>
      <c r="K55" s="59">
        <f t="shared" si="0"/>
        <v>205</v>
      </c>
      <c r="M55" s="58"/>
      <c r="N55" s="58"/>
      <c r="P55" s="58"/>
    </row>
    <row r="56" spans="1:16" ht="15" customHeight="1" x14ac:dyDescent="0.25">
      <c r="A56" s="39">
        <v>11</v>
      </c>
      <c r="B56" s="52" t="s">
        <v>29</v>
      </c>
      <c r="C56" s="234">
        <v>35</v>
      </c>
      <c r="D56" s="256">
        <v>3.2</v>
      </c>
      <c r="E56" s="256">
        <v>3.5</v>
      </c>
      <c r="F56" s="235">
        <v>100</v>
      </c>
      <c r="G56" s="234">
        <v>45</v>
      </c>
      <c r="H56" s="256">
        <v>3.2</v>
      </c>
      <c r="I56" s="208">
        <v>3.58</v>
      </c>
      <c r="J56" s="235">
        <v>99</v>
      </c>
      <c r="K56" s="59">
        <f t="shared" si="0"/>
        <v>199</v>
      </c>
      <c r="M56" s="58"/>
      <c r="N56" s="58"/>
      <c r="P56" s="58"/>
    </row>
    <row r="57" spans="1:16" ht="15" customHeight="1" x14ac:dyDescent="0.25">
      <c r="A57" s="39">
        <v>12</v>
      </c>
      <c r="B57" s="52" t="s">
        <v>117</v>
      </c>
      <c r="C57" s="234">
        <v>39</v>
      </c>
      <c r="D57" s="256">
        <v>3.5384615384615383</v>
      </c>
      <c r="E57" s="256">
        <v>3.5</v>
      </c>
      <c r="F57" s="235">
        <v>43</v>
      </c>
      <c r="G57" s="234">
        <v>34</v>
      </c>
      <c r="H57" s="256">
        <v>3.5588235294117645</v>
      </c>
      <c r="I57" s="208">
        <v>3.58</v>
      </c>
      <c r="J57" s="235">
        <v>56</v>
      </c>
      <c r="K57" s="59">
        <f t="shared" si="0"/>
        <v>99</v>
      </c>
      <c r="M57" s="58"/>
      <c r="N57" s="58"/>
      <c r="P57" s="58"/>
    </row>
    <row r="58" spans="1:16" ht="15" customHeight="1" x14ac:dyDescent="0.25">
      <c r="A58" s="39">
        <v>13</v>
      </c>
      <c r="B58" s="120" t="s">
        <v>79</v>
      </c>
      <c r="C58" s="240">
        <v>18</v>
      </c>
      <c r="D58" s="263">
        <v>3.5555555555555554</v>
      </c>
      <c r="E58" s="263">
        <v>3.5</v>
      </c>
      <c r="F58" s="241">
        <v>39</v>
      </c>
      <c r="G58" s="240">
        <v>18</v>
      </c>
      <c r="H58" s="263">
        <v>3.3333333333333335</v>
      </c>
      <c r="I58" s="209">
        <v>3.58</v>
      </c>
      <c r="J58" s="241">
        <v>91</v>
      </c>
      <c r="K58" s="59">
        <f t="shared" si="0"/>
        <v>130</v>
      </c>
      <c r="M58" s="58"/>
      <c r="N58" s="58"/>
      <c r="P58" s="58"/>
    </row>
    <row r="59" spans="1:16" ht="15" customHeight="1" x14ac:dyDescent="0.25">
      <c r="A59" s="39">
        <v>14</v>
      </c>
      <c r="B59" s="49" t="s">
        <v>163</v>
      </c>
      <c r="C59" s="230">
        <v>29</v>
      </c>
      <c r="D59" s="255">
        <v>3.4827586206896552</v>
      </c>
      <c r="E59" s="255">
        <v>3.5</v>
      </c>
      <c r="F59" s="231">
        <v>55</v>
      </c>
      <c r="G59" s="230">
        <v>44</v>
      </c>
      <c r="H59" s="255">
        <v>3.3409090909090908</v>
      </c>
      <c r="I59" s="205">
        <v>3.58</v>
      </c>
      <c r="J59" s="231">
        <v>88</v>
      </c>
      <c r="K59" s="59">
        <f t="shared" si="0"/>
        <v>143</v>
      </c>
      <c r="M59" s="58"/>
      <c r="N59" s="58"/>
      <c r="P59" s="58"/>
    </row>
    <row r="60" spans="1:16" ht="15" customHeight="1" x14ac:dyDescent="0.25">
      <c r="A60" s="39">
        <v>15</v>
      </c>
      <c r="B60" s="49" t="s">
        <v>31</v>
      </c>
      <c r="C60" s="230">
        <v>10</v>
      </c>
      <c r="D60" s="255">
        <v>3.3</v>
      </c>
      <c r="E60" s="255">
        <v>3.5</v>
      </c>
      <c r="F60" s="231">
        <v>90</v>
      </c>
      <c r="G60" s="230">
        <v>45</v>
      </c>
      <c r="H60" s="255">
        <v>3.2444444444444445</v>
      </c>
      <c r="I60" s="205">
        <v>3.58</v>
      </c>
      <c r="J60" s="231">
        <v>98</v>
      </c>
      <c r="K60" s="59">
        <f t="shared" si="0"/>
        <v>188</v>
      </c>
      <c r="M60" s="58"/>
      <c r="N60" s="58"/>
      <c r="P60" s="58"/>
    </row>
    <row r="61" spans="1:16" ht="15" customHeight="1" x14ac:dyDescent="0.25">
      <c r="A61" s="39">
        <v>16</v>
      </c>
      <c r="B61" s="49" t="s">
        <v>80</v>
      </c>
      <c r="C61" s="230">
        <v>60</v>
      </c>
      <c r="D61" s="255">
        <v>3.4833333333333334</v>
      </c>
      <c r="E61" s="255">
        <v>3.5</v>
      </c>
      <c r="F61" s="231">
        <v>54</v>
      </c>
      <c r="G61" s="230">
        <v>35</v>
      </c>
      <c r="H61" s="255">
        <v>3.5142857142857142</v>
      </c>
      <c r="I61" s="205">
        <v>3.58</v>
      </c>
      <c r="J61" s="231">
        <v>67</v>
      </c>
      <c r="K61" s="59">
        <f t="shared" si="0"/>
        <v>121</v>
      </c>
      <c r="M61" s="58"/>
      <c r="N61" s="58"/>
      <c r="P61" s="58"/>
    </row>
    <row r="62" spans="1:16" ht="15" customHeight="1" x14ac:dyDescent="0.25">
      <c r="A62" s="39">
        <v>17</v>
      </c>
      <c r="B62" s="49" t="s">
        <v>34</v>
      </c>
      <c r="C62" s="230">
        <v>63</v>
      </c>
      <c r="D62" s="255">
        <v>3.3333333333333335</v>
      </c>
      <c r="E62" s="255">
        <v>3.5</v>
      </c>
      <c r="F62" s="231">
        <v>88</v>
      </c>
      <c r="G62" s="230">
        <v>61</v>
      </c>
      <c r="H62" s="255">
        <v>3.7049180327868854</v>
      </c>
      <c r="I62" s="205">
        <v>3.58</v>
      </c>
      <c r="J62" s="231">
        <v>34</v>
      </c>
      <c r="K62" s="59">
        <f t="shared" si="0"/>
        <v>122</v>
      </c>
      <c r="M62" s="58"/>
      <c r="N62" s="58"/>
      <c r="P62" s="58"/>
    </row>
    <row r="63" spans="1:16" ht="15" customHeight="1" thickBot="1" x14ac:dyDescent="0.3">
      <c r="A63" s="39">
        <v>18</v>
      </c>
      <c r="B63" s="49" t="s">
        <v>27</v>
      </c>
      <c r="C63" s="230">
        <v>25</v>
      </c>
      <c r="D63" s="255">
        <v>3.68</v>
      </c>
      <c r="E63" s="255">
        <v>3.5</v>
      </c>
      <c r="F63" s="231">
        <v>18</v>
      </c>
      <c r="G63" s="230">
        <v>40</v>
      </c>
      <c r="H63" s="255">
        <v>3.5249999999999999</v>
      </c>
      <c r="I63" s="205">
        <v>3.58</v>
      </c>
      <c r="J63" s="231">
        <v>64</v>
      </c>
      <c r="K63" s="61">
        <f t="shared" si="0"/>
        <v>82</v>
      </c>
      <c r="M63" s="58"/>
      <c r="N63" s="58"/>
      <c r="P63" s="58"/>
    </row>
    <row r="64" spans="1:16" ht="15" customHeight="1" thickBot="1" x14ac:dyDescent="0.3">
      <c r="A64" s="124"/>
      <c r="B64" s="141" t="s">
        <v>124</v>
      </c>
      <c r="C64" s="197">
        <f>SUM(C65:C78)</f>
        <v>836</v>
      </c>
      <c r="D64" s="142">
        <f>AVERAGE(D65:D78)</f>
        <v>3.5395153017746899</v>
      </c>
      <c r="E64" s="142">
        <v>3.5</v>
      </c>
      <c r="F64" s="198"/>
      <c r="G64" s="197">
        <f>SUM(G65:G78)</f>
        <v>906</v>
      </c>
      <c r="H64" s="142">
        <f>AVERAGE(H65:H78)</f>
        <v>3.669540953851997</v>
      </c>
      <c r="I64" s="72">
        <v>3.58</v>
      </c>
      <c r="J64" s="198"/>
      <c r="K64" s="126"/>
      <c r="M64" s="58"/>
      <c r="N64" s="58"/>
      <c r="P64" s="58"/>
    </row>
    <row r="65" spans="1:16" ht="15" customHeight="1" x14ac:dyDescent="0.25">
      <c r="A65" s="56">
        <v>1</v>
      </c>
      <c r="B65" s="51" t="s">
        <v>137</v>
      </c>
      <c r="C65" s="244">
        <v>44</v>
      </c>
      <c r="D65" s="259">
        <v>3.7727272727272729</v>
      </c>
      <c r="E65" s="259">
        <v>3.5</v>
      </c>
      <c r="F65" s="245">
        <v>7</v>
      </c>
      <c r="G65" s="244">
        <v>54</v>
      </c>
      <c r="H65" s="259">
        <v>3.7777777777777777</v>
      </c>
      <c r="I65" s="206">
        <v>3.58</v>
      </c>
      <c r="J65" s="245">
        <v>25</v>
      </c>
      <c r="K65" s="136">
        <f t="shared" si="0"/>
        <v>32</v>
      </c>
      <c r="M65" s="58"/>
      <c r="N65" s="58"/>
      <c r="P65" s="58"/>
    </row>
    <row r="66" spans="1:16" ht="15" customHeight="1" x14ac:dyDescent="0.25">
      <c r="A66" s="39">
        <v>2</v>
      </c>
      <c r="B66" s="51" t="s">
        <v>95</v>
      </c>
      <c r="C66" s="244">
        <v>52</v>
      </c>
      <c r="D66" s="259">
        <v>3.7884615384615383</v>
      </c>
      <c r="E66" s="259">
        <v>3.5</v>
      </c>
      <c r="F66" s="245">
        <v>6</v>
      </c>
      <c r="G66" s="244">
        <v>45</v>
      </c>
      <c r="H66" s="259">
        <v>3.8222222222222224</v>
      </c>
      <c r="I66" s="206">
        <v>3.58</v>
      </c>
      <c r="J66" s="245">
        <v>21</v>
      </c>
      <c r="K66" s="137">
        <f t="shared" si="0"/>
        <v>27</v>
      </c>
      <c r="M66" s="58"/>
      <c r="N66" s="58"/>
      <c r="P66" s="58"/>
    </row>
    <row r="67" spans="1:16" ht="15" customHeight="1" x14ac:dyDescent="0.25">
      <c r="A67" s="39">
        <v>3</v>
      </c>
      <c r="B67" s="51" t="s">
        <v>164</v>
      </c>
      <c r="C67" s="244">
        <v>73</v>
      </c>
      <c r="D67" s="259">
        <v>3.5205479452054793</v>
      </c>
      <c r="E67" s="259">
        <v>3.5</v>
      </c>
      <c r="F67" s="245">
        <v>47</v>
      </c>
      <c r="G67" s="244">
        <v>102</v>
      </c>
      <c r="H67" s="259">
        <v>3.7745098039215685</v>
      </c>
      <c r="I67" s="206">
        <v>3.58</v>
      </c>
      <c r="J67" s="245">
        <v>26</v>
      </c>
      <c r="K67" s="137">
        <f t="shared" si="0"/>
        <v>73</v>
      </c>
      <c r="M67" s="58"/>
      <c r="N67" s="58"/>
      <c r="P67" s="58"/>
    </row>
    <row r="68" spans="1:16" ht="15" customHeight="1" x14ac:dyDescent="0.25">
      <c r="A68" s="39">
        <v>4</v>
      </c>
      <c r="B68" s="51" t="s">
        <v>165</v>
      </c>
      <c r="C68" s="244">
        <v>41</v>
      </c>
      <c r="D68" s="259">
        <v>3.5853658536585367</v>
      </c>
      <c r="E68" s="259">
        <v>3.5</v>
      </c>
      <c r="F68" s="245">
        <v>30</v>
      </c>
      <c r="G68" s="244">
        <v>45</v>
      </c>
      <c r="H68" s="259">
        <v>3.7333333333333334</v>
      </c>
      <c r="I68" s="206">
        <v>3.58</v>
      </c>
      <c r="J68" s="245">
        <v>31</v>
      </c>
      <c r="K68" s="137">
        <f t="shared" si="0"/>
        <v>61</v>
      </c>
      <c r="M68" s="58"/>
      <c r="N68" s="58"/>
      <c r="P68" s="58"/>
    </row>
    <row r="69" spans="1:16" ht="15" customHeight="1" x14ac:dyDescent="0.25">
      <c r="A69" s="39">
        <v>5</v>
      </c>
      <c r="B69" s="51" t="s">
        <v>138</v>
      </c>
      <c r="C69" s="244">
        <v>46</v>
      </c>
      <c r="D69" s="259">
        <v>3.5869565217391304</v>
      </c>
      <c r="E69" s="259">
        <v>3.5</v>
      </c>
      <c r="F69" s="245">
        <v>29</v>
      </c>
      <c r="G69" s="244">
        <v>48</v>
      </c>
      <c r="H69" s="259">
        <v>3.6666666666666665</v>
      </c>
      <c r="I69" s="206">
        <v>3.58</v>
      </c>
      <c r="J69" s="245">
        <v>37</v>
      </c>
      <c r="K69" s="137">
        <f t="shared" si="0"/>
        <v>66</v>
      </c>
      <c r="M69" s="58"/>
      <c r="N69" s="58"/>
      <c r="P69" s="58"/>
    </row>
    <row r="70" spans="1:16" ht="15" customHeight="1" x14ac:dyDescent="0.25">
      <c r="A70" s="39">
        <v>6</v>
      </c>
      <c r="B70" s="51" t="s">
        <v>166</v>
      </c>
      <c r="C70" s="244">
        <v>69</v>
      </c>
      <c r="D70" s="259">
        <v>3.4927536231884058</v>
      </c>
      <c r="E70" s="259">
        <v>3.5</v>
      </c>
      <c r="F70" s="245">
        <v>51</v>
      </c>
      <c r="G70" s="244">
        <v>63</v>
      </c>
      <c r="H70" s="259">
        <v>3.5555555555555554</v>
      </c>
      <c r="I70" s="206">
        <v>3.58</v>
      </c>
      <c r="J70" s="245">
        <v>57</v>
      </c>
      <c r="K70" s="143">
        <f t="shared" si="0"/>
        <v>108</v>
      </c>
      <c r="M70" s="58"/>
      <c r="N70" s="58"/>
      <c r="P70" s="58"/>
    </row>
    <row r="71" spans="1:16" ht="15" customHeight="1" x14ac:dyDescent="0.25">
      <c r="A71" s="39">
        <v>7</v>
      </c>
      <c r="B71" s="51" t="s">
        <v>167</v>
      </c>
      <c r="C71" s="244">
        <v>69</v>
      </c>
      <c r="D71" s="259">
        <v>3.7246376811594204</v>
      </c>
      <c r="E71" s="259">
        <v>3.5</v>
      </c>
      <c r="F71" s="245">
        <v>12</v>
      </c>
      <c r="G71" s="244">
        <v>44</v>
      </c>
      <c r="H71" s="259">
        <v>3.8409090909090908</v>
      </c>
      <c r="I71" s="206">
        <v>3.58</v>
      </c>
      <c r="J71" s="245">
        <v>18</v>
      </c>
      <c r="K71" s="137">
        <f t="shared" ref="K71:K119" si="1">J71+F71</f>
        <v>30</v>
      </c>
      <c r="M71" s="58"/>
      <c r="N71" s="58"/>
      <c r="P71" s="58"/>
    </row>
    <row r="72" spans="1:16" ht="15" customHeight="1" x14ac:dyDescent="0.25">
      <c r="A72" s="39">
        <v>8</v>
      </c>
      <c r="B72" s="51" t="s">
        <v>168</v>
      </c>
      <c r="C72" s="244">
        <v>31</v>
      </c>
      <c r="D72" s="259">
        <v>3.4838709677419355</v>
      </c>
      <c r="E72" s="259">
        <v>3.5</v>
      </c>
      <c r="F72" s="245">
        <v>53</v>
      </c>
      <c r="G72" s="244">
        <v>43</v>
      </c>
      <c r="H72" s="259">
        <v>3.4883720930232558</v>
      </c>
      <c r="I72" s="206">
        <v>3.58</v>
      </c>
      <c r="J72" s="245">
        <v>75</v>
      </c>
      <c r="K72" s="137">
        <f t="shared" si="1"/>
        <v>128</v>
      </c>
      <c r="M72" s="58"/>
      <c r="N72" s="58"/>
      <c r="P72" s="58"/>
    </row>
    <row r="73" spans="1:16" ht="15" customHeight="1" x14ac:dyDescent="0.25">
      <c r="A73" s="39">
        <v>9</v>
      </c>
      <c r="B73" s="51" t="s">
        <v>23</v>
      </c>
      <c r="C73" s="244">
        <v>32</v>
      </c>
      <c r="D73" s="259">
        <v>3.25</v>
      </c>
      <c r="E73" s="259">
        <v>3.5</v>
      </c>
      <c r="F73" s="245">
        <v>95</v>
      </c>
      <c r="G73" s="244">
        <v>45</v>
      </c>
      <c r="H73" s="259">
        <v>3.5333333333333332</v>
      </c>
      <c r="I73" s="206">
        <v>3.58</v>
      </c>
      <c r="J73" s="245">
        <v>65</v>
      </c>
      <c r="K73" s="137">
        <f t="shared" si="1"/>
        <v>160</v>
      </c>
      <c r="M73" s="58"/>
      <c r="N73" s="58"/>
      <c r="P73" s="58"/>
    </row>
    <row r="74" spans="1:16" ht="15" customHeight="1" x14ac:dyDescent="0.25">
      <c r="A74" s="39">
        <v>10</v>
      </c>
      <c r="B74" s="51" t="s">
        <v>139</v>
      </c>
      <c r="C74" s="244">
        <v>124</v>
      </c>
      <c r="D74" s="259">
        <v>3.4193548387096775</v>
      </c>
      <c r="E74" s="259">
        <v>3.5</v>
      </c>
      <c r="F74" s="245">
        <v>71</v>
      </c>
      <c r="G74" s="244">
        <v>146</v>
      </c>
      <c r="H74" s="259">
        <v>3.6027397260273974</v>
      </c>
      <c r="I74" s="206">
        <v>3.58</v>
      </c>
      <c r="J74" s="245">
        <v>48</v>
      </c>
      <c r="K74" s="152">
        <f t="shared" si="1"/>
        <v>119</v>
      </c>
      <c r="M74" s="58"/>
      <c r="N74" s="58"/>
      <c r="P74" s="58"/>
    </row>
    <row r="75" spans="1:16" ht="15" customHeight="1" x14ac:dyDescent="0.25">
      <c r="A75" s="39">
        <v>11</v>
      </c>
      <c r="B75" s="51" t="s">
        <v>169</v>
      </c>
      <c r="C75" s="244">
        <v>64</v>
      </c>
      <c r="D75" s="259">
        <v>3.109375</v>
      </c>
      <c r="E75" s="259">
        <v>3.5</v>
      </c>
      <c r="F75" s="245">
        <v>103</v>
      </c>
      <c r="G75" s="244">
        <v>60</v>
      </c>
      <c r="H75" s="259">
        <v>3.5</v>
      </c>
      <c r="I75" s="206">
        <v>3.58</v>
      </c>
      <c r="J75" s="245">
        <v>71</v>
      </c>
      <c r="K75" s="137">
        <f t="shared" si="1"/>
        <v>174</v>
      </c>
      <c r="M75" s="58"/>
      <c r="N75" s="58"/>
      <c r="P75" s="58"/>
    </row>
    <row r="76" spans="1:16" ht="15" customHeight="1" x14ac:dyDescent="0.25">
      <c r="A76" s="39">
        <v>12</v>
      </c>
      <c r="B76" s="51" t="s">
        <v>170</v>
      </c>
      <c r="C76" s="244">
        <v>55</v>
      </c>
      <c r="D76" s="259">
        <v>3.4727272727272727</v>
      </c>
      <c r="E76" s="259">
        <v>3.5</v>
      </c>
      <c r="F76" s="245">
        <v>58</v>
      </c>
      <c r="G76" s="244">
        <v>50</v>
      </c>
      <c r="H76" s="259">
        <v>3.76</v>
      </c>
      <c r="I76" s="206">
        <v>3.58</v>
      </c>
      <c r="J76" s="245">
        <v>27</v>
      </c>
      <c r="K76" s="137">
        <f t="shared" si="1"/>
        <v>85</v>
      </c>
      <c r="M76" s="58"/>
      <c r="N76" s="58"/>
      <c r="P76" s="58"/>
    </row>
    <row r="77" spans="1:16" ht="15" customHeight="1" x14ac:dyDescent="0.25">
      <c r="A77" s="39">
        <v>13</v>
      </c>
      <c r="B77" s="51" t="s">
        <v>140</v>
      </c>
      <c r="C77" s="244">
        <v>57</v>
      </c>
      <c r="D77" s="259">
        <v>3.7894736842105261</v>
      </c>
      <c r="E77" s="259">
        <v>3.5</v>
      </c>
      <c r="F77" s="245">
        <v>5</v>
      </c>
      <c r="G77" s="244">
        <v>79</v>
      </c>
      <c r="H77" s="259">
        <v>3.6962025316455698</v>
      </c>
      <c r="I77" s="206">
        <v>3.58</v>
      </c>
      <c r="J77" s="245">
        <v>35</v>
      </c>
      <c r="K77" s="137">
        <f t="shared" si="1"/>
        <v>40</v>
      </c>
      <c r="M77" s="58"/>
      <c r="N77" s="58"/>
      <c r="P77" s="58"/>
    </row>
    <row r="78" spans="1:16" ht="15" customHeight="1" thickBot="1" x14ac:dyDescent="0.3">
      <c r="A78" s="39">
        <v>14</v>
      </c>
      <c r="B78" s="51" t="s">
        <v>172</v>
      </c>
      <c r="C78" s="244">
        <v>79</v>
      </c>
      <c r="D78" s="259">
        <v>3.5569620253164556</v>
      </c>
      <c r="E78" s="259">
        <v>3.5</v>
      </c>
      <c r="F78" s="245">
        <v>38</v>
      </c>
      <c r="G78" s="244">
        <v>82</v>
      </c>
      <c r="H78" s="259">
        <v>3.6219512195121952</v>
      </c>
      <c r="I78" s="206">
        <v>3.58</v>
      </c>
      <c r="J78" s="245">
        <v>44</v>
      </c>
      <c r="K78" s="137">
        <f t="shared" si="1"/>
        <v>82</v>
      </c>
      <c r="M78" s="58"/>
      <c r="N78" s="58"/>
      <c r="P78" s="58"/>
    </row>
    <row r="79" spans="1:16" ht="15" customHeight="1" thickBot="1" x14ac:dyDescent="0.3">
      <c r="A79" s="124"/>
      <c r="B79" s="125" t="s">
        <v>125</v>
      </c>
      <c r="C79" s="199">
        <f>SUM(C80:C109)</f>
        <v>1819</v>
      </c>
      <c r="D79" s="144">
        <f>AVERAGE(D80:D109)</f>
        <v>3.4713736668077213</v>
      </c>
      <c r="E79" s="144">
        <v>3.5</v>
      </c>
      <c r="F79" s="200"/>
      <c r="G79" s="199">
        <f>SUM(G80:G109)</f>
        <v>2021</v>
      </c>
      <c r="H79" s="144">
        <f>AVERAGE(H80:H109)</f>
        <v>3.4273300415444532</v>
      </c>
      <c r="I79" s="74">
        <v>3.58</v>
      </c>
      <c r="J79" s="200"/>
      <c r="K79" s="126"/>
      <c r="M79" s="58"/>
      <c r="N79" s="58"/>
      <c r="P79" s="58"/>
    </row>
    <row r="80" spans="1:16" ht="15" customHeight="1" x14ac:dyDescent="0.25">
      <c r="A80" s="56">
        <v>1</v>
      </c>
      <c r="B80" s="51" t="s">
        <v>171</v>
      </c>
      <c r="C80" s="244">
        <v>31</v>
      </c>
      <c r="D80" s="259">
        <v>3.3548387096774195</v>
      </c>
      <c r="E80" s="259">
        <v>3.5</v>
      </c>
      <c r="F80" s="245">
        <v>86</v>
      </c>
      <c r="G80" s="244">
        <v>34</v>
      </c>
      <c r="H80" s="259">
        <v>3.3823529411764706</v>
      </c>
      <c r="I80" s="206">
        <v>3.58</v>
      </c>
      <c r="J80" s="245">
        <v>83</v>
      </c>
      <c r="K80" s="134">
        <f t="shared" si="1"/>
        <v>169</v>
      </c>
      <c r="M80" s="58"/>
      <c r="N80" s="58"/>
      <c r="P80" s="58"/>
    </row>
    <row r="81" spans="1:16" ht="15" customHeight="1" x14ac:dyDescent="0.25">
      <c r="A81" s="39">
        <v>2</v>
      </c>
      <c r="B81" s="51" t="s">
        <v>63</v>
      </c>
      <c r="C81" s="244">
        <v>17</v>
      </c>
      <c r="D81" s="259">
        <v>3.2941176470588234</v>
      </c>
      <c r="E81" s="259">
        <v>3.5</v>
      </c>
      <c r="F81" s="245">
        <v>92</v>
      </c>
      <c r="G81" s="244">
        <v>14</v>
      </c>
      <c r="H81" s="259">
        <v>3.5</v>
      </c>
      <c r="I81" s="206">
        <v>3.58</v>
      </c>
      <c r="J81" s="245">
        <v>72</v>
      </c>
      <c r="K81" s="59">
        <f t="shared" si="1"/>
        <v>164</v>
      </c>
      <c r="M81" s="58"/>
      <c r="N81" s="58"/>
      <c r="P81" s="58"/>
    </row>
    <row r="82" spans="1:16" ht="15" customHeight="1" x14ac:dyDescent="0.25">
      <c r="A82" s="39">
        <v>3</v>
      </c>
      <c r="B82" s="51" t="s">
        <v>173</v>
      </c>
      <c r="C82" s="244">
        <v>60</v>
      </c>
      <c r="D82" s="259">
        <v>3.4666666666666668</v>
      </c>
      <c r="E82" s="259">
        <v>3.5</v>
      </c>
      <c r="F82" s="245">
        <v>60</v>
      </c>
      <c r="G82" s="244">
        <v>62</v>
      </c>
      <c r="H82" s="259">
        <v>3.403225806451613</v>
      </c>
      <c r="I82" s="206">
        <v>3.58</v>
      </c>
      <c r="J82" s="245">
        <v>82</v>
      </c>
      <c r="K82" s="59">
        <f t="shared" si="1"/>
        <v>142</v>
      </c>
      <c r="M82" s="58"/>
      <c r="N82" s="58"/>
      <c r="P82" s="58"/>
    </row>
    <row r="83" spans="1:16" ht="15" customHeight="1" x14ac:dyDescent="0.25">
      <c r="A83" s="39">
        <v>4</v>
      </c>
      <c r="B83" s="51" t="s">
        <v>174</v>
      </c>
      <c r="C83" s="244">
        <v>81</v>
      </c>
      <c r="D83" s="259">
        <v>3.5308641975308643</v>
      </c>
      <c r="E83" s="259">
        <v>3.5</v>
      </c>
      <c r="F83" s="245">
        <v>46</v>
      </c>
      <c r="G83" s="244">
        <v>71</v>
      </c>
      <c r="H83" s="259">
        <v>3.5492957746478875</v>
      </c>
      <c r="I83" s="206">
        <v>3.58</v>
      </c>
      <c r="J83" s="245">
        <v>61</v>
      </c>
      <c r="K83" s="59">
        <f t="shared" si="1"/>
        <v>107</v>
      </c>
      <c r="M83" s="58"/>
      <c r="N83" s="58"/>
      <c r="P83" s="58"/>
    </row>
    <row r="84" spans="1:16" ht="15" customHeight="1" x14ac:dyDescent="0.25">
      <c r="A84" s="39">
        <v>5</v>
      </c>
      <c r="B84" s="51" t="s">
        <v>175</v>
      </c>
      <c r="C84" s="244">
        <v>68</v>
      </c>
      <c r="D84" s="259">
        <v>3.3382352941176472</v>
      </c>
      <c r="E84" s="259">
        <v>3.5</v>
      </c>
      <c r="F84" s="245">
        <v>87</v>
      </c>
      <c r="G84" s="244">
        <v>64</v>
      </c>
      <c r="H84" s="259">
        <v>3.46875</v>
      </c>
      <c r="I84" s="206">
        <v>3.58</v>
      </c>
      <c r="J84" s="245">
        <v>77</v>
      </c>
      <c r="K84" s="59">
        <f t="shared" si="1"/>
        <v>164</v>
      </c>
      <c r="M84" s="58"/>
      <c r="N84" s="58"/>
      <c r="P84" s="58"/>
    </row>
    <row r="85" spans="1:16" ht="15" customHeight="1" x14ac:dyDescent="0.25">
      <c r="A85" s="39">
        <v>6</v>
      </c>
      <c r="B85" s="51" t="s">
        <v>176</v>
      </c>
      <c r="C85" s="244">
        <v>74</v>
      </c>
      <c r="D85" s="259">
        <v>3.5540540540540539</v>
      </c>
      <c r="E85" s="259">
        <v>3.5</v>
      </c>
      <c r="F85" s="245">
        <v>41</v>
      </c>
      <c r="G85" s="244">
        <v>56</v>
      </c>
      <c r="H85" s="259">
        <v>3.2857142857142856</v>
      </c>
      <c r="I85" s="206">
        <v>3.58</v>
      </c>
      <c r="J85" s="245">
        <v>95</v>
      </c>
      <c r="K85" s="59">
        <f t="shared" si="1"/>
        <v>136</v>
      </c>
      <c r="M85" s="58"/>
      <c r="N85" s="58"/>
      <c r="P85" s="58"/>
    </row>
    <row r="86" spans="1:16" ht="15" customHeight="1" x14ac:dyDescent="0.25">
      <c r="A86" s="39">
        <v>7</v>
      </c>
      <c r="B86" s="51" t="s">
        <v>21</v>
      </c>
      <c r="C86" s="244">
        <v>32</v>
      </c>
      <c r="D86" s="259">
        <v>3.53125</v>
      </c>
      <c r="E86" s="259">
        <v>3.5</v>
      </c>
      <c r="F86" s="245">
        <v>45</v>
      </c>
      <c r="G86" s="244">
        <v>17</v>
      </c>
      <c r="H86" s="259">
        <v>3.5882352941176472</v>
      </c>
      <c r="I86" s="206">
        <v>3.58</v>
      </c>
      <c r="J86" s="245">
        <v>49</v>
      </c>
      <c r="K86" s="59">
        <f t="shared" si="1"/>
        <v>94</v>
      </c>
      <c r="M86" s="58"/>
      <c r="N86" s="58"/>
      <c r="P86" s="58"/>
    </row>
    <row r="87" spans="1:16" ht="15" customHeight="1" x14ac:dyDescent="0.25">
      <c r="A87" s="39">
        <v>8</v>
      </c>
      <c r="B87" s="51" t="s">
        <v>177</v>
      </c>
      <c r="C87" s="244">
        <v>37</v>
      </c>
      <c r="D87" s="259">
        <v>3.3783783783783785</v>
      </c>
      <c r="E87" s="259">
        <v>3.5</v>
      </c>
      <c r="F87" s="245">
        <v>82</v>
      </c>
      <c r="G87" s="244">
        <v>30</v>
      </c>
      <c r="H87" s="259">
        <v>3.1333333333333333</v>
      </c>
      <c r="I87" s="206">
        <v>3.58</v>
      </c>
      <c r="J87" s="245">
        <v>102</v>
      </c>
      <c r="K87" s="59">
        <f t="shared" si="1"/>
        <v>184</v>
      </c>
      <c r="M87" s="58"/>
      <c r="N87" s="58"/>
      <c r="P87" s="58"/>
    </row>
    <row r="88" spans="1:16" ht="15" customHeight="1" x14ac:dyDescent="0.25">
      <c r="A88" s="39">
        <v>9</v>
      </c>
      <c r="B88" s="51" t="s">
        <v>178</v>
      </c>
      <c r="C88" s="244">
        <v>28</v>
      </c>
      <c r="D88" s="259">
        <v>3.5714285714285716</v>
      </c>
      <c r="E88" s="259">
        <v>3.5</v>
      </c>
      <c r="F88" s="245">
        <v>34</v>
      </c>
      <c r="G88" s="244">
        <v>65</v>
      </c>
      <c r="H88" s="259">
        <v>2.7076923076923078</v>
      </c>
      <c r="I88" s="206">
        <v>3.58</v>
      </c>
      <c r="J88" s="245">
        <v>108</v>
      </c>
      <c r="K88" s="59">
        <f t="shared" si="1"/>
        <v>142</v>
      </c>
      <c r="M88" s="58"/>
      <c r="N88" s="58"/>
      <c r="P88" s="58"/>
    </row>
    <row r="89" spans="1:16" ht="15" customHeight="1" x14ac:dyDescent="0.25">
      <c r="A89" s="39">
        <v>10</v>
      </c>
      <c r="B89" s="51" t="s">
        <v>179</v>
      </c>
      <c r="C89" s="244">
        <v>61</v>
      </c>
      <c r="D89" s="259">
        <v>3.4098360655737703</v>
      </c>
      <c r="E89" s="259">
        <v>3.5</v>
      </c>
      <c r="F89" s="245">
        <v>74</v>
      </c>
      <c r="G89" s="244">
        <v>50</v>
      </c>
      <c r="H89" s="259">
        <v>3.66</v>
      </c>
      <c r="I89" s="206">
        <v>3.58</v>
      </c>
      <c r="J89" s="245">
        <v>38</v>
      </c>
      <c r="K89" s="59">
        <f t="shared" si="1"/>
        <v>112</v>
      </c>
      <c r="M89" s="58"/>
      <c r="N89" s="58"/>
      <c r="P89" s="58"/>
    </row>
    <row r="90" spans="1:16" ht="15" customHeight="1" x14ac:dyDescent="0.25">
      <c r="A90" s="39">
        <v>11</v>
      </c>
      <c r="B90" s="51" t="s">
        <v>15</v>
      </c>
      <c r="C90" s="244">
        <v>48</v>
      </c>
      <c r="D90" s="259">
        <v>3.3333333333333335</v>
      </c>
      <c r="E90" s="259">
        <v>3.5</v>
      </c>
      <c r="F90" s="245">
        <v>89</v>
      </c>
      <c r="G90" s="244">
        <v>51</v>
      </c>
      <c r="H90" s="259">
        <v>3.4901960784313726</v>
      </c>
      <c r="I90" s="206">
        <v>3.58</v>
      </c>
      <c r="J90" s="245">
        <v>76</v>
      </c>
      <c r="K90" s="59">
        <f t="shared" si="1"/>
        <v>165</v>
      </c>
      <c r="M90" s="58"/>
      <c r="N90" s="58"/>
      <c r="P90" s="58"/>
    </row>
    <row r="91" spans="1:16" ht="15" customHeight="1" x14ac:dyDescent="0.25">
      <c r="A91" s="39">
        <v>12</v>
      </c>
      <c r="B91" s="51" t="s">
        <v>5</v>
      </c>
      <c r="C91" s="244">
        <v>40</v>
      </c>
      <c r="D91" s="259">
        <v>3.4249999999999998</v>
      </c>
      <c r="E91" s="259">
        <v>3.5</v>
      </c>
      <c r="F91" s="245">
        <v>69</v>
      </c>
      <c r="G91" s="244">
        <v>55</v>
      </c>
      <c r="H91" s="259">
        <v>3.5636363636363635</v>
      </c>
      <c r="I91" s="206">
        <v>3.58</v>
      </c>
      <c r="J91" s="245">
        <v>58</v>
      </c>
      <c r="K91" s="59">
        <f t="shared" si="1"/>
        <v>127</v>
      </c>
      <c r="M91" s="58"/>
      <c r="N91" s="58"/>
      <c r="P91" s="58"/>
    </row>
    <row r="92" spans="1:16" ht="15" customHeight="1" x14ac:dyDescent="0.25">
      <c r="A92" s="39">
        <v>13</v>
      </c>
      <c r="B92" s="51" t="s">
        <v>180</v>
      </c>
      <c r="C92" s="244">
        <v>87</v>
      </c>
      <c r="D92" s="259">
        <v>3.3908045977011496</v>
      </c>
      <c r="E92" s="259">
        <v>3.5</v>
      </c>
      <c r="F92" s="245">
        <v>77</v>
      </c>
      <c r="G92" s="244">
        <v>108</v>
      </c>
      <c r="H92" s="259">
        <v>3.3425925925925926</v>
      </c>
      <c r="I92" s="206">
        <v>3.58</v>
      </c>
      <c r="J92" s="245">
        <v>89</v>
      </c>
      <c r="K92" s="61">
        <f t="shared" si="1"/>
        <v>166</v>
      </c>
      <c r="M92" s="58"/>
      <c r="N92" s="58"/>
      <c r="P92" s="58"/>
    </row>
    <row r="93" spans="1:16" ht="15" customHeight="1" x14ac:dyDescent="0.25">
      <c r="A93" s="39">
        <v>14</v>
      </c>
      <c r="B93" s="51" t="s">
        <v>181</v>
      </c>
      <c r="C93" s="244">
        <v>45</v>
      </c>
      <c r="D93" s="259">
        <v>3.4222222222222221</v>
      </c>
      <c r="E93" s="259">
        <v>3.5</v>
      </c>
      <c r="F93" s="245">
        <v>70</v>
      </c>
      <c r="G93" s="244">
        <v>37</v>
      </c>
      <c r="H93" s="259">
        <v>3.5135135135135136</v>
      </c>
      <c r="I93" s="206">
        <v>3.58</v>
      </c>
      <c r="J93" s="245">
        <v>68</v>
      </c>
      <c r="K93" s="127">
        <f t="shared" si="1"/>
        <v>138</v>
      </c>
      <c r="M93" s="58"/>
      <c r="N93" s="58"/>
      <c r="P93" s="58"/>
    </row>
    <row r="94" spans="1:16" ht="15" customHeight="1" x14ac:dyDescent="0.25">
      <c r="A94" s="151">
        <v>15</v>
      </c>
      <c r="B94" s="51" t="s">
        <v>182</v>
      </c>
      <c r="C94" s="244">
        <v>41</v>
      </c>
      <c r="D94" s="259">
        <v>3.2439024390243905</v>
      </c>
      <c r="E94" s="259">
        <v>3.5</v>
      </c>
      <c r="F94" s="245">
        <v>96</v>
      </c>
      <c r="G94" s="244">
        <v>42</v>
      </c>
      <c r="H94" s="259">
        <v>3.0476190476190474</v>
      </c>
      <c r="I94" s="206">
        <v>3.58</v>
      </c>
      <c r="J94" s="245">
        <v>105</v>
      </c>
      <c r="K94" s="59">
        <f t="shared" si="1"/>
        <v>201</v>
      </c>
      <c r="M94" s="58"/>
      <c r="N94" s="58"/>
      <c r="P94" s="58"/>
    </row>
    <row r="95" spans="1:16" ht="15" customHeight="1" x14ac:dyDescent="0.25">
      <c r="A95" s="39">
        <v>16</v>
      </c>
      <c r="B95" s="51" t="s">
        <v>13</v>
      </c>
      <c r="C95" s="244">
        <v>39</v>
      </c>
      <c r="D95" s="259">
        <v>3.3846153846153846</v>
      </c>
      <c r="E95" s="259">
        <v>3.5</v>
      </c>
      <c r="F95" s="245">
        <v>79</v>
      </c>
      <c r="G95" s="244">
        <v>59</v>
      </c>
      <c r="H95" s="259">
        <v>3.0169491525423728</v>
      </c>
      <c r="I95" s="206">
        <v>3.58</v>
      </c>
      <c r="J95" s="245">
        <v>106</v>
      </c>
      <c r="K95" s="59">
        <f t="shared" si="1"/>
        <v>185</v>
      </c>
      <c r="M95" s="58"/>
      <c r="N95" s="58"/>
      <c r="P95" s="58"/>
    </row>
    <row r="96" spans="1:16" ht="15" customHeight="1" x14ac:dyDescent="0.25">
      <c r="A96" s="39">
        <v>17</v>
      </c>
      <c r="B96" s="51" t="s">
        <v>183</v>
      </c>
      <c r="C96" s="244">
        <v>28</v>
      </c>
      <c r="D96" s="259">
        <v>3.2142857142857144</v>
      </c>
      <c r="E96" s="259">
        <v>3.5</v>
      </c>
      <c r="F96" s="245">
        <v>98</v>
      </c>
      <c r="G96" s="244">
        <v>82</v>
      </c>
      <c r="H96" s="259">
        <v>3.1707317073170733</v>
      </c>
      <c r="I96" s="206">
        <v>3.58</v>
      </c>
      <c r="J96" s="245">
        <v>100</v>
      </c>
      <c r="K96" s="59">
        <f t="shared" si="1"/>
        <v>198</v>
      </c>
      <c r="M96" s="58"/>
      <c r="N96" s="58"/>
      <c r="P96" s="58"/>
    </row>
    <row r="97" spans="1:16" ht="15" customHeight="1" x14ac:dyDescent="0.25">
      <c r="A97" s="39">
        <v>18</v>
      </c>
      <c r="B97" s="51" t="s">
        <v>191</v>
      </c>
      <c r="C97" s="244">
        <v>23</v>
      </c>
      <c r="D97" s="259">
        <v>3.9565217391304346</v>
      </c>
      <c r="E97" s="259">
        <v>3.5</v>
      </c>
      <c r="F97" s="245">
        <v>3</v>
      </c>
      <c r="G97" s="244">
        <v>22</v>
      </c>
      <c r="H97" s="259">
        <v>3.5909090909090908</v>
      </c>
      <c r="I97" s="206">
        <v>3.58</v>
      </c>
      <c r="J97" s="245">
        <v>50</v>
      </c>
      <c r="K97" s="59">
        <f t="shared" si="1"/>
        <v>53</v>
      </c>
      <c r="M97" s="58"/>
      <c r="N97" s="58"/>
      <c r="P97" s="58"/>
    </row>
    <row r="98" spans="1:16" ht="15" customHeight="1" x14ac:dyDescent="0.25">
      <c r="A98" s="39">
        <v>19</v>
      </c>
      <c r="B98" s="51" t="s">
        <v>192</v>
      </c>
      <c r="C98" s="244">
        <v>48</v>
      </c>
      <c r="D98" s="259">
        <v>3.5625</v>
      </c>
      <c r="E98" s="259">
        <v>3.5</v>
      </c>
      <c r="F98" s="245">
        <v>36</v>
      </c>
      <c r="G98" s="244">
        <v>44</v>
      </c>
      <c r="H98" s="259">
        <v>3.5</v>
      </c>
      <c r="I98" s="206">
        <v>3.58</v>
      </c>
      <c r="J98" s="245">
        <v>73</v>
      </c>
      <c r="K98" s="59">
        <f t="shared" si="1"/>
        <v>109</v>
      </c>
      <c r="M98" s="58"/>
      <c r="N98" s="58"/>
      <c r="P98" s="58"/>
    </row>
    <row r="99" spans="1:16" ht="15" customHeight="1" x14ac:dyDescent="0.25">
      <c r="A99" s="39">
        <v>20</v>
      </c>
      <c r="B99" s="51" t="s">
        <v>190</v>
      </c>
      <c r="C99" s="244">
        <v>74</v>
      </c>
      <c r="D99" s="259">
        <v>3.4459459459459461</v>
      </c>
      <c r="E99" s="259">
        <v>3.5</v>
      </c>
      <c r="F99" s="245">
        <v>65</v>
      </c>
      <c r="G99" s="244">
        <v>142</v>
      </c>
      <c r="H99" s="259">
        <v>3.5704225352112675</v>
      </c>
      <c r="I99" s="206">
        <v>3.58</v>
      </c>
      <c r="J99" s="245">
        <v>54</v>
      </c>
      <c r="K99" s="59">
        <f t="shared" si="1"/>
        <v>119</v>
      </c>
      <c r="M99" s="58"/>
      <c r="N99" s="58"/>
      <c r="P99" s="58"/>
    </row>
    <row r="100" spans="1:16" ht="15" customHeight="1" x14ac:dyDescent="0.25">
      <c r="A100" s="39">
        <v>21</v>
      </c>
      <c r="B100" s="51" t="s">
        <v>189</v>
      </c>
      <c r="C100" s="244">
        <v>118</v>
      </c>
      <c r="D100" s="259">
        <v>3.4152542372881354</v>
      </c>
      <c r="E100" s="259">
        <v>3.5</v>
      </c>
      <c r="F100" s="245">
        <v>72</v>
      </c>
      <c r="G100" s="244">
        <v>84</v>
      </c>
      <c r="H100" s="259">
        <v>3.4642857142857144</v>
      </c>
      <c r="I100" s="206">
        <v>3.58</v>
      </c>
      <c r="J100" s="245">
        <v>78</v>
      </c>
      <c r="K100" s="59">
        <f t="shared" si="1"/>
        <v>150</v>
      </c>
      <c r="M100" s="58"/>
      <c r="N100" s="58"/>
      <c r="P100" s="58"/>
    </row>
    <row r="101" spans="1:16" ht="15" customHeight="1" x14ac:dyDescent="0.25">
      <c r="A101" s="39">
        <v>22</v>
      </c>
      <c r="B101" s="99" t="s">
        <v>193</v>
      </c>
      <c r="C101" s="246">
        <v>89</v>
      </c>
      <c r="D101" s="261">
        <v>3.50561797752809</v>
      </c>
      <c r="E101" s="261">
        <v>3.5</v>
      </c>
      <c r="F101" s="247">
        <v>49</v>
      </c>
      <c r="G101" s="246">
        <v>85</v>
      </c>
      <c r="H101" s="261">
        <v>3.5764705882352943</v>
      </c>
      <c r="I101" s="207">
        <v>3.58</v>
      </c>
      <c r="J101" s="247">
        <v>52</v>
      </c>
      <c r="K101" s="61">
        <f t="shared" si="1"/>
        <v>101</v>
      </c>
      <c r="M101" s="58"/>
      <c r="N101" s="58"/>
      <c r="P101" s="58"/>
    </row>
    <row r="102" spans="1:16" ht="15" customHeight="1" x14ac:dyDescent="0.25">
      <c r="A102" s="39">
        <v>23</v>
      </c>
      <c r="B102" s="51" t="s">
        <v>3</v>
      </c>
      <c r="C102" s="244">
        <v>44</v>
      </c>
      <c r="D102" s="259">
        <v>3.0681818181818183</v>
      </c>
      <c r="E102" s="259">
        <v>3.5</v>
      </c>
      <c r="F102" s="245">
        <v>104</v>
      </c>
      <c r="G102" s="244">
        <v>66</v>
      </c>
      <c r="H102" s="259">
        <v>3.0151515151515151</v>
      </c>
      <c r="I102" s="206">
        <v>3.58</v>
      </c>
      <c r="J102" s="245">
        <v>107</v>
      </c>
      <c r="K102" s="59">
        <f t="shared" si="1"/>
        <v>211</v>
      </c>
      <c r="M102" s="58"/>
      <c r="N102" s="58"/>
      <c r="P102" s="58"/>
    </row>
    <row r="103" spans="1:16" ht="15" customHeight="1" x14ac:dyDescent="0.25">
      <c r="A103" s="39">
        <v>24</v>
      </c>
      <c r="B103" s="99" t="s">
        <v>188</v>
      </c>
      <c r="C103" s="246">
        <v>121</v>
      </c>
      <c r="D103" s="261">
        <v>3.5950413223140494</v>
      </c>
      <c r="E103" s="261">
        <v>3.5</v>
      </c>
      <c r="F103" s="247">
        <v>27</v>
      </c>
      <c r="G103" s="246">
        <v>134</v>
      </c>
      <c r="H103" s="261">
        <v>3.8134328358208953</v>
      </c>
      <c r="I103" s="207">
        <v>3.58</v>
      </c>
      <c r="J103" s="247">
        <v>22</v>
      </c>
      <c r="K103" s="59">
        <f t="shared" si="1"/>
        <v>49</v>
      </c>
      <c r="M103" s="58"/>
      <c r="N103" s="58"/>
      <c r="P103" s="58"/>
    </row>
    <row r="104" spans="1:16" ht="15" customHeight="1" x14ac:dyDescent="0.25">
      <c r="A104" s="39">
        <v>25</v>
      </c>
      <c r="B104" s="51" t="s">
        <v>187</v>
      </c>
      <c r="C104" s="244">
        <v>122</v>
      </c>
      <c r="D104" s="259">
        <v>3.622950819672131</v>
      </c>
      <c r="E104" s="259">
        <v>3.5</v>
      </c>
      <c r="F104" s="245">
        <v>25</v>
      </c>
      <c r="G104" s="244">
        <v>168</v>
      </c>
      <c r="H104" s="259">
        <v>3.3095238095238093</v>
      </c>
      <c r="I104" s="206">
        <v>3.58</v>
      </c>
      <c r="J104" s="245">
        <v>93</v>
      </c>
      <c r="K104" s="59">
        <f t="shared" si="1"/>
        <v>118</v>
      </c>
      <c r="M104" s="58"/>
      <c r="N104" s="58"/>
      <c r="P104" s="58"/>
    </row>
    <row r="105" spans="1:16" ht="15" customHeight="1" x14ac:dyDescent="0.25">
      <c r="A105" s="39">
        <v>26</v>
      </c>
      <c r="B105" s="99" t="s">
        <v>14</v>
      </c>
      <c r="C105" s="246">
        <v>63</v>
      </c>
      <c r="D105" s="261">
        <v>3.5714285714285716</v>
      </c>
      <c r="E105" s="261">
        <v>3.5</v>
      </c>
      <c r="F105" s="247">
        <v>35</v>
      </c>
      <c r="G105" s="246">
        <v>115</v>
      </c>
      <c r="H105" s="261">
        <v>3.8260869565217392</v>
      </c>
      <c r="I105" s="207">
        <v>3.58</v>
      </c>
      <c r="J105" s="247">
        <v>19</v>
      </c>
      <c r="K105" s="59">
        <f t="shared" si="1"/>
        <v>54</v>
      </c>
      <c r="M105" s="58"/>
      <c r="N105" s="58"/>
      <c r="P105" s="58"/>
    </row>
    <row r="106" spans="1:16" ht="15" customHeight="1" x14ac:dyDescent="0.25">
      <c r="A106" s="39">
        <v>27</v>
      </c>
      <c r="B106" s="99" t="s">
        <v>186</v>
      </c>
      <c r="C106" s="246">
        <v>79</v>
      </c>
      <c r="D106" s="261">
        <v>3.8607594936708862</v>
      </c>
      <c r="E106" s="261">
        <v>3.5</v>
      </c>
      <c r="F106" s="247">
        <v>4</v>
      </c>
      <c r="G106" s="246">
        <v>89</v>
      </c>
      <c r="H106" s="261">
        <v>3.8314606741573032</v>
      </c>
      <c r="I106" s="207">
        <v>3.58</v>
      </c>
      <c r="J106" s="247">
        <v>20</v>
      </c>
      <c r="K106" s="59">
        <f t="shared" si="1"/>
        <v>24</v>
      </c>
      <c r="M106" s="58"/>
      <c r="N106" s="58"/>
      <c r="P106" s="58"/>
    </row>
    <row r="107" spans="1:16" ht="15" customHeight="1" x14ac:dyDescent="0.25">
      <c r="A107" s="39">
        <v>28</v>
      </c>
      <c r="B107" s="51" t="s">
        <v>185</v>
      </c>
      <c r="C107" s="244">
        <v>53</v>
      </c>
      <c r="D107" s="259">
        <v>3.7358490566037736</v>
      </c>
      <c r="E107" s="259">
        <v>3.5</v>
      </c>
      <c r="F107" s="245">
        <v>11</v>
      </c>
      <c r="G107" s="244">
        <v>56</v>
      </c>
      <c r="H107" s="259">
        <v>3.8571428571428572</v>
      </c>
      <c r="I107" s="206">
        <v>3.58</v>
      </c>
      <c r="J107" s="245">
        <v>16</v>
      </c>
      <c r="K107" s="59">
        <f t="shared" si="1"/>
        <v>27</v>
      </c>
      <c r="M107" s="58"/>
      <c r="N107" s="58"/>
      <c r="P107" s="58"/>
    </row>
    <row r="108" spans="1:16" ht="15" customHeight="1" x14ac:dyDescent="0.25">
      <c r="A108" s="39">
        <v>29</v>
      </c>
      <c r="B108" s="99" t="s">
        <v>184</v>
      </c>
      <c r="C108" s="246">
        <v>111</v>
      </c>
      <c r="D108" s="261">
        <v>3.3783783783783785</v>
      </c>
      <c r="E108" s="261">
        <v>3.5</v>
      </c>
      <c r="F108" s="247">
        <v>83</v>
      </c>
      <c r="G108" s="246">
        <v>85</v>
      </c>
      <c r="H108" s="261">
        <v>3.0823529411764707</v>
      </c>
      <c r="I108" s="207">
        <v>3.58</v>
      </c>
      <c r="J108" s="247">
        <v>104</v>
      </c>
      <c r="K108" s="59">
        <f t="shared" si="1"/>
        <v>187</v>
      </c>
      <c r="M108" s="58"/>
      <c r="N108" s="58"/>
      <c r="P108" s="58"/>
    </row>
    <row r="109" spans="1:16" ht="15" customHeight="1" thickBot="1" x14ac:dyDescent="0.3">
      <c r="A109" s="39">
        <v>30</v>
      </c>
      <c r="B109" s="99" t="s">
        <v>132</v>
      </c>
      <c r="C109" s="246">
        <v>57</v>
      </c>
      <c r="D109" s="261">
        <v>3.5789473684210527</v>
      </c>
      <c r="E109" s="261">
        <v>3.5</v>
      </c>
      <c r="F109" s="247">
        <v>32</v>
      </c>
      <c r="G109" s="246">
        <v>34</v>
      </c>
      <c r="H109" s="261">
        <v>3.5588235294117645</v>
      </c>
      <c r="I109" s="207">
        <v>3.58</v>
      </c>
      <c r="J109" s="247">
        <v>59</v>
      </c>
      <c r="K109" s="59">
        <f t="shared" si="1"/>
        <v>91</v>
      </c>
      <c r="M109" s="58"/>
      <c r="N109" s="58"/>
      <c r="P109" s="58"/>
    </row>
    <row r="110" spans="1:16" ht="15" customHeight="1" thickBot="1" x14ac:dyDescent="0.3">
      <c r="A110" s="124"/>
      <c r="B110" s="125" t="s">
        <v>126</v>
      </c>
      <c r="C110" s="199">
        <f>SUM(C111:C119)</f>
        <v>407</v>
      </c>
      <c r="D110" s="144">
        <f>AVERAGE(D111:D119)</f>
        <v>3.5380346260408562</v>
      </c>
      <c r="E110" s="144">
        <v>3.5</v>
      </c>
      <c r="F110" s="200"/>
      <c r="G110" s="199">
        <f>SUM(G111:G119)</f>
        <v>439</v>
      </c>
      <c r="H110" s="144">
        <f>AVERAGE(H111:H119)</f>
        <v>3.7491544991544989</v>
      </c>
      <c r="I110" s="74">
        <v>3.58</v>
      </c>
      <c r="J110" s="200"/>
      <c r="K110" s="126"/>
      <c r="M110" s="58"/>
      <c r="N110" s="58"/>
      <c r="P110" s="58"/>
    </row>
    <row r="111" spans="1:16" ht="15" customHeight="1" x14ac:dyDescent="0.25">
      <c r="A111" s="56">
        <v>1</v>
      </c>
      <c r="B111" s="153" t="s">
        <v>87</v>
      </c>
      <c r="C111" s="253">
        <v>30</v>
      </c>
      <c r="D111" s="265">
        <v>4.0999999999999996</v>
      </c>
      <c r="E111" s="265">
        <v>3.5</v>
      </c>
      <c r="F111" s="254">
        <v>1</v>
      </c>
      <c r="G111" s="253">
        <v>48</v>
      </c>
      <c r="H111" s="265">
        <v>4.083333333333333</v>
      </c>
      <c r="I111" s="154">
        <v>3.58</v>
      </c>
      <c r="J111" s="254">
        <v>1</v>
      </c>
      <c r="K111" s="57">
        <f t="shared" si="1"/>
        <v>2</v>
      </c>
      <c r="M111" s="58"/>
      <c r="N111" s="58"/>
      <c r="P111" s="58"/>
    </row>
    <row r="112" spans="1:16" ht="15" customHeight="1" x14ac:dyDescent="0.25">
      <c r="A112" s="39">
        <v>2</v>
      </c>
      <c r="B112" s="50" t="s">
        <v>90</v>
      </c>
      <c r="C112" s="236">
        <v>60</v>
      </c>
      <c r="D112" s="260">
        <v>3.7</v>
      </c>
      <c r="E112" s="260">
        <v>3.5</v>
      </c>
      <c r="F112" s="237">
        <v>15</v>
      </c>
      <c r="G112" s="236">
        <v>42</v>
      </c>
      <c r="H112" s="260">
        <v>3.9047619047619047</v>
      </c>
      <c r="I112" s="145">
        <v>3.58</v>
      </c>
      <c r="J112" s="237">
        <v>10</v>
      </c>
      <c r="K112" s="59">
        <f t="shared" si="1"/>
        <v>25</v>
      </c>
      <c r="M112" s="58"/>
      <c r="N112" s="58"/>
      <c r="P112" s="58"/>
    </row>
    <row r="113" spans="1:16" ht="15" customHeight="1" x14ac:dyDescent="0.25">
      <c r="A113" s="40">
        <v>3</v>
      </c>
      <c r="B113" s="50" t="s">
        <v>86</v>
      </c>
      <c r="C113" s="236">
        <v>28</v>
      </c>
      <c r="D113" s="260">
        <v>3.7142857142857144</v>
      </c>
      <c r="E113" s="260">
        <v>3.5</v>
      </c>
      <c r="F113" s="237">
        <v>13</v>
      </c>
      <c r="G113" s="236">
        <v>28</v>
      </c>
      <c r="H113" s="260">
        <v>4.0714285714285712</v>
      </c>
      <c r="I113" s="145">
        <v>3.58</v>
      </c>
      <c r="J113" s="237">
        <v>2</v>
      </c>
      <c r="K113" s="59">
        <f t="shared" si="1"/>
        <v>15</v>
      </c>
      <c r="M113" s="58"/>
      <c r="N113" s="58"/>
      <c r="P113" s="58"/>
    </row>
    <row r="114" spans="1:16" ht="15" customHeight="1" x14ac:dyDescent="0.25">
      <c r="A114" s="40">
        <v>4</v>
      </c>
      <c r="B114" s="50" t="s">
        <v>62</v>
      </c>
      <c r="C114" s="236">
        <v>18</v>
      </c>
      <c r="D114" s="260">
        <v>3.3888888888888888</v>
      </c>
      <c r="E114" s="260">
        <v>3.5</v>
      </c>
      <c r="F114" s="237">
        <v>78</v>
      </c>
      <c r="G114" s="236">
        <v>26</v>
      </c>
      <c r="H114" s="260">
        <v>3.5769230769230771</v>
      </c>
      <c r="I114" s="145">
        <v>3.58</v>
      </c>
      <c r="J114" s="237">
        <v>53</v>
      </c>
      <c r="K114" s="59">
        <f t="shared" si="1"/>
        <v>131</v>
      </c>
      <c r="M114" s="58"/>
      <c r="N114" s="58"/>
      <c r="P114" s="58"/>
    </row>
    <row r="115" spans="1:16" ht="15" customHeight="1" x14ac:dyDescent="0.25">
      <c r="A115" s="40">
        <v>5</v>
      </c>
      <c r="B115" s="50" t="s">
        <v>149</v>
      </c>
      <c r="C115" s="236">
        <v>44</v>
      </c>
      <c r="D115" s="260">
        <v>3.6136363636363638</v>
      </c>
      <c r="E115" s="260">
        <v>3.5</v>
      </c>
      <c r="F115" s="237">
        <v>26</v>
      </c>
      <c r="G115" s="236">
        <v>44</v>
      </c>
      <c r="H115" s="260">
        <v>4</v>
      </c>
      <c r="I115" s="145">
        <v>3.58</v>
      </c>
      <c r="J115" s="237">
        <v>5</v>
      </c>
      <c r="K115" s="127">
        <f t="shared" si="1"/>
        <v>31</v>
      </c>
      <c r="M115" s="58"/>
      <c r="N115" s="58"/>
      <c r="P115" s="58"/>
    </row>
    <row r="116" spans="1:16" ht="15" customHeight="1" x14ac:dyDescent="0.25">
      <c r="A116" s="40">
        <v>6</v>
      </c>
      <c r="B116" s="50" t="s">
        <v>88</v>
      </c>
      <c r="C116" s="236">
        <v>42</v>
      </c>
      <c r="D116" s="260">
        <v>3.3809523809523809</v>
      </c>
      <c r="E116" s="260">
        <v>3.5</v>
      </c>
      <c r="F116" s="237">
        <v>81</v>
      </c>
      <c r="G116" s="236">
        <v>33</v>
      </c>
      <c r="H116" s="260">
        <v>3.5454545454545454</v>
      </c>
      <c r="I116" s="145">
        <v>3.58</v>
      </c>
      <c r="J116" s="237">
        <v>62</v>
      </c>
      <c r="K116" s="59">
        <f t="shared" si="1"/>
        <v>143</v>
      </c>
      <c r="M116" s="58"/>
      <c r="N116" s="58"/>
      <c r="P116" s="58"/>
    </row>
    <row r="117" spans="1:16" ht="15" customHeight="1" x14ac:dyDescent="0.25">
      <c r="A117" s="40">
        <v>7</v>
      </c>
      <c r="B117" s="50" t="s">
        <v>61</v>
      </c>
      <c r="C117" s="236">
        <v>18</v>
      </c>
      <c r="D117" s="260">
        <v>2.8333333333333335</v>
      </c>
      <c r="E117" s="260">
        <v>3.5</v>
      </c>
      <c r="F117" s="237">
        <v>108</v>
      </c>
      <c r="G117" s="236">
        <v>28</v>
      </c>
      <c r="H117" s="260">
        <v>3.5714285714285716</v>
      </c>
      <c r="I117" s="145">
        <v>3.58</v>
      </c>
      <c r="J117" s="237">
        <v>55</v>
      </c>
      <c r="K117" s="59">
        <f t="shared" si="1"/>
        <v>163</v>
      </c>
      <c r="M117" s="58"/>
      <c r="N117" s="58"/>
      <c r="P117" s="58"/>
    </row>
    <row r="118" spans="1:16" ht="15" customHeight="1" x14ac:dyDescent="0.25">
      <c r="A118" s="40">
        <v>8</v>
      </c>
      <c r="B118" s="50" t="s">
        <v>150</v>
      </c>
      <c r="C118" s="236">
        <v>107</v>
      </c>
      <c r="D118" s="260">
        <v>3.4112149532710281</v>
      </c>
      <c r="E118" s="260">
        <v>3.5</v>
      </c>
      <c r="F118" s="237">
        <v>73</v>
      </c>
      <c r="G118" s="236">
        <v>148</v>
      </c>
      <c r="H118" s="260">
        <v>3.6081081081081079</v>
      </c>
      <c r="I118" s="145">
        <v>3.58</v>
      </c>
      <c r="J118" s="237">
        <v>46</v>
      </c>
      <c r="K118" s="59">
        <f t="shared" si="1"/>
        <v>119</v>
      </c>
      <c r="N118" s="58"/>
    </row>
    <row r="119" spans="1:16" ht="15" customHeight="1" thickBot="1" x14ac:dyDescent="0.3">
      <c r="A119" s="319">
        <v>9</v>
      </c>
      <c r="B119" s="320" t="s">
        <v>131</v>
      </c>
      <c r="C119" s="321">
        <v>60</v>
      </c>
      <c r="D119" s="322">
        <v>3.7</v>
      </c>
      <c r="E119" s="322">
        <v>3.5</v>
      </c>
      <c r="F119" s="323">
        <v>16</v>
      </c>
      <c r="G119" s="321">
        <v>42</v>
      </c>
      <c r="H119" s="322">
        <v>3.3809523809523809</v>
      </c>
      <c r="I119" s="308">
        <v>3.58</v>
      </c>
      <c r="J119" s="323">
        <v>84</v>
      </c>
      <c r="K119" s="325">
        <f t="shared" si="1"/>
        <v>100</v>
      </c>
      <c r="N119" s="58"/>
    </row>
    <row r="120" spans="1:16" x14ac:dyDescent="0.25">
      <c r="A120" s="147" t="s">
        <v>129</v>
      </c>
      <c r="B120" s="62"/>
      <c r="C120" s="62"/>
      <c r="D120" s="149">
        <f>$D$4</f>
        <v>3.4836023077000906</v>
      </c>
      <c r="E120" s="62"/>
      <c r="F120" s="62"/>
      <c r="G120" s="62"/>
      <c r="H120" s="149">
        <f>$H$4</f>
        <v>3.5681053529854836</v>
      </c>
      <c r="I120" s="62"/>
      <c r="J120" s="62"/>
    </row>
    <row r="121" spans="1:16" x14ac:dyDescent="0.25">
      <c r="A121" s="148" t="s">
        <v>130</v>
      </c>
      <c r="D121" s="318">
        <v>3.5</v>
      </c>
      <c r="H121" s="318">
        <v>3.58</v>
      </c>
    </row>
  </sheetData>
  <mergeCells count="5">
    <mergeCell ref="K2:K3"/>
    <mergeCell ref="A2:A3"/>
    <mergeCell ref="B2:B3"/>
    <mergeCell ref="G2:J2"/>
    <mergeCell ref="C2:F2"/>
  </mergeCells>
  <conditionalFormatting sqref="H4:H121">
    <cfRule type="cellIs" dxfId="18" priority="6" operator="equal">
      <formula>$H$120</formula>
    </cfRule>
    <cfRule type="cellIs" dxfId="17" priority="7" operator="lessThan">
      <formula>3.5</formula>
    </cfRule>
    <cfRule type="cellIs" dxfId="16" priority="8" operator="between">
      <formula>$H$120</formula>
      <formula>3.5</formula>
    </cfRule>
    <cfRule type="cellIs" dxfId="15" priority="9" operator="between">
      <formula>4.5</formula>
      <formula>$H$120</formula>
    </cfRule>
    <cfRule type="cellIs" dxfId="14" priority="10" operator="greaterThanOrEqual">
      <formula>4.5</formula>
    </cfRule>
  </conditionalFormatting>
  <conditionalFormatting sqref="D4:D121">
    <cfRule type="cellIs" dxfId="13" priority="2" operator="lessThan">
      <formula>3.5</formula>
    </cfRule>
    <cfRule type="cellIs" dxfId="10" priority="3" operator="between">
      <formula>3.5</formula>
      <formula>3.504</formula>
    </cfRule>
    <cfRule type="cellIs" dxfId="11" priority="4" operator="between">
      <formula>4.5</formula>
      <formula>3.5</formula>
    </cfRule>
    <cfRule type="cellIs" dxfId="12" priority="5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zoomScale="90" zoomScaleNormal="90" workbookViewId="0">
      <pane xSplit="3" ySplit="3" topLeftCell="D111" activePane="bottomRight" state="frozen"/>
      <selection pane="topRight" activeCell="D1" sqref="D1"/>
      <selection pane="bottomLeft" activeCell="A6" sqref="A6"/>
      <selection pane="bottomRight" activeCell="C116" sqref="C116:K124"/>
    </sheetView>
  </sheetViews>
  <sheetFormatPr defaultColWidth="8.85546875" defaultRowHeight="15" x14ac:dyDescent="0.25"/>
  <cols>
    <col min="1" max="1" width="5.7109375" style="5" customWidth="1"/>
    <col min="2" max="2" width="18.7109375" style="5" customWidth="1"/>
    <col min="3" max="3" width="31.7109375" style="5" customWidth="1"/>
    <col min="4" max="11" width="8.7109375" style="5" customWidth="1"/>
    <col min="12" max="12" width="7.7109375" style="5" customWidth="1"/>
    <col min="13" max="16384" width="8.85546875" style="5"/>
  </cols>
  <sheetData>
    <row r="1" spans="1:14" ht="15.75" thickBot="1" x14ac:dyDescent="0.3">
      <c r="M1" s="426"/>
      <c r="N1" s="34" t="s">
        <v>106</v>
      </c>
    </row>
    <row r="2" spans="1:14" ht="15" customHeight="1" x14ac:dyDescent="0.25">
      <c r="A2" s="393" t="s">
        <v>60</v>
      </c>
      <c r="B2" s="405" t="s">
        <v>59</v>
      </c>
      <c r="C2" s="407" t="s">
        <v>94</v>
      </c>
      <c r="D2" s="409">
        <v>2023</v>
      </c>
      <c r="E2" s="410"/>
      <c r="F2" s="410"/>
      <c r="G2" s="411"/>
      <c r="H2" s="409">
        <v>2022</v>
      </c>
      <c r="I2" s="410"/>
      <c r="J2" s="410"/>
      <c r="K2" s="410"/>
      <c r="M2" s="35"/>
      <c r="N2" s="34" t="s">
        <v>107</v>
      </c>
    </row>
    <row r="3" spans="1:14" ht="41.25" customHeight="1" thickBot="1" x14ac:dyDescent="0.3">
      <c r="A3" s="394"/>
      <c r="B3" s="406"/>
      <c r="C3" s="408"/>
      <c r="D3" s="94" t="s">
        <v>101</v>
      </c>
      <c r="E3" s="95" t="s">
        <v>102</v>
      </c>
      <c r="F3" s="96" t="s">
        <v>110</v>
      </c>
      <c r="G3" s="361">
        <v>2023</v>
      </c>
      <c r="H3" s="94" t="s">
        <v>101</v>
      </c>
      <c r="I3" s="95" t="s">
        <v>102</v>
      </c>
      <c r="J3" s="96" t="s">
        <v>110</v>
      </c>
      <c r="K3" s="427">
        <v>2022</v>
      </c>
    </row>
    <row r="4" spans="1:14" ht="20.25" customHeight="1" thickBot="1" x14ac:dyDescent="0.3">
      <c r="A4" s="354"/>
      <c r="B4" s="355"/>
      <c r="C4" s="356"/>
      <c r="D4" s="357"/>
      <c r="E4" s="358"/>
      <c r="F4" s="359"/>
      <c r="G4" s="360"/>
      <c r="H4" s="357"/>
      <c r="I4" s="358"/>
      <c r="J4" s="359"/>
      <c r="K4" s="428"/>
    </row>
    <row r="5" spans="1:14" x14ac:dyDescent="0.25">
      <c r="A5" s="46">
        <v>1</v>
      </c>
      <c r="B5" s="19" t="s">
        <v>57</v>
      </c>
      <c r="C5" s="485" t="s">
        <v>194</v>
      </c>
      <c r="D5" s="477">
        <v>72</v>
      </c>
      <c r="E5" s="25">
        <v>3.2361111111111112</v>
      </c>
      <c r="F5" s="486">
        <v>3.5</v>
      </c>
      <c r="G5" s="368">
        <v>97</v>
      </c>
      <c r="H5" s="477">
        <v>72</v>
      </c>
      <c r="I5" s="25">
        <v>3.5833333333333335</v>
      </c>
      <c r="J5" s="373">
        <v>3.58</v>
      </c>
      <c r="K5" s="368">
        <v>51</v>
      </c>
    </row>
    <row r="6" spans="1:14" s="8" customFormat="1" ht="15" customHeight="1" x14ac:dyDescent="0.25">
      <c r="A6" s="42">
        <v>2</v>
      </c>
      <c r="B6" s="19" t="s">
        <v>57</v>
      </c>
      <c r="C6" s="493" t="s">
        <v>75</v>
      </c>
      <c r="D6" s="477">
        <v>74</v>
      </c>
      <c r="E6" s="25">
        <v>3.5540540540540539</v>
      </c>
      <c r="F6" s="491">
        <v>3.5</v>
      </c>
      <c r="G6" s="368">
        <v>40</v>
      </c>
      <c r="H6" s="477">
        <v>56</v>
      </c>
      <c r="I6" s="25">
        <v>3.6964285714285716</v>
      </c>
      <c r="J6" s="492">
        <v>3.58</v>
      </c>
      <c r="K6" s="368">
        <v>32</v>
      </c>
    </row>
    <row r="7" spans="1:14" s="8" customFormat="1" ht="15" customHeight="1" x14ac:dyDescent="0.25">
      <c r="A7" s="43">
        <v>3</v>
      </c>
      <c r="B7" s="17" t="s">
        <v>57</v>
      </c>
      <c r="C7" s="12" t="s">
        <v>72</v>
      </c>
      <c r="D7" s="477">
        <v>47</v>
      </c>
      <c r="E7" s="25">
        <v>3.6595744680851063</v>
      </c>
      <c r="F7" s="480">
        <v>3.5</v>
      </c>
      <c r="G7" s="368">
        <v>22</v>
      </c>
      <c r="H7" s="477">
        <v>49</v>
      </c>
      <c r="I7" s="25">
        <v>3.8571428571428572</v>
      </c>
      <c r="J7" s="481">
        <v>3.58</v>
      </c>
      <c r="K7" s="368">
        <v>12</v>
      </c>
    </row>
    <row r="8" spans="1:14" s="8" customFormat="1" ht="15" customHeight="1" x14ac:dyDescent="0.25">
      <c r="A8" s="43">
        <v>4</v>
      </c>
      <c r="B8" s="17" t="s">
        <v>57</v>
      </c>
      <c r="C8" s="12" t="s">
        <v>73</v>
      </c>
      <c r="D8" s="477">
        <v>42</v>
      </c>
      <c r="E8" s="104">
        <v>3.5476190476190474</v>
      </c>
      <c r="F8" s="480">
        <v>3.5</v>
      </c>
      <c r="G8" s="368">
        <v>42</v>
      </c>
      <c r="H8" s="477">
        <v>41</v>
      </c>
      <c r="I8" s="104">
        <v>3.6097560975609757</v>
      </c>
      <c r="J8" s="481">
        <v>3.58</v>
      </c>
      <c r="K8" s="368">
        <v>45</v>
      </c>
    </row>
    <row r="9" spans="1:14" s="8" customFormat="1" ht="15" customHeight="1" x14ac:dyDescent="0.25">
      <c r="A9" s="43">
        <v>5</v>
      </c>
      <c r="B9" s="15" t="s">
        <v>57</v>
      </c>
      <c r="C9" s="12" t="s">
        <v>134</v>
      </c>
      <c r="D9" s="477">
        <v>53</v>
      </c>
      <c r="E9" s="25">
        <v>3.2641509433962264</v>
      </c>
      <c r="F9" s="480">
        <v>3.5</v>
      </c>
      <c r="G9" s="368">
        <v>94</v>
      </c>
      <c r="H9" s="477">
        <v>35</v>
      </c>
      <c r="I9" s="25">
        <v>3.4857142857142858</v>
      </c>
      <c r="J9" s="481">
        <v>3.58</v>
      </c>
      <c r="K9" s="368">
        <v>74</v>
      </c>
    </row>
    <row r="10" spans="1:14" s="8" customFormat="1" ht="15" customHeight="1" x14ac:dyDescent="0.25">
      <c r="A10" s="43">
        <v>6</v>
      </c>
      <c r="B10" s="17" t="s">
        <v>57</v>
      </c>
      <c r="C10" s="328" t="s">
        <v>135</v>
      </c>
      <c r="D10" s="482">
        <v>50</v>
      </c>
      <c r="E10" s="36">
        <v>3.58</v>
      </c>
      <c r="F10" s="374">
        <v>3.5</v>
      </c>
      <c r="G10" s="368">
        <v>31</v>
      </c>
      <c r="H10" s="482">
        <v>42</v>
      </c>
      <c r="I10" s="36">
        <v>4.0238095238095237</v>
      </c>
      <c r="J10" s="483">
        <v>3.58</v>
      </c>
      <c r="K10" s="368">
        <v>3</v>
      </c>
    </row>
    <row r="11" spans="1:14" s="8" customFormat="1" ht="15" customHeight="1" x14ac:dyDescent="0.25">
      <c r="A11" s="43">
        <v>7</v>
      </c>
      <c r="B11" s="17" t="s">
        <v>57</v>
      </c>
      <c r="C11" s="12" t="s">
        <v>76</v>
      </c>
      <c r="D11" s="477">
        <v>37</v>
      </c>
      <c r="E11" s="25">
        <v>3.4324324324324325</v>
      </c>
      <c r="F11" s="480">
        <v>3.5</v>
      </c>
      <c r="G11" s="368">
        <v>68</v>
      </c>
      <c r="H11" s="477">
        <v>38</v>
      </c>
      <c r="I11" s="25">
        <v>3.6315789473684212</v>
      </c>
      <c r="J11" s="481">
        <v>3.58</v>
      </c>
      <c r="K11" s="368">
        <v>41</v>
      </c>
    </row>
    <row r="12" spans="1:14" s="8" customFormat="1" ht="15" customHeight="1" x14ac:dyDescent="0.25">
      <c r="A12" s="43">
        <v>8</v>
      </c>
      <c r="B12" s="17" t="s">
        <v>57</v>
      </c>
      <c r="C12" s="13" t="s">
        <v>127</v>
      </c>
      <c r="D12" s="477">
        <v>54</v>
      </c>
      <c r="E12" s="25">
        <v>3.4814814814814814</v>
      </c>
      <c r="F12" s="489">
        <v>3.5</v>
      </c>
      <c r="G12" s="368">
        <v>56</v>
      </c>
      <c r="H12" s="477">
        <v>47</v>
      </c>
      <c r="I12" s="25">
        <v>3.4042553191489362</v>
      </c>
      <c r="J12" s="490">
        <v>3.58</v>
      </c>
      <c r="K12" s="368">
        <v>81</v>
      </c>
    </row>
    <row r="13" spans="1:14" s="8" customFormat="1" ht="15" customHeight="1" x14ac:dyDescent="0.25">
      <c r="A13" s="43"/>
      <c r="B13" s="17"/>
      <c r="C13" s="13"/>
      <c r="D13" s="477"/>
      <c r="E13" s="25"/>
      <c r="F13" s="489"/>
      <c r="G13" s="368"/>
      <c r="H13" s="477"/>
      <c r="I13" s="25"/>
      <c r="J13" s="490"/>
      <c r="K13" s="368"/>
    </row>
    <row r="14" spans="1:14" s="8" customFormat="1" ht="15" customHeight="1" x14ac:dyDescent="0.25">
      <c r="A14" s="43"/>
      <c r="B14" s="17"/>
      <c r="C14" s="13"/>
      <c r="D14" s="477"/>
      <c r="E14" s="25"/>
      <c r="F14" s="489"/>
      <c r="G14" s="368"/>
      <c r="H14" s="477"/>
      <c r="I14" s="25"/>
      <c r="J14" s="490"/>
      <c r="K14" s="368"/>
    </row>
    <row r="15" spans="1:14" s="8" customFormat="1" ht="15" customHeight="1" x14ac:dyDescent="0.25">
      <c r="A15" s="43">
        <v>9</v>
      </c>
      <c r="B15" s="17" t="s">
        <v>48</v>
      </c>
      <c r="C15" s="487" t="s">
        <v>53</v>
      </c>
      <c r="D15" s="477">
        <v>46</v>
      </c>
      <c r="E15" s="25">
        <v>3.4565217391304346</v>
      </c>
      <c r="F15" s="486">
        <v>3.5</v>
      </c>
      <c r="G15" s="368">
        <v>62</v>
      </c>
      <c r="H15" s="477">
        <v>68</v>
      </c>
      <c r="I15" s="25">
        <v>3.6911764705882355</v>
      </c>
      <c r="J15" s="373">
        <v>3.58</v>
      </c>
      <c r="K15" s="368">
        <v>36</v>
      </c>
    </row>
    <row r="16" spans="1:14" s="8" customFormat="1" ht="15" customHeight="1" thickBot="1" x14ac:dyDescent="0.3">
      <c r="A16" s="47">
        <v>10</v>
      </c>
      <c r="B16" s="19" t="s">
        <v>48</v>
      </c>
      <c r="C16" s="12" t="s">
        <v>52</v>
      </c>
      <c r="D16" s="477">
        <v>29</v>
      </c>
      <c r="E16" s="25">
        <v>3.5172413793103448</v>
      </c>
      <c r="F16" s="480">
        <v>3.5</v>
      </c>
      <c r="G16" s="368">
        <v>48</v>
      </c>
      <c r="H16" s="477">
        <v>37</v>
      </c>
      <c r="I16" s="25">
        <v>3.6486486486486487</v>
      </c>
      <c r="J16" s="481">
        <v>3.58</v>
      </c>
      <c r="K16" s="368">
        <v>39</v>
      </c>
    </row>
    <row r="17" spans="1:12" s="8" customFormat="1" ht="15" customHeight="1" x14ac:dyDescent="0.25">
      <c r="A17" s="48">
        <v>11</v>
      </c>
      <c r="B17" s="17" t="s">
        <v>48</v>
      </c>
      <c r="C17" s="487" t="s">
        <v>54</v>
      </c>
      <c r="D17" s="477">
        <v>50</v>
      </c>
      <c r="E17" s="25">
        <v>3.44</v>
      </c>
      <c r="F17" s="486">
        <v>3.5</v>
      </c>
      <c r="G17" s="368">
        <v>67</v>
      </c>
      <c r="H17" s="477">
        <v>77</v>
      </c>
      <c r="I17" s="25">
        <v>3.8961038961038961</v>
      </c>
      <c r="J17" s="373">
        <v>3.58</v>
      </c>
      <c r="K17" s="368">
        <v>9</v>
      </c>
    </row>
    <row r="18" spans="1:12" s="8" customFormat="1" ht="15" customHeight="1" x14ac:dyDescent="0.25">
      <c r="A18" s="43">
        <v>12</v>
      </c>
      <c r="B18" s="17" t="s">
        <v>48</v>
      </c>
      <c r="C18" s="12" t="s">
        <v>55</v>
      </c>
      <c r="D18" s="477">
        <v>90</v>
      </c>
      <c r="E18" s="25">
        <v>3.6444444444444444</v>
      </c>
      <c r="F18" s="480">
        <v>3.5</v>
      </c>
      <c r="G18" s="368">
        <v>23</v>
      </c>
      <c r="H18" s="477">
        <v>89</v>
      </c>
      <c r="I18" s="25">
        <v>3.8539325842696628</v>
      </c>
      <c r="J18" s="481">
        <v>3.58</v>
      </c>
      <c r="K18" s="368">
        <v>17</v>
      </c>
    </row>
    <row r="19" spans="1:12" s="8" customFormat="1" ht="15" customHeight="1" x14ac:dyDescent="0.25">
      <c r="A19" s="43">
        <v>13</v>
      </c>
      <c r="B19" s="17" t="s">
        <v>48</v>
      </c>
      <c r="C19" s="12" t="s">
        <v>56</v>
      </c>
      <c r="D19" s="477">
        <v>60</v>
      </c>
      <c r="E19" s="104">
        <v>3.3833333333333333</v>
      </c>
      <c r="F19" s="480">
        <v>3.5</v>
      </c>
      <c r="G19" s="368">
        <v>80</v>
      </c>
      <c r="H19" s="477">
        <v>90</v>
      </c>
      <c r="I19" s="104">
        <v>3.7333333333333334</v>
      </c>
      <c r="J19" s="481">
        <v>3.58</v>
      </c>
      <c r="K19" s="368">
        <v>29</v>
      </c>
      <c r="L19" s="123"/>
    </row>
    <row r="20" spans="1:12" s="8" customFormat="1" ht="15" customHeight="1" x14ac:dyDescent="0.25">
      <c r="A20" s="43">
        <v>14</v>
      </c>
      <c r="B20" s="17" t="s">
        <v>48</v>
      </c>
      <c r="C20" s="500" t="s">
        <v>151</v>
      </c>
      <c r="D20" s="477">
        <v>30</v>
      </c>
      <c r="E20" s="375">
        <v>3.3666666666666667</v>
      </c>
      <c r="F20" s="501">
        <v>3.5</v>
      </c>
      <c r="G20" s="368">
        <v>84</v>
      </c>
      <c r="H20" s="477">
        <v>49</v>
      </c>
      <c r="I20" s="375">
        <v>3.5510204081632653</v>
      </c>
      <c r="J20" s="502">
        <v>3.58</v>
      </c>
      <c r="K20" s="368">
        <v>60</v>
      </c>
      <c r="L20" s="123"/>
    </row>
    <row r="21" spans="1:12" s="8" customFormat="1" ht="15" customHeight="1" x14ac:dyDescent="0.25">
      <c r="A21" s="43">
        <v>15</v>
      </c>
      <c r="B21" s="17" t="s">
        <v>48</v>
      </c>
      <c r="C21" s="431" t="s">
        <v>153</v>
      </c>
      <c r="D21" s="477">
        <v>52</v>
      </c>
      <c r="E21" s="25">
        <v>3.5576923076923075</v>
      </c>
      <c r="F21" s="480">
        <v>3.5</v>
      </c>
      <c r="G21" s="368">
        <v>37</v>
      </c>
      <c r="H21" s="477">
        <v>54</v>
      </c>
      <c r="I21" s="25">
        <v>3.6481481481481484</v>
      </c>
      <c r="J21" s="481">
        <v>3.58</v>
      </c>
      <c r="K21" s="368">
        <v>40</v>
      </c>
      <c r="L21" s="123"/>
    </row>
    <row r="22" spans="1:12" s="8" customFormat="1" ht="15" customHeight="1" x14ac:dyDescent="0.25">
      <c r="A22" s="43">
        <v>16</v>
      </c>
      <c r="B22" s="17" t="s">
        <v>48</v>
      </c>
      <c r="C22" s="12" t="s">
        <v>50</v>
      </c>
      <c r="D22" s="477">
        <v>32</v>
      </c>
      <c r="E22" s="25">
        <v>3.28125</v>
      </c>
      <c r="F22" s="480">
        <v>3.5</v>
      </c>
      <c r="G22" s="368">
        <v>93</v>
      </c>
      <c r="H22" s="477">
        <v>25</v>
      </c>
      <c r="I22" s="25">
        <v>3.52</v>
      </c>
      <c r="J22" s="481">
        <v>3.58</v>
      </c>
      <c r="K22" s="368">
        <v>66</v>
      </c>
      <c r="L22" s="123"/>
    </row>
    <row r="23" spans="1:12" s="8" customFormat="1" ht="15" customHeight="1" x14ac:dyDescent="0.25">
      <c r="A23" s="43">
        <v>17</v>
      </c>
      <c r="B23" s="17" t="s">
        <v>48</v>
      </c>
      <c r="C23" s="12" t="s">
        <v>51</v>
      </c>
      <c r="D23" s="477">
        <v>45</v>
      </c>
      <c r="E23" s="25">
        <v>3.2</v>
      </c>
      <c r="F23" s="480">
        <v>3.5</v>
      </c>
      <c r="G23" s="368">
        <v>99</v>
      </c>
      <c r="H23" s="477">
        <v>47</v>
      </c>
      <c r="I23" s="25">
        <v>3.5319148936170213</v>
      </c>
      <c r="J23" s="481">
        <v>3.58</v>
      </c>
      <c r="K23" s="368">
        <v>63</v>
      </c>
      <c r="L23" s="123"/>
    </row>
    <row r="24" spans="1:12" s="8" customFormat="1" ht="15" customHeight="1" x14ac:dyDescent="0.25">
      <c r="A24" s="43">
        <v>18</v>
      </c>
      <c r="B24" s="17" t="s">
        <v>48</v>
      </c>
      <c r="C24" s="456" t="s">
        <v>154</v>
      </c>
      <c r="D24" s="477">
        <v>52</v>
      </c>
      <c r="E24" s="25">
        <v>3</v>
      </c>
      <c r="F24" s="489">
        <v>3.5</v>
      </c>
      <c r="G24" s="368">
        <v>106</v>
      </c>
      <c r="H24" s="477">
        <v>41</v>
      </c>
      <c r="I24" s="25">
        <v>3.2926829268292681</v>
      </c>
      <c r="J24" s="490">
        <v>3.58</v>
      </c>
      <c r="K24" s="368">
        <v>94</v>
      </c>
      <c r="L24" s="123"/>
    </row>
    <row r="25" spans="1:12" s="8" customFormat="1" ht="15" customHeight="1" x14ac:dyDescent="0.25">
      <c r="A25" s="43">
        <v>19</v>
      </c>
      <c r="B25" s="17" t="s">
        <v>48</v>
      </c>
      <c r="C25" s="456" t="s">
        <v>155</v>
      </c>
      <c r="D25" s="477">
        <v>99</v>
      </c>
      <c r="E25" s="25">
        <v>3.5353535353535355</v>
      </c>
      <c r="F25" s="489">
        <v>3.5</v>
      </c>
      <c r="G25" s="368">
        <v>44</v>
      </c>
      <c r="H25" s="477">
        <v>65</v>
      </c>
      <c r="I25" s="25">
        <v>3.6153846153846154</v>
      </c>
      <c r="J25" s="490">
        <v>3.58</v>
      </c>
      <c r="K25" s="368">
        <v>42</v>
      </c>
      <c r="L25" s="123"/>
    </row>
    <row r="26" spans="1:12" s="8" customFormat="1" ht="15" customHeight="1" thickBot="1" x14ac:dyDescent="0.3">
      <c r="A26" s="41">
        <v>20</v>
      </c>
      <c r="B26" s="17" t="s">
        <v>48</v>
      </c>
      <c r="C26" s="485" t="s">
        <v>156</v>
      </c>
      <c r="D26" s="477">
        <v>38</v>
      </c>
      <c r="E26" s="25">
        <v>3.3947368421052633</v>
      </c>
      <c r="F26" s="486">
        <v>3.5</v>
      </c>
      <c r="G26" s="368">
        <v>75</v>
      </c>
      <c r="H26" s="477">
        <v>38</v>
      </c>
      <c r="I26" s="25">
        <v>3.3684210526315788</v>
      </c>
      <c r="J26" s="373">
        <v>3.58</v>
      </c>
      <c r="K26" s="368">
        <v>85</v>
      </c>
      <c r="L26" s="123"/>
    </row>
    <row r="27" spans="1:12" s="8" customFormat="1" ht="15" customHeight="1" x14ac:dyDescent="0.25">
      <c r="A27" s="47"/>
      <c r="B27" s="17"/>
      <c r="C27" s="12"/>
      <c r="D27" s="477"/>
      <c r="E27" s="25"/>
      <c r="F27" s="480"/>
      <c r="G27" s="368"/>
      <c r="H27" s="477"/>
      <c r="I27" s="25"/>
      <c r="J27" s="481"/>
      <c r="K27" s="368"/>
      <c r="L27" s="123"/>
    </row>
    <row r="28" spans="1:12" s="8" customFormat="1" ht="15" customHeight="1" x14ac:dyDescent="0.25">
      <c r="A28" s="47"/>
      <c r="B28" s="17"/>
      <c r="C28" s="12"/>
      <c r="D28" s="477"/>
      <c r="E28" s="25"/>
      <c r="F28" s="480"/>
      <c r="G28" s="368"/>
      <c r="H28" s="477"/>
      <c r="I28" s="25"/>
      <c r="J28" s="481"/>
      <c r="K28" s="368"/>
      <c r="L28" s="123"/>
    </row>
    <row r="29" spans="1:12" s="8" customFormat="1" ht="15" customHeight="1" x14ac:dyDescent="0.25">
      <c r="A29" s="43">
        <v>21</v>
      </c>
      <c r="B29" s="17" t="s">
        <v>37</v>
      </c>
      <c r="C29" s="494" t="s">
        <v>77</v>
      </c>
      <c r="D29" s="477">
        <v>64</v>
      </c>
      <c r="E29" s="105">
        <v>3.625</v>
      </c>
      <c r="F29" s="495">
        <v>3.5</v>
      </c>
      <c r="G29" s="368">
        <v>24</v>
      </c>
      <c r="H29" s="477">
        <v>84</v>
      </c>
      <c r="I29" s="105">
        <v>3.7023809523809526</v>
      </c>
      <c r="J29" s="496">
        <v>3.58</v>
      </c>
      <c r="K29" s="368">
        <v>33</v>
      </c>
      <c r="L29" s="123"/>
    </row>
    <row r="30" spans="1:12" s="8" customFormat="1" ht="15" customHeight="1" x14ac:dyDescent="0.25">
      <c r="A30" s="43">
        <v>22</v>
      </c>
      <c r="B30" s="17" t="s">
        <v>37</v>
      </c>
      <c r="C30" s="12" t="s">
        <v>128</v>
      </c>
      <c r="D30" s="477">
        <v>32</v>
      </c>
      <c r="E30" s="25">
        <v>3.46875</v>
      </c>
      <c r="F30" s="480">
        <v>3.5</v>
      </c>
      <c r="G30" s="368">
        <v>59</v>
      </c>
      <c r="H30" s="477">
        <v>51</v>
      </c>
      <c r="I30" s="25">
        <v>3.8627450980392157</v>
      </c>
      <c r="J30" s="481">
        <v>3.58</v>
      </c>
      <c r="K30" s="368">
        <v>13</v>
      </c>
      <c r="L30" s="123"/>
    </row>
    <row r="31" spans="1:12" s="8" customFormat="1" ht="15" customHeight="1" x14ac:dyDescent="0.25">
      <c r="A31" s="43">
        <v>23</v>
      </c>
      <c r="B31" s="17" t="s">
        <v>37</v>
      </c>
      <c r="C31" s="12" t="s">
        <v>71</v>
      </c>
      <c r="D31" s="477">
        <v>54</v>
      </c>
      <c r="E31" s="25">
        <v>3.7037037037037037</v>
      </c>
      <c r="F31" s="480">
        <v>3.5</v>
      </c>
      <c r="G31" s="368">
        <v>14</v>
      </c>
      <c r="H31" s="477">
        <v>59</v>
      </c>
      <c r="I31" s="25">
        <v>3.8644067796610169</v>
      </c>
      <c r="J31" s="481">
        <v>3.58</v>
      </c>
      <c r="K31" s="368">
        <v>14</v>
      </c>
      <c r="L31" s="123"/>
    </row>
    <row r="32" spans="1:12" s="8" customFormat="1" ht="15" customHeight="1" x14ac:dyDescent="0.25">
      <c r="A32" s="43">
        <v>24</v>
      </c>
      <c r="B32" s="17" t="s">
        <v>37</v>
      </c>
      <c r="C32" s="485" t="s">
        <v>157</v>
      </c>
      <c r="D32" s="477">
        <v>56</v>
      </c>
      <c r="E32" s="25">
        <v>3.6785714285714284</v>
      </c>
      <c r="F32" s="486">
        <v>3.5</v>
      </c>
      <c r="G32" s="368">
        <v>19</v>
      </c>
      <c r="H32" s="477">
        <v>61</v>
      </c>
      <c r="I32" s="25">
        <v>3.737704918032787</v>
      </c>
      <c r="J32" s="373">
        <v>3.58</v>
      </c>
      <c r="K32" s="368">
        <v>28</v>
      </c>
      <c r="L32" s="123"/>
    </row>
    <row r="33" spans="1:12" s="8" customFormat="1" ht="15" customHeight="1" x14ac:dyDescent="0.25">
      <c r="A33" s="43">
        <v>25</v>
      </c>
      <c r="B33" s="17" t="s">
        <v>37</v>
      </c>
      <c r="C33" s="487" t="s">
        <v>69</v>
      </c>
      <c r="D33" s="477">
        <v>61</v>
      </c>
      <c r="E33" s="25">
        <v>3.2950819672131146</v>
      </c>
      <c r="F33" s="486">
        <v>3.5</v>
      </c>
      <c r="G33" s="368">
        <v>91</v>
      </c>
      <c r="H33" s="477">
        <v>50</v>
      </c>
      <c r="I33" s="25">
        <v>3.62</v>
      </c>
      <c r="J33" s="373">
        <v>3.58</v>
      </c>
      <c r="K33" s="368">
        <v>43</v>
      </c>
      <c r="L33" s="123"/>
    </row>
    <row r="34" spans="1:12" s="8" customFormat="1" ht="15" customHeight="1" x14ac:dyDescent="0.25">
      <c r="A34" s="43">
        <v>26</v>
      </c>
      <c r="B34" s="17" t="s">
        <v>37</v>
      </c>
      <c r="C34" s="487" t="s">
        <v>43</v>
      </c>
      <c r="D34" s="373">
        <v>14</v>
      </c>
      <c r="E34" s="486">
        <v>3.3571428571428572</v>
      </c>
      <c r="F34" s="486">
        <v>3.5</v>
      </c>
      <c r="G34" s="368">
        <v>85</v>
      </c>
      <c r="H34" s="373">
        <v>25</v>
      </c>
      <c r="I34" s="373">
        <v>3.32</v>
      </c>
      <c r="J34" s="373">
        <v>3.58</v>
      </c>
      <c r="K34" s="368">
        <v>92</v>
      </c>
      <c r="L34" s="123"/>
    </row>
    <row r="35" spans="1:12" s="8" customFormat="1" ht="15" customHeight="1" x14ac:dyDescent="0.25">
      <c r="A35" s="43">
        <v>27</v>
      </c>
      <c r="B35" s="17" t="s">
        <v>37</v>
      </c>
      <c r="C35" s="485" t="s">
        <v>158</v>
      </c>
      <c r="D35" s="477">
        <v>45</v>
      </c>
      <c r="E35" s="25">
        <v>3.5777777777777779</v>
      </c>
      <c r="F35" s="486">
        <v>3.5</v>
      </c>
      <c r="G35" s="368">
        <v>33</v>
      </c>
      <c r="H35" s="477">
        <v>26</v>
      </c>
      <c r="I35" s="25">
        <v>3.7307692307692308</v>
      </c>
      <c r="J35" s="373">
        <v>3.58</v>
      </c>
      <c r="K35" s="368">
        <v>30</v>
      </c>
      <c r="L35" s="123"/>
    </row>
    <row r="36" spans="1:12" s="8" customFormat="1" ht="15" customHeight="1" x14ac:dyDescent="0.25">
      <c r="A36" s="43">
        <v>28</v>
      </c>
      <c r="B36" s="19" t="s">
        <v>37</v>
      </c>
      <c r="C36" s="13" t="s">
        <v>41</v>
      </c>
      <c r="D36" s="477">
        <v>28</v>
      </c>
      <c r="E36" s="104">
        <v>3.3928571428571428</v>
      </c>
      <c r="F36" s="489">
        <v>3.5</v>
      </c>
      <c r="G36" s="368">
        <v>76</v>
      </c>
      <c r="H36" s="477">
        <v>22</v>
      </c>
      <c r="I36" s="104">
        <v>3.3636363636363638</v>
      </c>
      <c r="J36" s="490">
        <v>3.58</v>
      </c>
      <c r="K36" s="368">
        <v>87</v>
      </c>
      <c r="L36" s="123"/>
    </row>
    <row r="37" spans="1:12" s="8" customFormat="1" ht="15" customHeight="1" x14ac:dyDescent="0.25">
      <c r="A37" s="43">
        <v>29</v>
      </c>
      <c r="B37" s="19" t="s">
        <v>37</v>
      </c>
      <c r="C37" s="487" t="s">
        <v>42</v>
      </c>
      <c r="D37" s="477">
        <v>28</v>
      </c>
      <c r="E37" s="25">
        <v>3.1428571428571428</v>
      </c>
      <c r="F37" s="486">
        <v>3.5</v>
      </c>
      <c r="G37" s="368">
        <v>101</v>
      </c>
      <c r="H37" s="477">
        <v>53</v>
      </c>
      <c r="I37" s="25">
        <v>3.2830188679245285</v>
      </c>
      <c r="J37" s="373">
        <v>3.58</v>
      </c>
      <c r="K37" s="368">
        <v>96</v>
      </c>
    </row>
    <row r="38" spans="1:12" s="8" customFormat="1" ht="15" customHeight="1" thickBot="1" x14ac:dyDescent="0.3">
      <c r="A38" s="47">
        <v>30</v>
      </c>
      <c r="B38" s="17" t="s">
        <v>37</v>
      </c>
      <c r="C38" s="456" t="s">
        <v>159</v>
      </c>
      <c r="D38" s="477">
        <v>20</v>
      </c>
      <c r="E38" s="25">
        <v>2.95</v>
      </c>
      <c r="F38" s="489">
        <v>3.5</v>
      </c>
      <c r="G38" s="368">
        <v>107</v>
      </c>
      <c r="H38" s="477">
        <v>23</v>
      </c>
      <c r="I38" s="25">
        <v>3.1304347826086958</v>
      </c>
      <c r="J38" s="490">
        <v>3.58</v>
      </c>
      <c r="K38" s="368">
        <v>101</v>
      </c>
    </row>
    <row r="39" spans="1:12" s="8" customFormat="1" ht="15" customHeight="1" x14ac:dyDescent="0.25">
      <c r="A39" s="48">
        <v>31</v>
      </c>
      <c r="B39" s="17" t="s">
        <v>37</v>
      </c>
      <c r="C39" s="485" t="s">
        <v>160</v>
      </c>
      <c r="D39" s="477">
        <v>67</v>
      </c>
      <c r="E39" s="25">
        <v>3.4477611940298507</v>
      </c>
      <c r="F39" s="486">
        <v>3.5</v>
      </c>
      <c r="G39" s="368">
        <v>63</v>
      </c>
      <c r="H39" s="477">
        <v>52</v>
      </c>
      <c r="I39" s="25">
        <v>3.3653846153846154</v>
      </c>
      <c r="J39" s="373">
        <v>3.58</v>
      </c>
      <c r="K39" s="368">
        <v>86</v>
      </c>
    </row>
    <row r="40" spans="1:12" s="8" customFormat="1" ht="15" customHeight="1" x14ac:dyDescent="0.25">
      <c r="A40" s="43">
        <v>32</v>
      </c>
      <c r="B40" s="17" t="s">
        <v>37</v>
      </c>
      <c r="C40" s="12" t="s">
        <v>46</v>
      </c>
      <c r="D40" s="477">
        <v>61</v>
      </c>
      <c r="E40" s="25">
        <v>3.442622950819672</v>
      </c>
      <c r="F40" s="480">
        <v>3.5</v>
      </c>
      <c r="G40" s="368">
        <v>66</v>
      </c>
      <c r="H40" s="477">
        <v>34</v>
      </c>
      <c r="I40" s="25">
        <v>3.7941176470588234</v>
      </c>
      <c r="J40" s="481">
        <v>3.58</v>
      </c>
      <c r="K40" s="368">
        <v>24</v>
      </c>
    </row>
    <row r="41" spans="1:12" s="8" customFormat="1" ht="15" customHeight="1" x14ac:dyDescent="0.25">
      <c r="A41" s="43">
        <v>33</v>
      </c>
      <c r="B41" s="17" t="s">
        <v>37</v>
      </c>
      <c r="C41" s="485" t="s">
        <v>161</v>
      </c>
      <c r="D41" s="477">
        <v>47</v>
      </c>
      <c r="E41" s="25">
        <v>3.4468085106382977</v>
      </c>
      <c r="F41" s="486">
        <v>3.5</v>
      </c>
      <c r="G41" s="368">
        <v>64</v>
      </c>
      <c r="H41" s="477">
        <v>48</v>
      </c>
      <c r="I41" s="25">
        <v>3.2708333333333335</v>
      </c>
      <c r="J41" s="373">
        <v>3.58</v>
      </c>
      <c r="K41" s="368">
        <v>97</v>
      </c>
    </row>
    <row r="42" spans="1:12" s="8" customFormat="1" ht="15" customHeight="1" x14ac:dyDescent="0.25">
      <c r="A42" s="43">
        <v>34</v>
      </c>
      <c r="B42" s="19" t="s">
        <v>37</v>
      </c>
      <c r="C42" s="328" t="s">
        <v>68</v>
      </c>
      <c r="D42" s="483">
        <v>26</v>
      </c>
      <c r="E42" s="374">
        <v>3.4615384615384617</v>
      </c>
      <c r="F42" s="374">
        <v>3.5</v>
      </c>
      <c r="G42" s="368">
        <v>61</v>
      </c>
      <c r="H42" s="483">
        <v>24</v>
      </c>
      <c r="I42" s="374">
        <v>3.3333333333333335</v>
      </c>
      <c r="J42" s="483">
        <v>3.58</v>
      </c>
      <c r="K42" s="368">
        <v>90</v>
      </c>
    </row>
    <row r="43" spans="1:12" s="8" customFormat="1" ht="15" customHeight="1" x14ac:dyDescent="0.25">
      <c r="A43" s="43">
        <v>35</v>
      </c>
      <c r="B43" s="17" t="s">
        <v>37</v>
      </c>
      <c r="C43" s="431" t="s">
        <v>162</v>
      </c>
      <c r="D43" s="477">
        <v>16</v>
      </c>
      <c r="E43" s="25">
        <v>3.0625</v>
      </c>
      <c r="F43" s="480">
        <v>3.5</v>
      </c>
      <c r="G43" s="368">
        <v>105</v>
      </c>
      <c r="H43" s="477">
        <v>10</v>
      </c>
      <c r="I43" s="25">
        <v>3.6</v>
      </c>
      <c r="J43" s="481">
        <v>3.58</v>
      </c>
      <c r="K43" s="368">
        <v>47</v>
      </c>
    </row>
    <row r="44" spans="1:12" s="8" customFormat="1" ht="15" customHeight="1" x14ac:dyDescent="0.25">
      <c r="A44" s="43">
        <v>36</v>
      </c>
      <c r="B44" s="15" t="s">
        <v>37</v>
      </c>
      <c r="C44" s="12" t="s">
        <v>36</v>
      </c>
      <c r="D44" s="477">
        <v>53</v>
      </c>
      <c r="E44" s="104">
        <v>3.4905660377358489</v>
      </c>
      <c r="F44" s="480">
        <v>3.5</v>
      </c>
      <c r="G44" s="368">
        <v>52</v>
      </c>
      <c r="H44" s="477">
        <v>66</v>
      </c>
      <c r="I44" s="104">
        <v>3.4545454545454546</v>
      </c>
      <c r="J44" s="481">
        <v>3.58</v>
      </c>
      <c r="K44" s="368">
        <v>79</v>
      </c>
    </row>
    <row r="45" spans="1:12" s="8" customFormat="1" ht="15" customHeight="1" x14ac:dyDescent="0.25">
      <c r="A45" s="43">
        <v>37</v>
      </c>
      <c r="B45" s="17" t="s">
        <v>37</v>
      </c>
      <c r="C45" s="12" t="s">
        <v>44</v>
      </c>
      <c r="D45" s="477">
        <v>46</v>
      </c>
      <c r="E45" s="104">
        <v>3.4782608695652173</v>
      </c>
      <c r="F45" s="480">
        <v>3.5</v>
      </c>
      <c r="G45" s="368">
        <v>57</v>
      </c>
      <c r="H45" s="477">
        <v>49</v>
      </c>
      <c r="I45" s="104">
        <v>3.4489795918367347</v>
      </c>
      <c r="J45" s="481">
        <v>3.58</v>
      </c>
      <c r="K45" s="368">
        <v>80</v>
      </c>
    </row>
    <row r="46" spans="1:12" s="8" customFormat="1" ht="15" customHeight="1" x14ac:dyDescent="0.25">
      <c r="A46" s="43"/>
      <c r="B46" s="17"/>
      <c r="C46" s="12"/>
      <c r="D46" s="477"/>
      <c r="E46" s="104"/>
      <c r="F46" s="480"/>
      <c r="G46" s="368"/>
      <c r="H46" s="477"/>
      <c r="I46" s="104"/>
      <c r="J46" s="481"/>
      <c r="K46" s="368"/>
    </row>
    <row r="47" spans="1:12" s="8" customFormat="1" ht="15" customHeight="1" x14ac:dyDescent="0.25">
      <c r="A47" s="43"/>
      <c r="B47" s="17"/>
      <c r="C47" s="12"/>
      <c r="D47" s="477"/>
      <c r="E47" s="104"/>
      <c r="F47" s="480"/>
      <c r="G47" s="368"/>
      <c r="H47" s="477"/>
      <c r="I47" s="104"/>
      <c r="J47" s="481"/>
      <c r="K47" s="368"/>
    </row>
    <row r="48" spans="1:12" s="8" customFormat="1" ht="15" customHeight="1" x14ac:dyDescent="0.25">
      <c r="A48" s="43">
        <v>38</v>
      </c>
      <c r="B48" s="17" t="s">
        <v>28</v>
      </c>
      <c r="C48" s="487" t="s">
        <v>136</v>
      </c>
      <c r="D48" s="484">
        <v>90</v>
      </c>
      <c r="E48" s="25">
        <v>3.6777777777777776</v>
      </c>
      <c r="F48" s="486">
        <v>3.5</v>
      </c>
      <c r="G48" s="368">
        <v>20</v>
      </c>
      <c r="H48" s="484">
        <v>95</v>
      </c>
      <c r="I48" s="25">
        <v>3.9368421052631577</v>
      </c>
      <c r="J48" s="373">
        <v>3.58</v>
      </c>
      <c r="K48" s="368">
        <v>7</v>
      </c>
    </row>
    <row r="49" spans="1:11" s="8" customFormat="1" ht="15" customHeight="1" x14ac:dyDescent="0.25">
      <c r="A49" s="43">
        <v>39</v>
      </c>
      <c r="B49" s="17" t="s">
        <v>28</v>
      </c>
      <c r="C49" s="328" t="s">
        <v>133</v>
      </c>
      <c r="D49" s="484">
        <v>38</v>
      </c>
      <c r="E49" s="36">
        <v>3.6842105263157894</v>
      </c>
      <c r="F49" s="374">
        <v>3.5</v>
      </c>
      <c r="G49" s="368">
        <v>17</v>
      </c>
      <c r="H49" s="484">
        <v>30</v>
      </c>
      <c r="I49" s="36">
        <v>3.9666666666666668</v>
      </c>
      <c r="J49" s="483">
        <v>3.58</v>
      </c>
      <c r="K49" s="368">
        <v>6</v>
      </c>
    </row>
    <row r="50" spans="1:11" s="8" customFormat="1" ht="15" customHeight="1" thickBot="1" x14ac:dyDescent="0.3">
      <c r="A50" s="41">
        <v>40</v>
      </c>
      <c r="B50" s="15" t="s">
        <v>28</v>
      </c>
      <c r="C50" s="12" t="s">
        <v>81</v>
      </c>
      <c r="D50" s="477">
        <v>67</v>
      </c>
      <c r="E50" s="104">
        <v>4.0746268656716422</v>
      </c>
      <c r="F50" s="480">
        <v>3.5</v>
      </c>
      <c r="G50" s="368">
        <v>2</v>
      </c>
      <c r="H50" s="477">
        <v>86</v>
      </c>
      <c r="I50" s="104">
        <v>3.86046511627907</v>
      </c>
      <c r="J50" s="481">
        <v>3.58</v>
      </c>
      <c r="K50" s="368">
        <v>15</v>
      </c>
    </row>
    <row r="51" spans="1:11" s="8" customFormat="1" ht="15" customHeight="1" x14ac:dyDescent="0.25">
      <c r="A51" s="43">
        <v>41</v>
      </c>
      <c r="B51" s="17" t="s">
        <v>28</v>
      </c>
      <c r="C51" s="328" t="s">
        <v>92</v>
      </c>
      <c r="D51" s="482">
        <v>115</v>
      </c>
      <c r="E51" s="36">
        <v>3.7565217391304349</v>
      </c>
      <c r="F51" s="374">
        <v>3.5</v>
      </c>
      <c r="G51" s="368">
        <v>8</v>
      </c>
      <c r="H51" s="482">
        <v>104</v>
      </c>
      <c r="I51" s="36">
        <v>3.8846153846153846</v>
      </c>
      <c r="J51" s="483">
        <v>3.58</v>
      </c>
      <c r="K51" s="368">
        <v>11</v>
      </c>
    </row>
    <row r="52" spans="1:11" s="8" customFormat="1" ht="15" customHeight="1" x14ac:dyDescent="0.25">
      <c r="A52" s="43">
        <v>42</v>
      </c>
      <c r="B52" s="15" t="s">
        <v>28</v>
      </c>
      <c r="C52" s="12" t="s">
        <v>33</v>
      </c>
      <c r="D52" s="477">
        <v>92</v>
      </c>
      <c r="E52" s="25">
        <v>3.5869565217391304</v>
      </c>
      <c r="F52" s="480">
        <v>3.5</v>
      </c>
      <c r="G52" s="368">
        <v>28</v>
      </c>
      <c r="H52" s="477">
        <v>78</v>
      </c>
      <c r="I52" s="25">
        <v>3.9358974358974357</v>
      </c>
      <c r="J52" s="481">
        <v>3.58</v>
      </c>
      <c r="K52" s="368">
        <v>8</v>
      </c>
    </row>
    <row r="53" spans="1:11" s="8" customFormat="1" ht="15" customHeight="1" x14ac:dyDescent="0.25">
      <c r="A53" s="43">
        <v>43</v>
      </c>
      <c r="B53" s="17" t="s">
        <v>28</v>
      </c>
      <c r="C53" s="12" t="s">
        <v>32</v>
      </c>
      <c r="D53" s="477">
        <v>52</v>
      </c>
      <c r="E53" s="104">
        <v>3.5</v>
      </c>
      <c r="F53" s="480">
        <v>3.5</v>
      </c>
      <c r="G53" s="368">
        <v>50</v>
      </c>
      <c r="H53" s="477">
        <v>35</v>
      </c>
      <c r="I53" s="104">
        <v>4</v>
      </c>
      <c r="J53" s="481">
        <v>3.58</v>
      </c>
      <c r="K53" s="368">
        <v>4</v>
      </c>
    </row>
    <row r="54" spans="1:11" s="8" customFormat="1" ht="15" customHeight="1" x14ac:dyDescent="0.25">
      <c r="A54" s="43">
        <v>44</v>
      </c>
      <c r="B54" s="17" t="s">
        <v>28</v>
      </c>
      <c r="C54" s="487" t="s">
        <v>35</v>
      </c>
      <c r="D54" s="477">
        <v>20</v>
      </c>
      <c r="E54" s="25">
        <v>3.75</v>
      </c>
      <c r="F54" s="486">
        <v>3.5</v>
      </c>
      <c r="G54" s="368">
        <v>9</v>
      </c>
      <c r="H54" s="477">
        <v>26</v>
      </c>
      <c r="I54" s="25">
        <v>3.5</v>
      </c>
      <c r="J54" s="373">
        <v>3.58</v>
      </c>
      <c r="K54" s="368">
        <v>69</v>
      </c>
    </row>
    <row r="55" spans="1:11" s="8" customFormat="1" ht="15" customHeight="1" x14ac:dyDescent="0.25">
      <c r="A55" s="43">
        <v>45</v>
      </c>
      <c r="B55" s="19" t="s">
        <v>28</v>
      </c>
      <c r="C55" s="487" t="s">
        <v>78</v>
      </c>
      <c r="D55" s="477">
        <v>18</v>
      </c>
      <c r="E55" s="25">
        <v>3.6666666666666665</v>
      </c>
      <c r="F55" s="486">
        <v>3.5</v>
      </c>
      <c r="G55" s="368">
        <v>21</v>
      </c>
      <c r="H55" s="477">
        <v>2</v>
      </c>
      <c r="I55" s="25">
        <v>3.5</v>
      </c>
      <c r="J55" s="373">
        <v>3.58</v>
      </c>
      <c r="K55" s="368">
        <v>70</v>
      </c>
    </row>
    <row r="56" spans="1:11" s="8" customFormat="1" ht="15" customHeight="1" x14ac:dyDescent="0.25">
      <c r="A56" s="43">
        <v>46</v>
      </c>
      <c r="B56" s="19" t="s">
        <v>28</v>
      </c>
      <c r="C56" s="328" t="s">
        <v>65</v>
      </c>
      <c r="D56" s="482">
        <v>20</v>
      </c>
      <c r="E56" s="36">
        <v>3.75</v>
      </c>
      <c r="F56" s="374">
        <v>3.5</v>
      </c>
      <c r="G56" s="368">
        <v>10</v>
      </c>
      <c r="H56" s="482">
        <v>20</v>
      </c>
      <c r="I56" s="36">
        <v>3.8</v>
      </c>
      <c r="J56" s="483">
        <v>3.58</v>
      </c>
      <c r="K56" s="368">
        <v>23</v>
      </c>
    </row>
    <row r="57" spans="1:11" s="8" customFormat="1" ht="15" customHeight="1" x14ac:dyDescent="0.25">
      <c r="A57" s="43">
        <v>47</v>
      </c>
      <c r="B57" s="17" t="s">
        <v>28</v>
      </c>
      <c r="C57" s="328" t="s">
        <v>64</v>
      </c>
      <c r="D57" s="477">
        <v>17</v>
      </c>
      <c r="E57" s="25">
        <v>3.1176470588235294</v>
      </c>
      <c r="F57" s="374">
        <v>3.5</v>
      </c>
      <c r="G57" s="368">
        <v>102</v>
      </c>
      <c r="H57" s="477">
        <v>34</v>
      </c>
      <c r="I57" s="25">
        <v>3.0882352941176472</v>
      </c>
      <c r="J57" s="483">
        <v>3.58</v>
      </c>
      <c r="K57" s="368">
        <v>103</v>
      </c>
    </row>
    <row r="58" spans="1:11" s="8" customFormat="1" ht="15" customHeight="1" x14ac:dyDescent="0.25">
      <c r="A58" s="43">
        <v>48</v>
      </c>
      <c r="B58" s="15" t="s">
        <v>28</v>
      </c>
      <c r="C58" s="12" t="s">
        <v>29</v>
      </c>
      <c r="D58" s="477">
        <v>35</v>
      </c>
      <c r="E58" s="25">
        <v>3.2</v>
      </c>
      <c r="F58" s="480">
        <v>3.5</v>
      </c>
      <c r="G58" s="368">
        <v>100</v>
      </c>
      <c r="H58" s="477">
        <v>45</v>
      </c>
      <c r="I58" s="25">
        <v>3.2</v>
      </c>
      <c r="J58" s="481">
        <v>3.58</v>
      </c>
      <c r="K58" s="368">
        <v>99</v>
      </c>
    </row>
    <row r="59" spans="1:11" s="8" customFormat="1" ht="15" customHeight="1" x14ac:dyDescent="0.25">
      <c r="A59" s="43">
        <v>49</v>
      </c>
      <c r="B59" s="17" t="s">
        <v>28</v>
      </c>
      <c r="C59" s="497" t="s">
        <v>117</v>
      </c>
      <c r="D59" s="482">
        <v>39</v>
      </c>
      <c r="E59" s="105">
        <v>3.5384615384615383</v>
      </c>
      <c r="F59" s="498">
        <v>3.5</v>
      </c>
      <c r="G59" s="368">
        <v>43</v>
      </c>
      <c r="H59" s="482">
        <v>34</v>
      </c>
      <c r="I59" s="105">
        <v>3.5588235294117645</v>
      </c>
      <c r="J59" s="499">
        <v>3.58</v>
      </c>
      <c r="K59" s="368">
        <v>56</v>
      </c>
    </row>
    <row r="60" spans="1:11" s="8" customFormat="1" ht="15" customHeight="1" thickBot="1" x14ac:dyDescent="0.3">
      <c r="A60" s="47">
        <v>50</v>
      </c>
      <c r="B60" s="17" t="s">
        <v>28</v>
      </c>
      <c r="C60" s="328" t="s">
        <v>79</v>
      </c>
      <c r="D60" s="482">
        <v>18</v>
      </c>
      <c r="E60" s="36">
        <v>3.5555555555555554</v>
      </c>
      <c r="F60" s="374">
        <v>3.5</v>
      </c>
      <c r="G60" s="368">
        <v>39</v>
      </c>
      <c r="H60" s="482">
        <v>18</v>
      </c>
      <c r="I60" s="36">
        <v>3.3333333333333335</v>
      </c>
      <c r="J60" s="483">
        <v>3.58</v>
      </c>
      <c r="K60" s="368">
        <v>91</v>
      </c>
    </row>
    <row r="61" spans="1:11" s="8" customFormat="1" ht="15" customHeight="1" x14ac:dyDescent="0.25">
      <c r="A61" s="48">
        <v>51</v>
      </c>
      <c r="B61" s="444" t="s">
        <v>28</v>
      </c>
      <c r="C61" s="431" t="s">
        <v>163</v>
      </c>
      <c r="D61" s="477">
        <v>29</v>
      </c>
      <c r="E61" s="25">
        <v>3.4827586206896552</v>
      </c>
      <c r="F61" s="480">
        <v>3.5</v>
      </c>
      <c r="G61" s="368">
        <v>55</v>
      </c>
      <c r="H61" s="477">
        <v>44</v>
      </c>
      <c r="I61" s="25">
        <v>3.3409090909090908</v>
      </c>
      <c r="J61" s="481">
        <v>3.58</v>
      </c>
      <c r="K61" s="368">
        <v>88</v>
      </c>
    </row>
    <row r="62" spans="1:11" s="8" customFormat="1" ht="15" customHeight="1" x14ac:dyDescent="0.25">
      <c r="A62" s="43">
        <v>52</v>
      </c>
      <c r="B62" s="15" t="s">
        <v>28</v>
      </c>
      <c r="C62" s="487" t="s">
        <v>31</v>
      </c>
      <c r="D62" s="477">
        <v>10</v>
      </c>
      <c r="E62" s="25">
        <v>3.3</v>
      </c>
      <c r="F62" s="486">
        <v>3.5</v>
      </c>
      <c r="G62" s="368">
        <v>90</v>
      </c>
      <c r="H62" s="477">
        <v>45</v>
      </c>
      <c r="I62" s="25">
        <v>3.2444444444444445</v>
      </c>
      <c r="J62" s="373">
        <v>3.58</v>
      </c>
      <c r="K62" s="368">
        <v>98</v>
      </c>
    </row>
    <row r="63" spans="1:11" s="8" customFormat="1" ht="15" customHeight="1" x14ac:dyDescent="0.25">
      <c r="A63" s="43">
        <v>53</v>
      </c>
      <c r="B63" s="19" t="s">
        <v>28</v>
      </c>
      <c r="C63" s="487" t="s">
        <v>80</v>
      </c>
      <c r="D63" s="477">
        <v>60</v>
      </c>
      <c r="E63" s="25">
        <v>3.4833333333333334</v>
      </c>
      <c r="F63" s="486">
        <v>3.5</v>
      </c>
      <c r="G63" s="368">
        <v>54</v>
      </c>
      <c r="H63" s="477">
        <v>35</v>
      </c>
      <c r="I63" s="25">
        <v>3.5142857142857142</v>
      </c>
      <c r="J63" s="373">
        <v>3.58</v>
      </c>
      <c r="K63" s="368">
        <v>67</v>
      </c>
    </row>
    <row r="64" spans="1:11" s="8" customFormat="1" ht="15" customHeight="1" x14ac:dyDescent="0.25">
      <c r="A64" s="43">
        <v>54</v>
      </c>
      <c r="B64" s="19" t="s">
        <v>28</v>
      </c>
      <c r="C64" s="327" t="s">
        <v>34</v>
      </c>
      <c r="D64" s="477">
        <v>63</v>
      </c>
      <c r="E64" s="25">
        <v>3.3333333333333335</v>
      </c>
      <c r="F64" s="478">
        <v>3.5</v>
      </c>
      <c r="G64" s="368">
        <v>88</v>
      </c>
      <c r="H64" s="477">
        <v>61</v>
      </c>
      <c r="I64" s="25">
        <v>3.7049180327868854</v>
      </c>
      <c r="J64" s="479">
        <v>3.58</v>
      </c>
      <c r="K64" s="368">
        <v>34</v>
      </c>
    </row>
    <row r="65" spans="1:11" s="8" customFormat="1" ht="15" customHeight="1" x14ac:dyDescent="0.25">
      <c r="A65" s="43">
        <v>55</v>
      </c>
      <c r="B65" s="17" t="s">
        <v>28</v>
      </c>
      <c r="C65" s="487" t="s">
        <v>27</v>
      </c>
      <c r="D65" s="477">
        <v>25</v>
      </c>
      <c r="E65" s="25">
        <v>3.68</v>
      </c>
      <c r="F65" s="486">
        <v>3.5</v>
      </c>
      <c r="G65" s="368">
        <v>18</v>
      </c>
      <c r="H65" s="477">
        <v>40</v>
      </c>
      <c r="I65" s="25">
        <v>3.5249999999999999</v>
      </c>
      <c r="J65" s="373">
        <v>3.58</v>
      </c>
      <c r="K65" s="368">
        <v>64</v>
      </c>
    </row>
    <row r="66" spans="1:11" s="8" customFormat="1" ht="15" customHeight="1" x14ac:dyDescent="0.25">
      <c r="A66" s="43"/>
      <c r="B66" s="17"/>
      <c r="C66" s="327"/>
      <c r="D66" s="477"/>
      <c r="E66" s="25"/>
      <c r="F66" s="478"/>
      <c r="G66" s="368"/>
      <c r="H66" s="477"/>
      <c r="I66" s="25"/>
      <c r="J66" s="479"/>
      <c r="K66" s="368"/>
    </row>
    <row r="67" spans="1:11" s="8" customFormat="1" ht="15" customHeight="1" x14ac:dyDescent="0.25">
      <c r="A67" s="43"/>
      <c r="B67" s="17"/>
      <c r="C67" s="327"/>
      <c r="D67" s="477"/>
      <c r="E67" s="25"/>
      <c r="F67" s="478"/>
      <c r="G67" s="368"/>
      <c r="H67" s="477"/>
      <c r="I67" s="25"/>
      <c r="J67" s="479"/>
      <c r="K67" s="368"/>
    </row>
    <row r="68" spans="1:11" s="8" customFormat="1" ht="15" customHeight="1" x14ac:dyDescent="0.25">
      <c r="A68" s="43">
        <v>56</v>
      </c>
      <c r="B68" s="17" t="s">
        <v>24</v>
      </c>
      <c r="C68" s="13" t="s">
        <v>137</v>
      </c>
      <c r="D68" s="477">
        <v>44</v>
      </c>
      <c r="E68" s="25">
        <v>3.7727272727272729</v>
      </c>
      <c r="F68" s="489">
        <v>3.5</v>
      </c>
      <c r="G68" s="368">
        <v>7</v>
      </c>
      <c r="H68" s="477">
        <v>54</v>
      </c>
      <c r="I68" s="25">
        <v>3.7777777777777777</v>
      </c>
      <c r="J68" s="490">
        <v>3.58</v>
      </c>
      <c r="K68" s="368">
        <v>25</v>
      </c>
    </row>
    <row r="69" spans="1:11" s="8" customFormat="1" ht="15" customHeight="1" x14ac:dyDescent="0.25">
      <c r="A69" s="43">
        <v>57</v>
      </c>
      <c r="B69" s="17" t="s">
        <v>24</v>
      </c>
      <c r="C69" s="12" t="s">
        <v>95</v>
      </c>
      <c r="D69" s="477">
        <v>52</v>
      </c>
      <c r="E69" s="25">
        <v>3.7884615384615383</v>
      </c>
      <c r="F69" s="480">
        <v>3.5</v>
      </c>
      <c r="G69" s="368">
        <v>6</v>
      </c>
      <c r="H69" s="477">
        <v>45</v>
      </c>
      <c r="I69" s="25">
        <v>3.8222222222222224</v>
      </c>
      <c r="J69" s="481">
        <v>3.58</v>
      </c>
      <c r="K69" s="368">
        <v>21</v>
      </c>
    </row>
    <row r="70" spans="1:11" s="8" customFormat="1" ht="15" customHeight="1" x14ac:dyDescent="0.25">
      <c r="A70" s="43">
        <v>58</v>
      </c>
      <c r="B70" s="19" t="s">
        <v>24</v>
      </c>
      <c r="C70" s="431" t="s">
        <v>164</v>
      </c>
      <c r="D70" s="477">
        <v>73</v>
      </c>
      <c r="E70" s="104">
        <v>3.5205479452054793</v>
      </c>
      <c r="F70" s="480">
        <v>3.5</v>
      </c>
      <c r="G70" s="368">
        <v>47</v>
      </c>
      <c r="H70" s="477">
        <v>102</v>
      </c>
      <c r="I70" s="104">
        <v>3.7745098039215685</v>
      </c>
      <c r="J70" s="481">
        <v>3.58</v>
      </c>
      <c r="K70" s="368">
        <v>26</v>
      </c>
    </row>
    <row r="71" spans="1:11" s="8" customFormat="1" ht="15" customHeight="1" x14ac:dyDescent="0.25">
      <c r="A71" s="43">
        <v>59</v>
      </c>
      <c r="B71" s="19" t="s">
        <v>24</v>
      </c>
      <c r="C71" s="485" t="s">
        <v>165</v>
      </c>
      <c r="D71" s="477">
        <v>41</v>
      </c>
      <c r="E71" s="25">
        <v>3.5853658536585367</v>
      </c>
      <c r="F71" s="486">
        <v>3.5</v>
      </c>
      <c r="G71" s="368">
        <v>30</v>
      </c>
      <c r="H71" s="477">
        <v>45</v>
      </c>
      <c r="I71" s="25">
        <v>3.7333333333333334</v>
      </c>
      <c r="J71" s="373">
        <v>3.58</v>
      </c>
      <c r="K71" s="368">
        <v>31</v>
      </c>
    </row>
    <row r="72" spans="1:11" s="8" customFormat="1" ht="15" customHeight="1" thickBot="1" x14ac:dyDescent="0.3">
      <c r="A72" s="41">
        <v>60</v>
      </c>
      <c r="B72" s="17" t="s">
        <v>24</v>
      </c>
      <c r="C72" s="12" t="s">
        <v>138</v>
      </c>
      <c r="D72" s="477">
        <v>46</v>
      </c>
      <c r="E72" s="25">
        <v>3.5869565217391304</v>
      </c>
      <c r="F72" s="480">
        <v>3.5</v>
      </c>
      <c r="G72" s="368">
        <v>29</v>
      </c>
      <c r="H72" s="477">
        <v>48</v>
      </c>
      <c r="I72" s="25">
        <v>3.6666666666666665</v>
      </c>
      <c r="J72" s="481">
        <v>3.58</v>
      </c>
      <c r="K72" s="368">
        <v>37</v>
      </c>
    </row>
    <row r="73" spans="1:11" s="8" customFormat="1" ht="15" customHeight="1" x14ac:dyDescent="0.25">
      <c r="A73" s="43">
        <v>61</v>
      </c>
      <c r="B73" s="17" t="s">
        <v>24</v>
      </c>
      <c r="C73" s="431" t="s">
        <v>166</v>
      </c>
      <c r="D73" s="477">
        <v>69</v>
      </c>
      <c r="E73" s="25">
        <v>3.4927536231884058</v>
      </c>
      <c r="F73" s="478">
        <v>3.5</v>
      </c>
      <c r="G73" s="368">
        <v>51</v>
      </c>
      <c r="H73" s="477">
        <v>63</v>
      </c>
      <c r="I73" s="25">
        <v>3.5555555555555554</v>
      </c>
      <c r="J73" s="479">
        <v>3.58</v>
      </c>
      <c r="K73" s="368">
        <v>57</v>
      </c>
    </row>
    <row r="74" spans="1:11" s="8" customFormat="1" ht="15" customHeight="1" x14ac:dyDescent="0.25">
      <c r="A74" s="43">
        <v>62</v>
      </c>
      <c r="B74" s="17" t="s">
        <v>24</v>
      </c>
      <c r="C74" s="485" t="s">
        <v>167</v>
      </c>
      <c r="D74" s="477">
        <v>69</v>
      </c>
      <c r="E74" s="25">
        <v>3.7246376811594204</v>
      </c>
      <c r="F74" s="486">
        <v>3.5</v>
      </c>
      <c r="G74" s="368">
        <v>12</v>
      </c>
      <c r="H74" s="477">
        <v>44</v>
      </c>
      <c r="I74" s="25">
        <v>3.8409090909090908</v>
      </c>
      <c r="J74" s="373">
        <v>3.58</v>
      </c>
      <c r="K74" s="368">
        <v>18</v>
      </c>
    </row>
    <row r="75" spans="1:11" s="8" customFormat="1" ht="15" customHeight="1" x14ac:dyDescent="0.25">
      <c r="A75" s="43">
        <v>63</v>
      </c>
      <c r="B75" s="17" t="s">
        <v>24</v>
      </c>
      <c r="C75" s="485" t="s">
        <v>168</v>
      </c>
      <c r="D75" s="477">
        <v>31</v>
      </c>
      <c r="E75" s="25">
        <v>3.4838709677419355</v>
      </c>
      <c r="F75" s="486">
        <v>3.5</v>
      </c>
      <c r="G75" s="368">
        <v>53</v>
      </c>
      <c r="H75" s="477">
        <v>43</v>
      </c>
      <c r="I75" s="25">
        <v>3.4883720930232558</v>
      </c>
      <c r="J75" s="373">
        <v>3.58</v>
      </c>
      <c r="K75" s="368">
        <v>75</v>
      </c>
    </row>
    <row r="76" spans="1:11" s="8" customFormat="1" ht="15" customHeight="1" x14ac:dyDescent="0.25">
      <c r="A76" s="43">
        <v>64</v>
      </c>
      <c r="B76" s="17" t="s">
        <v>24</v>
      </c>
      <c r="C76" s="12" t="s">
        <v>23</v>
      </c>
      <c r="D76" s="477">
        <v>32</v>
      </c>
      <c r="E76" s="25">
        <v>3.25</v>
      </c>
      <c r="F76" s="480">
        <v>3.5</v>
      </c>
      <c r="G76" s="368">
        <v>95</v>
      </c>
      <c r="H76" s="477">
        <v>45</v>
      </c>
      <c r="I76" s="25">
        <v>3.5333333333333332</v>
      </c>
      <c r="J76" s="481">
        <v>3.58</v>
      </c>
      <c r="K76" s="368">
        <v>65</v>
      </c>
    </row>
    <row r="77" spans="1:11" s="8" customFormat="1" ht="15" customHeight="1" x14ac:dyDescent="0.25">
      <c r="A77" s="43">
        <v>65</v>
      </c>
      <c r="B77" s="17" t="s">
        <v>24</v>
      </c>
      <c r="C77" s="487" t="s">
        <v>139</v>
      </c>
      <c r="D77" s="477">
        <v>124</v>
      </c>
      <c r="E77" s="453">
        <v>3.4193548387096775</v>
      </c>
      <c r="F77" s="486">
        <v>3.5</v>
      </c>
      <c r="G77" s="368">
        <v>71</v>
      </c>
      <c r="H77" s="477">
        <v>146</v>
      </c>
      <c r="I77" s="453">
        <v>3.6027397260273974</v>
      </c>
      <c r="J77" s="373">
        <v>3.58</v>
      </c>
      <c r="K77" s="368">
        <v>48</v>
      </c>
    </row>
    <row r="78" spans="1:11" s="8" customFormat="1" ht="15" customHeight="1" x14ac:dyDescent="0.25">
      <c r="A78" s="43">
        <v>66</v>
      </c>
      <c r="B78" s="17" t="s">
        <v>24</v>
      </c>
      <c r="C78" s="328" t="s">
        <v>169</v>
      </c>
      <c r="D78" s="482">
        <v>64</v>
      </c>
      <c r="E78" s="36">
        <v>3.109375</v>
      </c>
      <c r="F78" s="374">
        <v>3.5</v>
      </c>
      <c r="G78" s="368">
        <v>103</v>
      </c>
      <c r="H78" s="482">
        <v>60</v>
      </c>
      <c r="I78" s="36">
        <v>3.5</v>
      </c>
      <c r="J78" s="483">
        <v>3.58</v>
      </c>
      <c r="K78" s="368">
        <v>71</v>
      </c>
    </row>
    <row r="79" spans="1:11" s="8" customFormat="1" ht="15" customHeight="1" x14ac:dyDescent="0.25">
      <c r="A79" s="43">
        <v>67</v>
      </c>
      <c r="B79" s="15" t="s">
        <v>24</v>
      </c>
      <c r="C79" s="485" t="s">
        <v>170</v>
      </c>
      <c r="D79" s="477">
        <v>55</v>
      </c>
      <c r="E79" s="25">
        <v>3.4727272727272727</v>
      </c>
      <c r="F79" s="491">
        <v>3.5</v>
      </c>
      <c r="G79" s="368">
        <v>58</v>
      </c>
      <c r="H79" s="477">
        <v>50</v>
      </c>
      <c r="I79" s="25">
        <v>3.76</v>
      </c>
      <c r="J79" s="492">
        <v>3.58</v>
      </c>
      <c r="K79" s="368">
        <v>27</v>
      </c>
    </row>
    <row r="80" spans="1:11" s="8" customFormat="1" ht="15" customHeight="1" x14ac:dyDescent="0.25">
      <c r="A80" s="43">
        <v>68</v>
      </c>
      <c r="B80" s="19" t="s">
        <v>24</v>
      </c>
      <c r="C80" s="485" t="s">
        <v>140</v>
      </c>
      <c r="D80" s="477">
        <v>57</v>
      </c>
      <c r="E80" s="25">
        <v>3.7894736842105261</v>
      </c>
      <c r="F80" s="491">
        <v>3.5</v>
      </c>
      <c r="G80" s="368">
        <v>5</v>
      </c>
      <c r="H80" s="477">
        <v>79</v>
      </c>
      <c r="I80" s="25">
        <v>3.6962025316455698</v>
      </c>
      <c r="J80" s="492">
        <v>3.58</v>
      </c>
      <c r="K80" s="368">
        <v>35</v>
      </c>
    </row>
    <row r="81" spans="1:11" s="8" customFormat="1" ht="15" customHeight="1" x14ac:dyDescent="0.25">
      <c r="A81" s="43">
        <v>69</v>
      </c>
      <c r="B81" s="17" t="s">
        <v>24</v>
      </c>
      <c r="C81" s="485" t="s">
        <v>172</v>
      </c>
      <c r="D81" s="477">
        <v>79</v>
      </c>
      <c r="E81" s="25">
        <v>3.5569620253164556</v>
      </c>
      <c r="F81" s="486">
        <v>3.5</v>
      </c>
      <c r="G81" s="368">
        <v>38</v>
      </c>
      <c r="H81" s="477">
        <v>82</v>
      </c>
      <c r="I81" s="25">
        <v>3.6219512195121952</v>
      </c>
      <c r="J81" s="373">
        <v>3.58</v>
      </c>
      <c r="K81" s="368">
        <v>44</v>
      </c>
    </row>
    <row r="82" spans="1:11" s="8" customFormat="1" ht="15" customHeight="1" x14ac:dyDescent="0.25">
      <c r="A82" s="47"/>
      <c r="B82" s="17"/>
      <c r="C82" s="12"/>
      <c r="D82" s="477"/>
      <c r="E82" s="25"/>
      <c r="F82" s="480"/>
      <c r="G82" s="368"/>
      <c r="H82" s="477"/>
      <c r="I82" s="25"/>
      <c r="J82" s="481"/>
      <c r="K82" s="368"/>
    </row>
    <row r="83" spans="1:11" s="8" customFormat="1" ht="15" customHeight="1" x14ac:dyDescent="0.25">
      <c r="A83" s="47"/>
      <c r="B83" s="17"/>
      <c r="C83" s="12"/>
      <c r="D83" s="477"/>
      <c r="E83" s="25"/>
      <c r="F83" s="480"/>
      <c r="G83" s="368"/>
      <c r="H83" s="477"/>
      <c r="I83" s="25"/>
      <c r="J83" s="481"/>
      <c r="K83" s="368"/>
    </row>
    <row r="84" spans="1:11" s="8" customFormat="1" ht="15" customHeight="1" thickBot="1" x14ac:dyDescent="0.3">
      <c r="A84" s="47">
        <v>70</v>
      </c>
      <c r="B84" s="17" t="s">
        <v>1</v>
      </c>
      <c r="C84" s="503" t="s">
        <v>171</v>
      </c>
      <c r="D84" s="477">
        <v>31</v>
      </c>
      <c r="E84" s="104">
        <v>3.3548387096774195</v>
      </c>
      <c r="F84" s="504">
        <v>3.5</v>
      </c>
      <c r="G84" s="368">
        <v>86</v>
      </c>
      <c r="H84" s="477">
        <v>34</v>
      </c>
      <c r="I84" s="104">
        <v>3.3823529411764706</v>
      </c>
      <c r="J84" s="505">
        <v>3.58</v>
      </c>
      <c r="K84" s="368">
        <v>83</v>
      </c>
    </row>
    <row r="85" spans="1:11" s="8" customFormat="1" ht="15" customHeight="1" x14ac:dyDescent="0.25">
      <c r="A85" s="48">
        <v>71</v>
      </c>
      <c r="B85" s="17" t="s">
        <v>1</v>
      </c>
      <c r="C85" s="487" t="s">
        <v>63</v>
      </c>
      <c r="D85" s="477">
        <v>17</v>
      </c>
      <c r="E85" s="25">
        <v>3.2941176470588234</v>
      </c>
      <c r="F85" s="486">
        <v>3.5</v>
      </c>
      <c r="G85" s="368">
        <v>92</v>
      </c>
      <c r="H85" s="477">
        <v>14</v>
      </c>
      <c r="I85" s="25">
        <v>3.5</v>
      </c>
      <c r="J85" s="373">
        <v>3.58</v>
      </c>
      <c r="K85" s="368">
        <v>72</v>
      </c>
    </row>
    <row r="86" spans="1:11" s="8" customFormat="1" ht="15" customHeight="1" x14ac:dyDescent="0.25">
      <c r="A86" s="43">
        <v>72</v>
      </c>
      <c r="B86" s="19" t="s">
        <v>1</v>
      </c>
      <c r="C86" s="431" t="s">
        <v>173</v>
      </c>
      <c r="D86" s="477">
        <v>60</v>
      </c>
      <c r="E86" s="104">
        <v>3.4666666666666668</v>
      </c>
      <c r="F86" s="480">
        <v>3.5</v>
      </c>
      <c r="G86" s="368">
        <v>60</v>
      </c>
      <c r="H86" s="477">
        <v>62</v>
      </c>
      <c r="I86" s="104">
        <v>3.403225806451613</v>
      </c>
      <c r="J86" s="481">
        <v>3.58</v>
      </c>
      <c r="K86" s="368">
        <v>82</v>
      </c>
    </row>
    <row r="87" spans="1:11" s="8" customFormat="1" ht="15" customHeight="1" x14ac:dyDescent="0.25">
      <c r="A87" s="43">
        <v>73</v>
      </c>
      <c r="B87" s="17" t="s">
        <v>1</v>
      </c>
      <c r="C87" s="456" t="s">
        <v>174</v>
      </c>
      <c r="D87" s="477">
        <v>81</v>
      </c>
      <c r="E87" s="25">
        <v>3.5308641975308643</v>
      </c>
      <c r="F87" s="489">
        <v>3.5</v>
      </c>
      <c r="G87" s="368">
        <v>46</v>
      </c>
      <c r="H87" s="477">
        <v>71</v>
      </c>
      <c r="I87" s="25">
        <v>3.5492957746478875</v>
      </c>
      <c r="J87" s="490">
        <v>3.58</v>
      </c>
      <c r="K87" s="368">
        <v>61</v>
      </c>
    </row>
    <row r="88" spans="1:11" s="8" customFormat="1" ht="15" customHeight="1" x14ac:dyDescent="0.25">
      <c r="A88" s="43">
        <v>74</v>
      </c>
      <c r="B88" s="15" t="s">
        <v>1</v>
      </c>
      <c r="C88" s="485" t="s">
        <v>175</v>
      </c>
      <c r="D88" s="477">
        <v>68</v>
      </c>
      <c r="E88" s="25">
        <v>3.3382352941176472</v>
      </c>
      <c r="F88" s="486">
        <v>3.5</v>
      </c>
      <c r="G88" s="368">
        <v>87</v>
      </c>
      <c r="H88" s="477">
        <v>64</v>
      </c>
      <c r="I88" s="25">
        <v>3.46875</v>
      </c>
      <c r="J88" s="373">
        <v>3.58</v>
      </c>
      <c r="K88" s="368">
        <v>77</v>
      </c>
    </row>
    <row r="89" spans="1:11" s="8" customFormat="1" ht="15" customHeight="1" x14ac:dyDescent="0.25">
      <c r="A89" s="43">
        <v>75</v>
      </c>
      <c r="B89" s="17" t="s">
        <v>1</v>
      </c>
      <c r="C89" s="485" t="s">
        <v>176</v>
      </c>
      <c r="D89" s="477">
        <v>74</v>
      </c>
      <c r="E89" s="25">
        <v>3.5540540540540539</v>
      </c>
      <c r="F89" s="486">
        <v>3.5</v>
      </c>
      <c r="G89" s="368">
        <v>41</v>
      </c>
      <c r="H89" s="477">
        <v>56</v>
      </c>
      <c r="I89" s="25">
        <v>3.2857142857142856</v>
      </c>
      <c r="J89" s="373">
        <v>3.58</v>
      </c>
      <c r="K89" s="368">
        <v>95</v>
      </c>
    </row>
    <row r="90" spans="1:11" s="8" customFormat="1" ht="15" customHeight="1" x14ac:dyDescent="0.25">
      <c r="A90" s="43">
        <v>76</v>
      </c>
      <c r="B90" s="17" t="s">
        <v>1</v>
      </c>
      <c r="C90" s="12" t="s">
        <v>21</v>
      </c>
      <c r="D90" s="477">
        <v>32</v>
      </c>
      <c r="E90" s="104">
        <v>3.53125</v>
      </c>
      <c r="F90" s="480">
        <v>3.5</v>
      </c>
      <c r="G90" s="368">
        <v>45</v>
      </c>
      <c r="H90" s="477">
        <v>17</v>
      </c>
      <c r="I90" s="104">
        <v>3.5882352941176472</v>
      </c>
      <c r="J90" s="481">
        <v>3.58</v>
      </c>
      <c r="K90" s="368">
        <v>49</v>
      </c>
    </row>
    <row r="91" spans="1:11" s="8" customFormat="1" ht="15" customHeight="1" x14ac:dyDescent="0.25">
      <c r="A91" s="43">
        <v>77</v>
      </c>
      <c r="B91" s="19" t="s">
        <v>1</v>
      </c>
      <c r="C91" s="485" t="s">
        <v>177</v>
      </c>
      <c r="D91" s="477">
        <v>37</v>
      </c>
      <c r="E91" s="25">
        <v>3.3783783783783785</v>
      </c>
      <c r="F91" s="486">
        <v>3.5</v>
      </c>
      <c r="G91" s="368">
        <v>82</v>
      </c>
      <c r="H91" s="477">
        <v>30</v>
      </c>
      <c r="I91" s="25">
        <v>3.1333333333333333</v>
      </c>
      <c r="J91" s="373">
        <v>3.58</v>
      </c>
      <c r="K91" s="368">
        <v>102</v>
      </c>
    </row>
    <row r="92" spans="1:11" s="8" customFormat="1" ht="15" customHeight="1" x14ac:dyDescent="0.25">
      <c r="A92" s="43">
        <v>78</v>
      </c>
      <c r="B92" s="17" t="s">
        <v>1</v>
      </c>
      <c r="C92" s="456" t="s">
        <v>178</v>
      </c>
      <c r="D92" s="477">
        <v>28</v>
      </c>
      <c r="E92" s="25">
        <v>3.5714285714285716</v>
      </c>
      <c r="F92" s="489">
        <v>3.5</v>
      </c>
      <c r="G92" s="368">
        <v>34</v>
      </c>
      <c r="H92" s="477">
        <v>65</v>
      </c>
      <c r="I92" s="25">
        <v>2.7076923076923078</v>
      </c>
      <c r="J92" s="490">
        <v>3.58</v>
      </c>
      <c r="K92" s="368">
        <v>108</v>
      </c>
    </row>
    <row r="93" spans="1:11" s="8" customFormat="1" ht="15" customHeight="1" x14ac:dyDescent="0.25">
      <c r="A93" s="43">
        <v>79</v>
      </c>
      <c r="B93" s="17" t="s">
        <v>1</v>
      </c>
      <c r="C93" s="431" t="s">
        <v>179</v>
      </c>
      <c r="D93" s="477">
        <v>61</v>
      </c>
      <c r="E93" s="25">
        <v>3.4098360655737703</v>
      </c>
      <c r="F93" s="480">
        <v>3.5</v>
      </c>
      <c r="G93" s="368">
        <v>74</v>
      </c>
      <c r="H93" s="477">
        <v>50</v>
      </c>
      <c r="I93" s="25">
        <v>3.66</v>
      </c>
      <c r="J93" s="481">
        <v>3.58</v>
      </c>
      <c r="K93" s="368">
        <v>38</v>
      </c>
    </row>
    <row r="94" spans="1:11" s="8" customFormat="1" ht="15" customHeight="1" thickBot="1" x14ac:dyDescent="0.3">
      <c r="A94" s="41">
        <v>80</v>
      </c>
      <c r="B94" s="19" t="s">
        <v>1</v>
      </c>
      <c r="C94" s="487" t="s">
        <v>15</v>
      </c>
      <c r="D94" s="477">
        <v>48</v>
      </c>
      <c r="E94" s="25">
        <v>3.3333333333333335</v>
      </c>
      <c r="F94" s="486">
        <v>3.5</v>
      </c>
      <c r="G94" s="368">
        <v>89</v>
      </c>
      <c r="H94" s="477">
        <v>51</v>
      </c>
      <c r="I94" s="25">
        <v>3.4901960784313726</v>
      </c>
      <c r="J94" s="373">
        <v>3.58</v>
      </c>
      <c r="K94" s="368">
        <v>76</v>
      </c>
    </row>
    <row r="95" spans="1:11" s="8" customFormat="1" ht="15" customHeight="1" x14ac:dyDescent="0.25">
      <c r="A95" s="43">
        <v>81</v>
      </c>
      <c r="B95" s="17" t="s">
        <v>1</v>
      </c>
      <c r="C95" s="487" t="s">
        <v>5</v>
      </c>
      <c r="D95" s="477">
        <v>40</v>
      </c>
      <c r="E95" s="25">
        <v>3.4249999999999998</v>
      </c>
      <c r="F95" s="486">
        <v>3.5</v>
      </c>
      <c r="G95" s="368">
        <v>69</v>
      </c>
      <c r="H95" s="477">
        <v>55</v>
      </c>
      <c r="I95" s="25">
        <v>3.5636363636363635</v>
      </c>
      <c r="J95" s="373">
        <v>3.58</v>
      </c>
      <c r="K95" s="368">
        <v>58</v>
      </c>
    </row>
    <row r="96" spans="1:11" s="8" customFormat="1" ht="15" customHeight="1" x14ac:dyDescent="0.25">
      <c r="A96" s="43">
        <v>82</v>
      </c>
      <c r="B96" s="19" t="s">
        <v>1</v>
      </c>
      <c r="C96" s="431" t="s">
        <v>180</v>
      </c>
      <c r="D96" s="477">
        <v>87</v>
      </c>
      <c r="E96" s="25">
        <v>3.3908045977011496</v>
      </c>
      <c r="F96" s="480">
        <v>3.5</v>
      </c>
      <c r="G96" s="368">
        <v>77</v>
      </c>
      <c r="H96" s="477">
        <v>108</v>
      </c>
      <c r="I96" s="25">
        <v>3.3425925925925926</v>
      </c>
      <c r="J96" s="481">
        <v>3.58</v>
      </c>
      <c r="K96" s="368">
        <v>89</v>
      </c>
    </row>
    <row r="97" spans="1:11" s="8" customFormat="1" ht="15" customHeight="1" x14ac:dyDescent="0.25">
      <c r="A97" s="43">
        <v>83</v>
      </c>
      <c r="B97" s="19" t="s">
        <v>1</v>
      </c>
      <c r="C97" s="485" t="s">
        <v>181</v>
      </c>
      <c r="D97" s="477">
        <v>45</v>
      </c>
      <c r="E97" s="25">
        <v>3.4222222222222221</v>
      </c>
      <c r="F97" s="486">
        <v>3.5</v>
      </c>
      <c r="G97" s="368">
        <v>70</v>
      </c>
      <c r="H97" s="477">
        <v>37</v>
      </c>
      <c r="I97" s="25">
        <v>3.5135135135135136</v>
      </c>
      <c r="J97" s="373">
        <v>3.58</v>
      </c>
      <c r="K97" s="368">
        <v>68</v>
      </c>
    </row>
    <row r="98" spans="1:11" s="8" customFormat="1" ht="15" customHeight="1" x14ac:dyDescent="0.25">
      <c r="A98" s="43">
        <v>84</v>
      </c>
      <c r="B98" s="17" t="s">
        <v>1</v>
      </c>
      <c r="C98" s="456" t="s">
        <v>182</v>
      </c>
      <c r="D98" s="477">
        <v>41</v>
      </c>
      <c r="E98" s="25">
        <v>3.2439024390243905</v>
      </c>
      <c r="F98" s="489">
        <v>3.5</v>
      </c>
      <c r="G98" s="368">
        <v>96</v>
      </c>
      <c r="H98" s="477">
        <v>42</v>
      </c>
      <c r="I98" s="25">
        <v>3.0476190476190474</v>
      </c>
      <c r="J98" s="490">
        <v>3.58</v>
      </c>
      <c r="K98" s="368">
        <v>105</v>
      </c>
    </row>
    <row r="99" spans="1:11" s="8" customFormat="1" ht="15" customHeight="1" x14ac:dyDescent="0.25">
      <c r="A99" s="43">
        <v>85</v>
      </c>
      <c r="B99" s="19" t="s">
        <v>1</v>
      </c>
      <c r="C99" s="12" t="s">
        <v>13</v>
      </c>
      <c r="D99" s="477">
        <v>39</v>
      </c>
      <c r="E99" s="25">
        <v>3.3846153846153846</v>
      </c>
      <c r="F99" s="480">
        <v>3.5</v>
      </c>
      <c r="G99" s="368">
        <v>79</v>
      </c>
      <c r="H99" s="477">
        <v>59</v>
      </c>
      <c r="I99" s="25">
        <v>3.0169491525423728</v>
      </c>
      <c r="J99" s="481">
        <v>3.58</v>
      </c>
      <c r="K99" s="368">
        <v>106</v>
      </c>
    </row>
    <row r="100" spans="1:11" s="8" customFormat="1" ht="15" customHeight="1" x14ac:dyDescent="0.25">
      <c r="A100" s="43">
        <v>86</v>
      </c>
      <c r="B100" s="17" t="s">
        <v>1</v>
      </c>
      <c r="C100" s="328" t="s">
        <v>183</v>
      </c>
      <c r="D100" s="482">
        <v>28</v>
      </c>
      <c r="E100" s="25">
        <v>3.2142857142857144</v>
      </c>
      <c r="F100" s="489">
        <v>3.5</v>
      </c>
      <c r="G100" s="368">
        <v>98</v>
      </c>
      <c r="H100" s="482">
        <v>82</v>
      </c>
      <c r="I100" s="25">
        <v>3.1707317073170733</v>
      </c>
      <c r="J100" s="490">
        <v>3.58</v>
      </c>
      <c r="K100" s="368">
        <v>100</v>
      </c>
    </row>
    <row r="101" spans="1:11" s="8" customFormat="1" ht="15" customHeight="1" x14ac:dyDescent="0.25">
      <c r="A101" s="43">
        <v>87</v>
      </c>
      <c r="B101" s="19" t="s">
        <v>1</v>
      </c>
      <c r="C101" s="431" t="s">
        <v>191</v>
      </c>
      <c r="D101" s="477">
        <v>23</v>
      </c>
      <c r="E101" s="25">
        <v>3.9565217391304346</v>
      </c>
      <c r="F101" s="480">
        <v>3.5</v>
      </c>
      <c r="G101" s="368">
        <v>3</v>
      </c>
      <c r="H101" s="477">
        <v>22</v>
      </c>
      <c r="I101" s="25">
        <v>3.5909090909090908</v>
      </c>
      <c r="J101" s="481">
        <v>3.58</v>
      </c>
      <c r="K101" s="368">
        <v>50</v>
      </c>
    </row>
    <row r="102" spans="1:11" s="8" customFormat="1" ht="15" customHeight="1" x14ac:dyDescent="0.25">
      <c r="A102" s="43">
        <v>88</v>
      </c>
      <c r="B102" s="19" t="s">
        <v>1</v>
      </c>
      <c r="C102" s="431" t="s">
        <v>192</v>
      </c>
      <c r="D102" s="477">
        <v>48</v>
      </c>
      <c r="E102" s="104">
        <v>3.5625</v>
      </c>
      <c r="F102" s="480">
        <v>3.5</v>
      </c>
      <c r="G102" s="368">
        <v>36</v>
      </c>
      <c r="H102" s="477">
        <v>44</v>
      </c>
      <c r="I102" s="104">
        <v>3.5</v>
      </c>
      <c r="J102" s="481">
        <v>3.58</v>
      </c>
      <c r="K102" s="368">
        <v>73</v>
      </c>
    </row>
    <row r="103" spans="1:11" s="8" customFormat="1" ht="15" customHeight="1" x14ac:dyDescent="0.25">
      <c r="A103" s="43">
        <v>89</v>
      </c>
      <c r="B103" s="17" t="s">
        <v>1</v>
      </c>
      <c r="C103" s="485" t="s">
        <v>190</v>
      </c>
      <c r="D103" s="477">
        <v>74</v>
      </c>
      <c r="E103" s="25">
        <v>3.4459459459459461</v>
      </c>
      <c r="F103" s="486">
        <v>3.5</v>
      </c>
      <c r="G103" s="368">
        <v>65</v>
      </c>
      <c r="H103" s="477">
        <v>142</v>
      </c>
      <c r="I103" s="25">
        <v>3.5704225352112675</v>
      </c>
      <c r="J103" s="373">
        <v>3.58</v>
      </c>
      <c r="K103" s="368">
        <v>54</v>
      </c>
    </row>
    <row r="104" spans="1:11" s="8" customFormat="1" ht="15" customHeight="1" thickBot="1" x14ac:dyDescent="0.3">
      <c r="A104" s="47">
        <v>90</v>
      </c>
      <c r="B104" s="17" t="s">
        <v>1</v>
      </c>
      <c r="C104" s="431" t="s">
        <v>189</v>
      </c>
      <c r="D104" s="477">
        <v>118</v>
      </c>
      <c r="E104" s="104">
        <v>3.4152542372881354</v>
      </c>
      <c r="F104" s="480">
        <v>3.5</v>
      </c>
      <c r="G104" s="368">
        <v>72</v>
      </c>
      <c r="H104" s="477">
        <v>84</v>
      </c>
      <c r="I104" s="104">
        <v>3.4642857142857144</v>
      </c>
      <c r="J104" s="481">
        <v>3.58</v>
      </c>
      <c r="K104" s="368">
        <v>78</v>
      </c>
    </row>
    <row r="105" spans="1:11" s="8" customFormat="1" ht="15" customHeight="1" x14ac:dyDescent="0.25">
      <c r="A105" s="48">
        <v>91</v>
      </c>
      <c r="B105" s="17" t="s">
        <v>1</v>
      </c>
      <c r="C105" s="431" t="s">
        <v>193</v>
      </c>
      <c r="D105" s="477">
        <v>89</v>
      </c>
      <c r="E105" s="25">
        <v>3.50561797752809</v>
      </c>
      <c r="F105" s="480">
        <v>3.5</v>
      </c>
      <c r="G105" s="368">
        <v>49</v>
      </c>
      <c r="H105" s="477">
        <v>85</v>
      </c>
      <c r="I105" s="25">
        <v>3.5764705882352943</v>
      </c>
      <c r="J105" s="481">
        <v>3.58</v>
      </c>
      <c r="K105" s="368">
        <v>52</v>
      </c>
    </row>
    <row r="106" spans="1:11" s="8" customFormat="1" ht="15" customHeight="1" x14ac:dyDescent="0.25">
      <c r="A106" s="43">
        <v>92</v>
      </c>
      <c r="B106" s="17" t="s">
        <v>1</v>
      </c>
      <c r="C106" s="487" t="s">
        <v>3</v>
      </c>
      <c r="D106" s="477">
        <v>44</v>
      </c>
      <c r="E106" s="25">
        <v>3.0681818181818183</v>
      </c>
      <c r="F106" s="486">
        <v>3.5</v>
      </c>
      <c r="G106" s="368">
        <v>104</v>
      </c>
      <c r="H106" s="477">
        <v>66</v>
      </c>
      <c r="I106" s="25">
        <v>3.0151515151515151</v>
      </c>
      <c r="J106" s="373">
        <v>3.58</v>
      </c>
      <c r="K106" s="368">
        <v>107</v>
      </c>
    </row>
    <row r="107" spans="1:11" s="8" customFormat="1" ht="15" customHeight="1" x14ac:dyDescent="0.25">
      <c r="A107" s="43">
        <v>93</v>
      </c>
      <c r="B107" s="17" t="s">
        <v>1</v>
      </c>
      <c r="C107" s="485" t="s">
        <v>188</v>
      </c>
      <c r="D107" s="477">
        <v>121</v>
      </c>
      <c r="E107" s="25">
        <v>3.5950413223140494</v>
      </c>
      <c r="F107" s="491">
        <v>3.5</v>
      </c>
      <c r="G107" s="368">
        <v>27</v>
      </c>
      <c r="H107" s="477">
        <v>134</v>
      </c>
      <c r="I107" s="25">
        <v>3.8134328358208953</v>
      </c>
      <c r="J107" s="492">
        <v>3.58</v>
      </c>
      <c r="K107" s="368">
        <v>22</v>
      </c>
    </row>
    <row r="108" spans="1:11" s="8" customFormat="1" ht="15" customHeight="1" x14ac:dyDescent="0.25">
      <c r="A108" s="43">
        <v>94</v>
      </c>
      <c r="B108" s="17" t="s">
        <v>1</v>
      </c>
      <c r="C108" s="485" t="s">
        <v>187</v>
      </c>
      <c r="D108" s="477">
        <v>122</v>
      </c>
      <c r="E108" s="25">
        <v>3.622950819672131</v>
      </c>
      <c r="F108" s="486">
        <v>3.5</v>
      </c>
      <c r="G108" s="368">
        <v>25</v>
      </c>
      <c r="H108" s="477">
        <v>168</v>
      </c>
      <c r="I108" s="25">
        <v>3.3095238095238093</v>
      </c>
      <c r="J108" s="373">
        <v>3.58</v>
      </c>
      <c r="K108" s="368">
        <v>93</v>
      </c>
    </row>
    <row r="109" spans="1:11" s="8" customFormat="1" ht="15" customHeight="1" x14ac:dyDescent="0.25">
      <c r="A109" s="43">
        <v>95</v>
      </c>
      <c r="B109" s="19" t="s">
        <v>1</v>
      </c>
      <c r="C109" s="493" t="s">
        <v>14</v>
      </c>
      <c r="D109" s="477">
        <v>63</v>
      </c>
      <c r="E109" s="25">
        <v>3.5714285714285716</v>
      </c>
      <c r="F109" s="491">
        <v>3.5</v>
      </c>
      <c r="G109" s="368">
        <v>35</v>
      </c>
      <c r="H109" s="477">
        <v>115</v>
      </c>
      <c r="I109" s="25">
        <v>3.8260869565217392</v>
      </c>
      <c r="J109" s="492">
        <v>3.58</v>
      </c>
      <c r="K109" s="368">
        <v>19</v>
      </c>
    </row>
    <row r="110" spans="1:11" s="8" customFormat="1" ht="15" customHeight="1" x14ac:dyDescent="0.25">
      <c r="A110" s="43">
        <v>96</v>
      </c>
      <c r="B110" s="19" t="s">
        <v>1</v>
      </c>
      <c r="C110" s="485" t="s">
        <v>186</v>
      </c>
      <c r="D110" s="477">
        <v>79</v>
      </c>
      <c r="E110" s="25">
        <v>3.8607594936708862</v>
      </c>
      <c r="F110" s="486">
        <v>3.5</v>
      </c>
      <c r="G110" s="368">
        <v>4</v>
      </c>
      <c r="H110" s="477">
        <v>89</v>
      </c>
      <c r="I110" s="25">
        <v>3.8314606741573032</v>
      </c>
      <c r="J110" s="373">
        <v>3.58</v>
      </c>
      <c r="K110" s="368">
        <v>20</v>
      </c>
    </row>
    <row r="111" spans="1:11" s="8" customFormat="1" ht="15" customHeight="1" x14ac:dyDescent="0.25">
      <c r="A111" s="43">
        <v>97</v>
      </c>
      <c r="B111" s="17" t="s">
        <v>1</v>
      </c>
      <c r="C111" s="431" t="s">
        <v>185</v>
      </c>
      <c r="D111" s="477">
        <v>53</v>
      </c>
      <c r="E111" s="25">
        <v>3.7358490566037736</v>
      </c>
      <c r="F111" s="480">
        <v>3.5</v>
      </c>
      <c r="G111" s="368">
        <v>11</v>
      </c>
      <c r="H111" s="477">
        <v>56</v>
      </c>
      <c r="I111" s="25">
        <v>3.8571428571428572</v>
      </c>
      <c r="J111" s="481">
        <v>3.58</v>
      </c>
      <c r="K111" s="368">
        <v>16</v>
      </c>
    </row>
    <row r="112" spans="1:11" s="8" customFormat="1" ht="15" customHeight="1" x14ac:dyDescent="0.25">
      <c r="A112" s="43">
        <v>98</v>
      </c>
      <c r="B112" s="19" t="s">
        <v>1</v>
      </c>
      <c r="C112" s="485" t="s">
        <v>184</v>
      </c>
      <c r="D112" s="477">
        <v>111</v>
      </c>
      <c r="E112" s="25">
        <v>3.3783783783783785</v>
      </c>
      <c r="F112" s="486">
        <v>3.5</v>
      </c>
      <c r="G112" s="368">
        <v>83</v>
      </c>
      <c r="H112" s="477">
        <v>85</v>
      </c>
      <c r="I112" s="25">
        <v>3.0823529411764707</v>
      </c>
      <c r="J112" s="373">
        <v>3.58</v>
      </c>
      <c r="K112" s="368">
        <v>104</v>
      </c>
    </row>
    <row r="113" spans="1:11" s="8" customFormat="1" ht="15" customHeight="1" x14ac:dyDescent="0.25">
      <c r="A113" s="43">
        <v>99</v>
      </c>
      <c r="B113" s="19" t="s">
        <v>1</v>
      </c>
      <c r="C113" s="487" t="s">
        <v>132</v>
      </c>
      <c r="D113" s="477">
        <v>57</v>
      </c>
      <c r="E113" s="25">
        <v>3.5789473684210527</v>
      </c>
      <c r="F113" s="486">
        <v>3.5</v>
      </c>
      <c r="G113" s="368">
        <v>32</v>
      </c>
      <c r="H113" s="477">
        <v>34</v>
      </c>
      <c r="I113" s="25">
        <v>3.5588235294117645</v>
      </c>
      <c r="J113" s="373">
        <v>3.58</v>
      </c>
      <c r="K113" s="368">
        <v>59</v>
      </c>
    </row>
    <row r="114" spans="1:11" s="8" customFormat="1" ht="15" customHeight="1" x14ac:dyDescent="0.25">
      <c r="A114" s="47"/>
      <c r="B114" s="19"/>
      <c r="C114" s="487"/>
      <c r="D114" s="477"/>
      <c r="E114" s="25"/>
      <c r="F114" s="486"/>
      <c r="G114" s="368"/>
      <c r="H114" s="477"/>
      <c r="I114" s="25"/>
      <c r="J114" s="373"/>
      <c r="K114" s="368"/>
    </row>
    <row r="115" spans="1:11" s="8" customFormat="1" ht="15" customHeight="1" x14ac:dyDescent="0.25">
      <c r="A115" s="47"/>
      <c r="B115" s="19"/>
      <c r="C115" s="487"/>
      <c r="D115" s="477"/>
      <c r="E115" s="25"/>
      <c r="F115" s="486"/>
      <c r="G115" s="368"/>
      <c r="H115" s="477"/>
      <c r="I115" s="25"/>
      <c r="J115" s="373"/>
      <c r="K115" s="368"/>
    </row>
    <row r="116" spans="1:11" s="8" customFormat="1" ht="15" customHeight="1" thickBot="1" x14ac:dyDescent="0.3">
      <c r="A116" s="41">
        <v>100</v>
      </c>
      <c r="B116" s="17" t="s">
        <v>0</v>
      </c>
      <c r="C116" s="327" t="s">
        <v>87</v>
      </c>
      <c r="D116" s="477">
        <v>30</v>
      </c>
      <c r="E116" s="104">
        <v>4.0999999999999996</v>
      </c>
      <c r="F116" s="478">
        <v>3.5</v>
      </c>
      <c r="G116" s="368">
        <v>1</v>
      </c>
      <c r="H116" s="477">
        <v>48</v>
      </c>
      <c r="I116" s="104">
        <v>4.083333333333333</v>
      </c>
      <c r="J116" s="479">
        <v>3.58</v>
      </c>
      <c r="K116" s="368">
        <v>1</v>
      </c>
    </row>
    <row r="117" spans="1:11" s="8" customFormat="1" ht="15" customHeight="1" x14ac:dyDescent="0.25">
      <c r="A117" s="48">
        <v>101</v>
      </c>
      <c r="B117" s="17" t="s">
        <v>0</v>
      </c>
      <c r="C117" s="12" t="s">
        <v>90</v>
      </c>
      <c r="D117" s="477">
        <v>60</v>
      </c>
      <c r="E117" s="104">
        <v>3.7</v>
      </c>
      <c r="F117" s="480">
        <v>3.5</v>
      </c>
      <c r="G117" s="368">
        <v>15</v>
      </c>
      <c r="H117" s="477">
        <v>42</v>
      </c>
      <c r="I117" s="104">
        <v>3.9047619047619047</v>
      </c>
      <c r="J117" s="481">
        <v>3.58</v>
      </c>
      <c r="K117" s="368">
        <v>10</v>
      </c>
    </row>
    <row r="118" spans="1:11" s="8" customFormat="1" ht="15" customHeight="1" x14ac:dyDescent="0.25">
      <c r="A118" s="43">
        <v>102</v>
      </c>
      <c r="B118" s="19" t="s">
        <v>0</v>
      </c>
      <c r="C118" s="12" t="s">
        <v>86</v>
      </c>
      <c r="D118" s="477">
        <v>28</v>
      </c>
      <c r="E118" s="104">
        <v>3.7142857142857144</v>
      </c>
      <c r="F118" s="480">
        <v>3.5</v>
      </c>
      <c r="G118" s="368">
        <v>13</v>
      </c>
      <c r="H118" s="477">
        <v>28</v>
      </c>
      <c r="I118" s="104">
        <v>4.0714285714285712</v>
      </c>
      <c r="J118" s="481">
        <v>3.58</v>
      </c>
      <c r="K118" s="368">
        <v>2</v>
      </c>
    </row>
    <row r="119" spans="1:11" s="8" customFormat="1" ht="15" customHeight="1" x14ac:dyDescent="0.25">
      <c r="A119" s="43">
        <v>103</v>
      </c>
      <c r="B119" s="17" t="s">
        <v>0</v>
      </c>
      <c r="C119" s="487" t="s">
        <v>62</v>
      </c>
      <c r="D119" s="477">
        <v>18</v>
      </c>
      <c r="E119" s="25">
        <v>3.3888888888888888</v>
      </c>
      <c r="F119" s="486">
        <v>3.5</v>
      </c>
      <c r="G119" s="368">
        <v>78</v>
      </c>
      <c r="H119" s="477">
        <v>26</v>
      </c>
      <c r="I119" s="25">
        <v>3.5769230769230771</v>
      </c>
      <c r="J119" s="373">
        <v>3.58</v>
      </c>
      <c r="K119" s="368">
        <v>53</v>
      </c>
    </row>
    <row r="120" spans="1:11" s="8" customFormat="1" ht="15" customHeight="1" x14ac:dyDescent="0.25">
      <c r="A120" s="43">
        <v>104</v>
      </c>
      <c r="B120" s="17" t="s">
        <v>0</v>
      </c>
      <c r="C120" s="488" t="s">
        <v>149</v>
      </c>
      <c r="D120" s="477">
        <v>44</v>
      </c>
      <c r="E120" s="104">
        <v>3.6136363636363638</v>
      </c>
      <c r="F120" s="478">
        <v>3.5</v>
      </c>
      <c r="G120" s="368">
        <v>26</v>
      </c>
      <c r="H120" s="477">
        <v>44</v>
      </c>
      <c r="I120" s="104">
        <v>4</v>
      </c>
      <c r="J120" s="479">
        <v>3.58</v>
      </c>
      <c r="K120" s="368">
        <v>5</v>
      </c>
    </row>
    <row r="121" spans="1:11" s="8" customFormat="1" ht="15" customHeight="1" x14ac:dyDescent="0.25">
      <c r="A121" s="43">
        <v>105</v>
      </c>
      <c r="B121" s="17" t="s">
        <v>0</v>
      </c>
      <c r="C121" s="12" t="s">
        <v>88</v>
      </c>
      <c r="D121" s="477">
        <v>42</v>
      </c>
      <c r="E121" s="25">
        <v>3.3809523809523809</v>
      </c>
      <c r="F121" s="480">
        <v>3.5</v>
      </c>
      <c r="G121" s="368">
        <v>81</v>
      </c>
      <c r="H121" s="477">
        <v>33</v>
      </c>
      <c r="I121" s="25">
        <v>3.5454545454545454</v>
      </c>
      <c r="J121" s="481">
        <v>3.58</v>
      </c>
      <c r="K121" s="368">
        <v>62</v>
      </c>
    </row>
    <row r="122" spans="1:11" s="8" customFormat="1" ht="15" customHeight="1" x14ac:dyDescent="0.25">
      <c r="A122" s="43">
        <v>106</v>
      </c>
      <c r="B122" s="17" t="s">
        <v>0</v>
      </c>
      <c r="C122" s="487" t="s">
        <v>61</v>
      </c>
      <c r="D122" s="477">
        <v>18</v>
      </c>
      <c r="E122" s="25">
        <v>2.8333333333333335</v>
      </c>
      <c r="F122" s="486">
        <v>3.5</v>
      </c>
      <c r="G122" s="368">
        <v>108</v>
      </c>
      <c r="H122" s="477">
        <v>28</v>
      </c>
      <c r="I122" s="25">
        <v>3.5714285714285716</v>
      </c>
      <c r="J122" s="373">
        <v>3.58</v>
      </c>
      <c r="K122" s="368">
        <v>55</v>
      </c>
    </row>
    <row r="123" spans="1:11" s="8" customFormat="1" ht="15" customHeight="1" x14ac:dyDescent="0.25">
      <c r="A123" s="43">
        <v>107</v>
      </c>
      <c r="B123" s="17" t="s">
        <v>0</v>
      </c>
      <c r="C123" s="487" t="s">
        <v>150</v>
      </c>
      <c r="D123" s="477">
        <v>107</v>
      </c>
      <c r="E123" s="25">
        <v>3.4112149532710281</v>
      </c>
      <c r="F123" s="486">
        <v>3.5</v>
      </c>
      <c r="G123" s="368">
        <v>73</v>
      </c>
      <c r="H123" s="477">
        <v>148</v>
      </c>
      <c r="I123" s="25">
        <v>3.6081081081081079</v>
      </c>
      <c r="J123" s="373">
        <v>3.58</v>
      </c>
      <c r="K123" s="368">
        <v>46</v>
      </c>
    </row>
    <row r="124" spans="1:11" s="8" customFormat="1" ht="15" customHeight="1" thickBot="1" x14ac:dyDescent="0.3">
      <c r="A124" s="297">
        <v>108</v>
      </c>
      <c r="B124" s="19" t="s">
        <v>0</v>
      </c>
      <c r="C124" s="12" t="s">
        <v>131</v>
      </c>
      <c r="D124" s="477">
        <v>60</v>
      </c>
      <c r="E124" s="25">
        <v>3.7</v>
      </c>
      <c r="F124" s="480">
        <v>3.5</v>
      </c>
      <c r="G124" s="368">
        <v>16</v>
      </c>
      <c r="H124" s="477">
        <v>42</v>
      </c>
      <c r="I124" s="25">
        <v>3.3809523809523809</v>
      </c>
      <c r="J124" s="481">
        <v>3.58</v>
      </c>
      <c r="K124" s="368">
        <v>84</v>
      </c>
    </row>
    <row r="125" spans="1:11" x14ac:dyDescent="0.25">
      <c r="C125" s="44" t="s">
        <v>89</v>
      </c>
      <c r="D125" s="44"/>
      <c r="E125" s="119">
        <f>AVERAGE(E5:E122)</f>
        <v>3.4822437196069695</v>
      </c>
      <c r="F125" s="44"/>
      <c r="G125" s="44"/>
      <c r="H125" s="44"/>
      <c r="I125" s="119">
        <f>AVERAGE(I5:I122)</f>
        <v>3.5694935625789781</v>
      </c>
      <c r="J125" s="44"/>
      <c r="K125" s="44"/>
    </row>
    <row r="126" spans="1:11" x14ac:dyDescent="0.25">
      <c r="C126" s="45" t="s">
        <v>111</v>
      </c>
      <c r="D126" s="45"/>
      <c r="E126" s="338">
        <v>3.5</v>
      </c>
      <c r="F126" s="45"/>
      <c r="G126" s="45"/>
      <c r="H126" s="45"/>
      <c r="I126" s="45">
        <v>3.58</v>
      </c>
      <c r="J126" s="45"/>
      <c r="K126" s="45"/>
    </row>
  </sheetData>
  <autoFilter ref="C115:K115">
    <sortState ref="C116:K126">
      <sortCondition ref="C115"/>
    </sortState>
  </autoFilter>
  <mergeCells count="5">
    <mergeCell ref="D2:G2"/>
    <mergeCell ref="H2:K2"/>
    <mergeCell ref="A2:A3"/>
    <mergeCell ref="B2:B3"/>
    <mergeCell ref="C2:C3"/>
  </mergeCells>
  <conditionalFormatting sqref="E5:E126">
    <cfRule type="containsBlanks" dxfId="74" priority="1" stopIfTrue="1">
      <formula>LEN(TRIM(E5))=0</formula>
    </cfRule>
    <cfRule type="cellIs" dxfId="73" priority="7" stopIfTrue="1" operator="lessThan">
      <formula>3.5</formula>
    </cfRule>
    <cfRule type="cellIs" dxfId="72" priority="8" stopIfTrue="1" operator="between">
      <formula>3.5045</formula>
      <formula>3.5</formula>
    </cfRule>
    <cfRule type="cellIs" dxfId="71" priority="9" stopIfTrue="1" operator="between">
      <formula>3.5</formula>
      <formula>4.5</formula>
    </cfRule>
    <cfRule type="cellIs" dxfId="70" priority="10" stopIfTrue="1" operator="greaterThanOrEqual">
      <formula>4.5</formula>
    </cfRule>
  </conditionalFormatting>
  <conditionalFormatting sqref="I5:I126">
    <cfRule type="cellIs" dxfId="69" priority="507" stopIfTrue="1" operator="equal">
      <formula>$I$125</formula>
    </cfRule>
    <cfRule type="cellIs" dxfId="68" priority="508" stopIfTrue="1" operator="lessThan">
      <formula>3.5</formula>
    </cfRule>
    <cfRule type="cellIs" dxfId="67" priority="509" stopIfTrue="1" operator="between">
      <formula>3.5</formula>
      <formula>$I$125</formula>
    </cfRule>
    <cfRule type="cellIs" dxfId="66" priority="510" stopIfTrue="1" operator="between">
      <formula>4.5</formula>
      <formula>$I$125</formula>
    </cfRule>
    <cfRule type="cellIs" dxfId="65" priority="511" stopIfTrue="1" operator="greaterThanOrEqual">
      <formula>4.5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zoomScale="90" zoomScaleNormal="90" workbookViewId="0">
      <selection activeCell="N111" sqref="N111:N112"/>
    </sheetView>
  </sheetViews>
  <sheetFormatPr defaultRowHeight="15" x14ac:dyDescent="0.25"/>
  <cols>
    <col min="1" max="1" width="5.7109375" customWidth="1"/>
    <col min="2" max="2" width="33.5703125" customWidth="1"/>
    <col min="3" max="10" width="7.7109375" customWidth="1"/>
    <col min="11" max="11" width="8.7109375" customWidth="1"/>
    <col min="12" max="12" width="7.7109375" customWidth="1"/>
  </cols>
  <sheetData>
    <row r="1" spans="1:16" ht="409.5" customHeight="1" thickBot="1" x14ac:dyDescent="0.3"/>
    <row r="2" spans="1:16" ht="15" customHeight="1" x14ac:dyDescent="0.25">
      <c r="A2" s="393" t="s">
        <v>60</v>
      </c>
      <c r="B2" s="395" t="s">
        <v>115</v>
      </c>
      <c r="C2" s="397">
        <v>2023</v>
      </c>
      <c r="D2" s="398"/>
      <c r="E2" s="398"/>
      <c r="F2" s="391"/>
      <c r="G2" s="397">
        <v>2022</v>
      </c>
      <c r="H2" s="398"/>
      <c r="I2" s="398"/>
      <c r="J2" s="391"/>
      <c r="K2" s="391" t="s">
        <v>109</v>
      </c>
    </row>
    <row r="3" spans="1:16" ht="47.25" customHeight="1" thickBot="1" x14ac:dyDescent="0.3">
      <c r="A3" s="394"/>
      <c r="B3" s="396"/>
      <c r="C3" s="201" t="s">
        <v>101</v>
      </c>
      <c r="D3" s="55" t="s">
        <v>102</v>
      </c>
      <c r="E3" s="55" t="s">
        <v>110</v>
      </c>
      <c r="F3" s="202" t="s">
        <v>116</v>
      </c>
      <c r="G3" s="201" t="s">
        <v>101</v>
      </c>
      <c r="H3" s="55" t="s">
        <v>102</v>
      </c>
      <c r="I3" s="55" t="s">
        <v>110</v>
      </c>
      <c r="J3" s="202" t="s">
        <v>116</v>
      </c>
      <c r="K3" s="392"/>
    </row>
    <row r="4" spans="1:16" ht="15" customHeight="1" thickBot="1" x14ac:dyDescent="0.3">
      <c r="A4" s="128"/>
      <c r="B4" s="132" t="s">
        <v>119</v>
      </c>
      <c r="C4" s="192">
        <f>C5+C14+C27+C45+C64+C79+C110</f>
        <v>5640</v>
      </c>
      <c r="D4" s="211">
        <f>AVERAGE(D6:D13,D15:D26,D28:D44,D46:D63,D65:D78,D80:D109,D111:D119)</f>
        <v>3.4836023077000902</v>
      </c>
      <c r="E4" s="211">
        <v>3.5</v>
      </c>
      <c r="F4" s="193"/>
      <c r="G4" s="192">
        <f>G5+G14+G27+G45+G64+G79+G110</f>
        <v>5995</v>
      </c>
      <c r="H4" s="211">
        <f>AVERAGE(H6:H13,H15:H26,H28:H44,H46:H63,H65:H78,H80:H109,H111:H119)</f>
        <v>3.5681053529854836</v>
      </c>
      <c r="I4" s="211">
        <v>3.58</v>
      </c>
      <c r="J4" s="193"/>
      <c r="K4" s="133"/>
      <c r="M4" s="88"/>
      <c r="N4" s="34" t="s">
        <v>104</v>
      </c>
    </row>
    <row r="5" spans="1:16" ht="15" customHeight="1" thickBot="1" x14ac:dyDescent="0.3">
      <c r="A5" s="124"/>
      <c r="B5" s="129" t="s">
        <v>120</v>
      </c>
      <c r="C5" s="194">
        <f>SUM(C6:C13)</f>
        <v>429</v>
      </c>
      <c r="D5" s="210">
        <f>AVERAGE(D6:D13)</f>
        <v>3.4694279422724326</v>
      </c>
      <c r="E5" s="210">
        <v>3.5</v>
      </c>
      <c r="F5" s="195"/>
      <c r="G5" s="194">
        <f>SUM(G6:G13)</f>
        <v>380</v>
      </c>
      <c r="H5" s="210">
        <f>AVERAGE(H6:H13)</f>
        <v>3.6615023669383633</v>
      </c>
      <c r="I5" s="210">
        <v>3.58</v>
      </c>
      <c r="J5" s="195"/>
      <c r="K5" s="131"/>
      <c r="M5" s="87"/>
      <c r="N5" s="34" t="s">
        <v>105</v>
      </c>
    </row>
    <row r="6" spans="1:16" ht="15" customHeight="1" x14ac:dyDescent="0.25">
      <c r="A6" s="56">
        <v>1</v>
      </c>
      <c r="B6" s="49" t="s">
        <v>72</v>
      </c>
      <c r="C6" s="230">
        <v>47</v>
      </c>
      <c r="D6" s="255">
        <v>3.6595744680851063</v>
      </c>
      <c r="E6" s="255">
        <v>3.5</v>
      </c>
      <c r="F6" s="231">
        <v>22</v>
      </c>
      <c r="G6" s="230">
        <v>49</v>
      </c>
      <c r="H6" s="255">
        <v>3.8571428571428572</v>
      </c>
      <c r="I6" s="255">
        <v>3.58</v>
      </c>
      <c r="J6" s="231">
        <v>12</v>
      </c>
      <c r="K6" s="136">
        <f>F6+J6</f>
        <v>34</v>
      </c>
      <c r="M6" s="426"/>
      <c r="N6" s="34" t="s">
        <v>106</v>
      </c>
      <c r="P6" s="58"/>
    </row>
    <row r="7" spans="1:16" ht="15" customHeight="1" x14ac:dyDescent="0.25">
      <c r="A7" s="39">
        <v>2</v>
      </c>
      <c r="B7" s="49" t="s">
        <v>135</v>
      </c>
      <c r="C7" s="230">
        <v>50</v>
      </c>
      <c r="D7" s="255">
        <v>3.58</v>
      </c>
      <c r="E7" s="255">
        <v>3.5</v>
      </c>
      <c r="F7" s="231">
        <v>31</v>
      </c>
      <c r="G7" s="230">
        <v>42</v>
      </c>
      <c r="H7" s="255">
        <v>4.0238095238095237</v>
      </c>
      <c r="I7" s="255">
        <v>3.58</v>
      </c>
      <c r="J7" s="231">
        <v>3</v>
      </c>
      <c r="K7" s="137">
        <f t="shared" ref="K7:K70" si="0">F7+J7</f>
        <v>34</v>
      </c>
      <c r="M7" s="35"/>
      <c r="N7" s="34" t="s">
        <v>107</v>
      </c>
      <c r="P7" s="58"/>
    </row>
    <row r="8" spans="1:16" ht="15" customHeight="1" x14ac:dyDescent="0.25">
      <c r="A8" s="39">
        <v>3</v>
      </c>
      <c r="B8" s="49" t="s">
        <v>75</v>
      </c>
      <c r="C8" s="230">
        <v>74</v>
      </c>
      <c r="D8" s="255">
        <v>3.5540540540540539</v>
      </c>
      <c r="E8" s="255">
        <v>3.5</v>
      </c>
      <c r="F8" s="231">
        <v>40</v>
      </c>
      <c r="G8" s="230">
        <v>56</v>
      </c>
      <c r="H8" s="255">
        <v>3.6964285714285716</v>
      </c>
      <c r="I8" s="255">
        <v>3.58</v>
      </c>
      <c r="J8" s="231">
        <v>32</v>
      </c>
      <c r="K8" s="137">
        <f t="shared" si="0"/>
        <v>72</v>
      </c>
      <c r="P8" s="58"/>
    </row>
    <row r="9" spans="1:16" ht="15" customHeight="1" x14ac:dyDescent="0.25">
      <c r="A9" s="39">
        <v>4</v>
      </c>
      <c r="B9" s="49" t="s">
        <v>73</v>
      </c>
      <c r="C9" s="230">
        <v>42</v>
      </c>
      <c r="D9" s="255">
        <v>3.5476190476190474</v>
      </c>
      <c r="E9" s="255">
        <v>3.5</v>
      </c>
      <c r="F9" s="231">
        <v>42</v>
      </c>
      <c r="G9" s="230">
        <v>41</v>
      </c>
      <c r="H9" s="255">
        <v>3.6097560975609757</v>
      </c>
      <c r="I9" s="255">
        <v>3.58</v>
      </c>
      <c r="J9" s="231">
        <v>45</v>
      </c>
      <c r="K9" s="137">
        <f t="shared" si="0"/>
        <v>87</v>
      </c>
      <c r="P9" s="58"/>
    </row>
    <row r="10" spans="1:16" ht="15" customHeight="1" x14ac:dyDescent="0.25">
      <c r="A10" s="39">
        <v>5</v>
      </c>
      <c r="B10" s="49" t="s">
        <v>127</v>
      </c>
      <c r="C10" s="230">
        <v>54</v>
      </c>
      <c r="D10" s="255">
        <v>3.4814814814814814</v>
      </c>
      <c r="E10" s="255">
        <v>3.5</v>
      </c>
      <c r="F10" s="231">
        <v>56</v>
      </c>
      <c r="G10" s="230">
        <v>47</v>
      </c>
      <c r="H10" s="255">
        <v>3.4042553191489362</v>
      </c>
      <c r="I10" s="255">
        <v>3.58</v>
      </c>
      <c r="J10" s="231">
        <v>81</v>
      </c>
      <c r="K10" s="137">
        <f t="shared" si="0"/>
        <v>137</v>
      </c>
      <c r="M10" s="60"/>
      <c r="N10" s="58"/>
      <c r="P10" s="58"/>
    </row>
    <row r="11" spans="1:16" ht="15" customHeight="1" x14ac:dyDescent="0.25">
      <c r="A11" s="39">
        <v>6</v>
      </c>
      <c r="B11" s="98" t="s">
        <v>76</v>
      </c>
      <c r="C11" s="232">
        <v>37</v>
      </c>
      <c r="D11" s="257">
        <v>3.4324324324324325</v>
      </c>
      <c r="E11" s="257">
        <v>3.5</v>
      </c>
      <c r="F11" s="233">
        <v>68</v>
      </c>
      <c r="G11" s="232">
        <v>38</v>
      </c>
      <c r="H11" s="257">
        <v>3.6315789473684212</v>
      </c>
      <c r="I11" s="257">
        <v>3.58</v>
      </c>
      <c r="J11" s="233">
        <v>41</v>
      </c>
      <c r="K11" s="137">
        <f t="shared" si="0"/>
        <v>109</v>
      </c>
      <c r="M11" s="60"/>
      <c r="N11" s="58"/>
      <c r="P11" s="58"/>
    </row>
    <row r="12" spans="1:16" ht="15" customHeight="1" x14ac:dyDescent="0.25">
      <c r="A12" s="39">
        <v>7</v>
      </c>
      <c r="B12" s="49" t="s">
        <v>134</v>
      </c>
      <c r="C12" s="230">
        <v>53</v>
      </c>
      <c r="D12" s="255">
        <v>3.2641509433962264</v>
      </c>
      <c r="E12" s="255">
        <v>3.5</v>
      </c>
      <c r="F12" s="231">
        <v>94</v>
      </c>
      <c r="G12" s="230">
        <v>35</v>
      </c>
      <c r="H12" s="255">
        <v>3.4857142857142858</v>
      </c>
      <c r="I12" s="255">
        <v>3.58</v>
      </c>
      <c r="J12" s="231">
        <v>74</v>
      </c>
      <c r="K12" s="138">
        <f t="shared" si="0"/>
        <v>168</v>
      </c>
      <c r="M12" s="60"/>
      <c r="N12" s="58"/>
      <c r="P12" s="58"/>
    </row>
    <row r="13" spans="1:16" ht="15" customHeight="1" thickBot="1" x14ac:dyDescent="0.3">
      <c r="A13" s="135">
        <v>8</v>
      </c>
      <c r="B13" s="49" t="s">
        <v>194</v>
      </c>
      <c r="C13" s="230">
        <v>72</v>
      </c>
      <c r="D13" s="255">
        <v>3.2361111111111112</v>
      </c>
      <c r="E13" s="255">
        <v>3.5</v>
      </c>
      <c r="F13" s="231">
        <v>97</v>
      </c>
      <c r="G13" s="230">
        <v>72</v>
      </c>
      <c r="H13" s="255">
        <v>3.5833333333333335</v>
      </c>
      <c r="I13" s="255">
        <v>3.58</v>
      </c>
      <c r="J13" s="231">
        <v>51</v>
      </c>
      <c r="K13" s="139">
        <f t="shared" si="0"/>
        <v>148</v>
      </c>
      <c r="M13" s="60"/>
      <c r="N13" s="58"/>
      <c r="P13" s="58"/>
    </row>
    <row r="14" spans="1:16" ht="15" customHeight="1" thickBot="1" x14ac:dyDescent="0.3">
      <c r="A14" s="124"/>
      <c r="B14" s="130" t="s">
        <v>121</v>
      </c>
      <c r="C14" s="196">
        <f>SUM(C15:C26)</f>
        <v>623</v>
      </c>
      <c r="D14" s="140">
        <f>AVERAGE(D15:D26)</f>
        <v>3.3981033540030281</v>
      </c>
      <c r="E14" s="140">
        <v>3.5</v>
      </c>
      <c r="F14" s="131"/>
      <c r="G14" s="196">
        <f>SUM(G15:G26)</f>
        <v>680</v>
      </c>
      <c r="H14" s="140">
        <f>AVERAGE(H15:H26)</f>
        <v>3.6125639148098063</v>
      </c>
      <c r="I14" s="140">
        <v>3.58</v>
      </c>
      <c r="J14" s="131"/>
      <c r="K14" s="126"/>
      <c r="M14" s="60"/>
      <c r="N14" s="58"/>
      <c r="P14" s="58"/>
    </row>
    <row r="15" spans="1:16" ht="15" customHeight="1" x14ac:dyDescent="0.25">
      <c r="A15" s="56">
        <v>1</v>
      </c>
      <c r="B15" s="49" t="s">
        <v>55</v>
      </c>
      <c r="C15" s="230">
        <v>90</v>
      </c>
      <c r="D15" s="255">
        <v>3.6444444444444444</v>
      </c>
      <c r="E15" s="255">
        <v>3.5</v>
      </c>
      <c r="F15" s="231">
        <v>23</v>
      </c>
      <c r="G15" s="230">
        <v>89</v>
      </c>
      <c r="H15" s="255">
        <v>3.8539325842696628</v>
      </c>
      <c r="I15" s="255">
        <v>3.58</v>
      </c>
      <c r="J15" s="231">
        <v>17</v>
      </c>
      <c r="K15" s="57">
        <f t="shared" si="0"/>
        <v>40</v>
      </c>
      <c r="M15" s="58"/>
      <c r="N15" s="58"/>
      <c r="P15" s="58"/>
    </row>
    <row r="16" spans="1:16" ht="15" customHeight="1" x14ac:dyDescent="0.25">
      <c r="A16" s="39">
        <v>2</v>
      </c>
      <c r="B16" s="52" t="s">
        <v>153</v>
      </c>
      <c r="C16" s="234">
        <v>52</v>
      </c>
      <c r="D16" s="256">
        <v>3.5576923076923075</v>
      </c>
      <c r="E16" s="256">
        <v>3.5</v>
      </c>
      <c r="F16" s="235">
        <v>37</v>
      </c>
      <c r="G16" s="234">
        <v>54</v>
      </c>
      <c r="H16" s="256">
        <v>3.6481481481481484</v>
      </c>
      <c r="I16" s="256">
        <v>3.58</v>
      </c>
      <c r="J16" s="235">
        <v>40</v>
      </c>
      <c r="K16" s="59">
        <f t="shared" si="0"/>
        <v>77</v>
      </c>
      <c r="M16" s="58"/>
      <c r="N16" s="58"/>
      <c r="P16" s="58"/>
    </row>
    <row r="17" spans="1:16" ht="15" customHeight="1" x14ac:dyDescent="0.25">
      <c r="A17" s="39">
        <v>3</v>
      </c>
      <c r="B17" s="49" t="s">
        <v>155</v>
      </c>
      <c r="C17" s="230">
        <v>99</v>
      </c>
      <c r="D17" s="255">
        <v>3.5353535353535355</v>
      </c>
      <c r="E17" s="255">
        <v>3.5</v>
      </c>
      <c r="F17" s="231">
        <v>44</v>
      </c>
      <c r="G17" s="230">
        <v>65</v>
      </c>
      <c r="H17" s="255">
        <v>3.6153846153846154</v>
      </c>
      <c r="I17" s="255">
        <v>3.58</v>
      </c>
      <c r="J17" s="231">
        <v>42</v>
      </c>
      <c r="K17" s="59">
        <f t="shared" si="0"/>
        <v>86</v>
      </c>
      <c r="M17" s="58"/>
      <c r="N17" s="58"/>
      <c r="P17" s="58"/>
    </row>
    <row r="18" spans="1:16" ht="15" customHeight="1" x14ac:dyDescent="0.25">
      <c r="A18" s="39">
        <v>4</v>
      </c>
      <c r="B18" s="49" t="s">
        <v>52</v>
      </c>
      <c r="C18" s="230">
        <v>29</v>
      </c>
      <c r="D18" s="255">
        <v>3.5172413793103448</v>
      </c>
      <c r="E18" s="255">
        <v>3.5</v>
      </c>
      <c r="F18" s="231">
        <v>48</v>
      </c>
      <c r="G18" s="230">
        <v>37</v>
      </c>
      <c r="H18" s="255">
        <v>3.6486486486486487</v>
      </c>
      <c r="I18" s="255">
        <v>3.58</v>
      </c>
      <c r="J18" s="231">
        <v>39</v>
      </c>
      <c r="K18" s="59">
        <f t="shared" si="0"/>
        <v>87</v>
      </c>
      <c r="M18" s="58"/>
      <c r="N18" s="58"/>
      <c r="P18" s="58"/>
    </row>
    <row r="19" spans="1:16" ht="15" customHeight="1" x14ac:dyDescent="0.25">
      <c r="A19" s="39">
        <v>5</v>
      </c>
      <c r="B19" s="52" t="s">
        <v>53</v>
      </c>
      <c r="C19" s="234">
        <v>46</v>
      </c>
      <c r="D19" s="256">
        <v>3.4565217391304346</v>
      </c>
      <c r="E19" s="256">
        <v>3.5</v>
      </c>
      <c r="F19" s="235">
        <v>62</v>
      </c>
      <c r="G19" s="234">
        <v>68</v>
      </c>
      <c r="H19" s="256">
        <v>3.6911764705882355</v>
      </c>
      <c r="I19" s="256">
        <v>3.58</v>
      </c>
      <c r="J19" s="235">
        <v>36</v>
      </c>
      <c r="K19" s="59">
        <f t="shared" si="0"/>
        <v>98</v>
      </c>
      <c r="M19" s="58"/>
      <c r="N19" s="58"/>
      <c r="P19" s="58"/>
    </row>
    <row r="20" spans="1:16" ht="15" customHeight="1" x14ac:dyDescent="0.25">
      <c r="A20" s="39">
        <v>6</v>
      </c>
      <c r="B20" s="52" t="s">
        <v>54</v>
      </c>
      <c r="C20" s="234">
        <v>50</v>
      </c>
      <c r="D20" s="256">
        <v>3.44</v>
      </c>
      <c r="E20" s="256">
        <v>3.5</v>
      </c>
      <c r="F20" s="235">
        <v>67</v>
      </c>
      <c r="G20" s="234">
        <v>77</v>
      </c>
      <c r="H20" s="256">
        <v>3.8961038961038961</v>
      </c>
      <c r="I20" s="256">
        <v>3.58</v>
      </c>
      <c r="J20" s="235">
        <v>9</v>
      </c>
      <c r="K20" s="59">
        <f t="shared" si="0"/>
        <v>76</v>
      </c>
      <c r="M20" s="58"/>
      <c r="N20" s="58"/>
      <c r="P20" s="58"/>
    </row>
    <row r="21" spans="1:16" ht="15" customHeight="1" x14ac:dyDescent="0.25">
      <c r="A21" s="39">
        <v>7</v>
      </c>
      <c r="B21" s="52" t="s">
        <v>156</v>
      </c>
      <c r="C21" s="234">
        <v>38</v>
      </c>
      <c r="D21" s="256">
        <v>3.3947368421052633</v>
      </c>
      <c r="E21" s="256">
        <v>3.5</v>
      </c>
      <c r="F21" s="235">
        <v>75</v>
      </c>
      <c r="G21" s="234">
        <v>38</v>
      </c>
      <c r="H21" s="256">
        <v>3.3684210526315788</v>
      </c>
      <c r="I21" s="256">
        <v>3.58</v>
      </c>
      <c r="J21" s="235">
        <v>85</v>
      </c>
      <c r="K21" s="61">
        <f t="shared" si="0"/>
        <v>160</v>
      </c>
      <c r="M21" s="58"/>
      <c r="N21" s="58"/>
      <c r="P21" s="58"/>
    </row>
    <row r="22" spans="1:16" ht="15" customHeight="1" x14ac:dyDescent="0.25">
      <c r="A22" s="39">
        <v>8</v>
      </c>
      <c r="B22" s="52" t="s">
        <v>56</v>
      </c>
      <c r="C22" s="234">
        <v>60</v>
      </c>
      <c r="D22" s="256">
        <v>3.3833333333333333</v>
      </c>
      <c r="E22" s="256">
        <v>3.5</v>
      </c>
      <c r="F22" s="235">
        <v>80</v>
      </c>
      <c r="G22" s="234">
        <v>90</v>
      </c>
      <c r="H22" s="256">
        <v>3.7333333333333334</v>
      </c>
      <c r="I22" s="256">
        <v>3.58</v>
      </c>
      <c r="J22" s="235">
        <v>29</v>
      </c>
      <c r="K22" s="59">
        <f t="shared" si="0"/>
        <v>109</v>
      </c>
      <c r="M22" s="58"/>
      <c r="N22" s="58"/>
      <c r="P22" s="58"/>
    </row>
    <row r="23" spans="1:16" ht="15" customHeight="1" x14ac:dyDescent="0.25">
      <c r="A23" s="39">
        <v>9</v>
      </c>
      <c r="B23" s="52" t="s">
        <v>151</v>
      </c>
      <c r="C23" s="234">
        <v>30</v>
      </c>
      <c r="D23" s="256">
        <v>3.3666666666666667</v>
      </c>
      <c r="E23" s="256">
        <v>3.5</v>
      </c>
      <c r="F23" s="235">
        <v>84</v>
      </c>
      <c r="G23" s="234">
        <v>49</v>
      </c>
      <c r="H23" s="256">
        <v>3.5510204081632653</v>
      </c>
      <c r="I23" s="256">
        <v>3.58</v>
      </c>
      <c r="J23" s="235">
        <v>60</v>
      </c>
      <c r="K23" s="59">
        <f t="shared" si="0"/>
        <v>144</v>
      </c>
      <c r="M23" s="58"/>
      <c r="N23" s="58"/>
      <c r="P23" s="58"/>
    </row>
    <row r="24" spans="1:16" ht="15" customHeight="1" x14ac:dyDescent="0.25">
      <c r="A24" s="39">
        <v>10</v>
      </c>
      <c r="B24" s="50" t="s">
        <v>50</v>
      </c>
      <c r="C24" s="236">
        <v>32</v>
      </c>
      <c r="D24" s="260">
        <v>3.28125</v>
      </c>
      <c r="E24" s="260">
        <v>3.5</v>
      </c>
      <c r="F24" s="237">
        <v>93</v>
      </c>
      <c r="G24" s="236">
        <v>25</v>
      </c>
      <c r="H24" s="260">
        <v>3.52</v>
      </c>
      <c r="I24" s="260">
        <v>3.58</v>
      </c>
      <c r="J24" s="237">
        <v>66</v>
      </c>
      <c r="K24" s="59">
        <f t="shared" si="0"/>
        <v>159</v>
      </c>
      <c r="M24" s="58"/>
      <c r="N24" s="58"/>
      <c r="P24" s="58"/>
    </row>
    <row r="25" spans="1:16" ht="15" customHeight="1" x14ac:dyDescent="0.25">
      <c r="A25" s="39">
        <v>11</v>
      </c>
      <c r="B25" s="52" t="s">
        <v>51</v>
      </c>
      <c r="C25" s="234">
        <v>45</v>
      </c>
      <c r="D25" s="256">
        <v>3.2</v>
      </c>
      <c r="E25" s="256">
        <v>3.5</v>
      </c>
      <c r="F25" s="235">
        <v>99</v>
      </c>
      <c r="G25" s="234">
        <v>47</v>
      </c>
      <c r="H25" s="256">
        <v>3.5319148936170213</v>
      </c>
      <c r="I25" s="256">
        <v>3.58</v>
      </c>
      <c r="J25" s="235">
        <v>63</v>
      </c>
      <c r="K25" s="59">
        <f t="shared" si="0"/>
        <v>162</v>
      </c>
      <c r="M25" s="58"/>
      <c r="N25" s="58"/>
      <c r="P25" s="58"/>
    </row>
    <row r="26" spans="1:16" ht="15" customHeight="1" thickBot="1" x14ac:dyDescent="0.3">
      <c r="A26" s="39">
        <v>12</v>
      </c>
      <c r="B26" s="52" t="s">
        <v>154</v>
      </c>
      <c r="C26" s="234">
        <v>52</v>
      </c>
      <c r="D26" s="256">
        <v>3</v>
      </c>
      <c r="E26" s="256">
        <v>3.5</v>
      </c>
      <c r="F26" s="235">
        <v>106</v>
      </c>
      <c r="G26" s="234">
        <v>41</v>
      </c>
      <c r="H26" s="256">
        <v>3.2926829268292681</v>
      </c>
      <c r="I26" s="256">
        <v>3.58</v>
      </c>
      <c r="J26" s="235">
        <v>94</v>
      </c>
      <c r="K26" s="59">
        <f t="shared" si="0"/>
        <v>200</v>
      </c>
      <c r="M26" s="58"/>
      <c r="N26" s="58"/>
      <c r="P26" s="58"/>
    </row>
    <row r="27" spans="1:16" ht="15" customHeight="1" thickBot="1" x14ac:dyDescent="0.3">
      <c r="A27" s="124"/>
      <c r="B27" s="141" t="s">
        <v>122</v>
      </c>
      <c r="C27" s="197">
        <f>SUM(C28:C44)</f>
        <v>718</v>
      </c>
      <c r="D27" s="142">
        <f>AVERAGE(D28:D44)</f>
        <v>3.4130470614382666</v>
      </c>
      <c r="E27" s="142">
        <v>3.5</v>
      </c>
      <c r="F27" s="198"/>
      <c r="G27" s="197">
        <f>SUM(G28:G44)</f>
        <v>737</v>
      </c>
      <c r="H27" s="142">
        <f>AVERAGE(H28:H44)</f>
        <v>3.5224877040320637</v>
      </c>
      <c r="I27" s="142">
        <v>3.58</v>
      </c>
      <c r="J27" s="198"/>
      <c r="K27" s="126"/>
      <c r="M27" s="58"/>
      <c r="N27" s="58"/>
      <c r="P27" s="58"/>
    </row>
    <row r="28" spans="1:16" ht="15" customHeight="1" x14ac:dyDescent="0.25">
      <c r="A28" s="56">
        <v>1</v>
      </c>
      <c r="B28" s="98" t="s">
        <v>71</v>
      </c>
      <c r="C28" s="232">
        <v>54</v>
      </c>
      <c r="D28" s="257">
        <v>3.7037037037037037</v>
      </c>
      <c r="E28" s="257">
        <v>3.5</v>
      </c>
      <c r="F28" s="233">
        <v>14</v>
      </c>
      <c r="G28" s="232">
        <v>59</v>
      </c>
      <c r="H28" s="257">
        <v>3.8644067796610169</v>
      </c>
      <c r="I28" s="257">
        <v>3.58</v>
      </c>
      <c r="J28" s="233">
        <v>14</v>
      </c>
      <c r="K28" s="138">
        <f t="shared" si="0"/>
        <v>28</v>
      </c>
      <c r="M28" s="58"/>
      <c r="N28" s="58"/>
      <c r="P28" s="58"/>
    </row>
    <row r="29" spans="1:16" ht="15" customHeight="1" x14ac:dyDescent="0.25">
      <c r="A29" s="39">
        <v>2</v>
      </c>
      <c r="B29" s="49" t="s">
        <v>157</v>
      </c>
      <c r="C29" s="230">
        <v>56</v>
      </c>
      <c r="D29" s="255">
        <v>3.6785714285714284</v>
      </c>
      <c r="E29" s="255">
        <v>3.5</v>
      </c>
      <c r="F29" s="231">
        <v>19</v>
      </c>
      <c r="G29" s="230">
        <v>61</v>
      </c>
      <c r="H29" s="255">
        <v>3.737704918032787</v>
      </c>
      <c r="I29" s="255">
        <v>3.58</v>
      </c>
      <c r="J29" s="231">
        <v>28</v>
      </c>
      <c r="K29" s="137">
        <f t="shared" si="0"/>
        <v>47</v>
      </c>
      <c r="M29" s="58"/>
      <c r="N29" s="58"/>
      <c r="P29" s="58"/>
    </row>
    <row r="30" spans="1:16" ht="15" customHeight="1" x14ac:dyDescent="0.25">
      <c r="A30" s="39">
        <v>3</v>
      </c>
      <c r="B30" s="49" t="s">
        <v>77</v>
      </c>
      <c r="C30" s="230">
        <v>64</v>
      </c>
      <c r="D30" s="255">
        <v>3.625</v>
      </c>
      <c r="E30" s="255">
        <v>3.5</v>
      </c>
      <c r="F30" s="231">
        <v>24</v>
      </c>
      <c r="G30" s="230">
        <v>84</v>
      </c>
      <c r="H30" s="255">
        <v>3.7023809523809526</v>
      </c>
      <c r="I30" s="255">
        <v>3.58</v>
      </c>
      <c r="J30" s="231">
        <v>33</v>
      </c>
      <c r="K30" s="137">
        <f t="shared" si="0"/>
        <v>57</v>
      </c>
      <c r="M30" s="58"/>
      <c r="N30" s="58"/>
      <c r="P30" s="58"/>
    </row>
    <row r="31" spans="1:16" ht="15" customHeight="1" x14ac:dyDescent="0.25">
      <c r="A31" s="39">
        <v>4</v>
      </c>
      <c r="B31" s="49" t="s">
        <v>158</v>
      </c>
      <c r="C31" s="230">
        <v>45</v>
      </c>
      <c r="D31" s="255">
        <v>3.5777777777777779</v>
      </c>
      <c r="E31" s="255">
        <v>3.5</v>
      </c>
      <c r="F31" s="231">
        <v>33</v>
      </c>
      <c r="G31" s="230">
        <v>26</v>
      </c>
      <c r="H31" s="255">
        <v>3.7307692307692308</v>
      </c>
      <c r="I31" s="255">
        <v>3.58</v>
      </c>
      <c r="J31" s="231">
        <v>30</v>
      </c>
      <c r="K31" s="137">
        <f t="shared" si="0"/>
        <v>63</v>
      </c>
      <c r="M31" s="58"/>
      <c r="N31" s="58"/>
      <c r="P31" s="58"/>
    </row>
    <row r="32" spans="1:16" ht="15" customHeight="1" x14ac:dyDescent="0.25">
      <c r="A32" s="39">
        <v>5</v>
      </c>
      <c r="B32" s="49" t="s">
        <v>36</v>
      </c>
      <c r="C32" s="230">
        <v>53</v>
      </c>
      <c r="D32" s="255">
        <v>3.4905660377358489</v>
      </c>
      <c r="E32" s="255">
        <v>3.5</v>
      </c>
      <c r="F32" s="231">
        <v>52</v>
      </c>
      <c r="G32" s="230">
        <v>66</v>
      </c>
      <c r="H32" s="255">
        <v>3.4545454545454546</v>
      </c>
      <c r="I32" s="255">
        <v>3.58</v>
      </c>
      <c r="J32" s="231">
        <v>79</v>
      </c>
      <c r="K32" s="137">
        <f t="shared" si="0"/>
        <v>131</v>
      </c>
      <c r="M32" s="58"/>
      <c r="N32" s="58"/>
      <c r="P32" s="58"/>
    </row>
    <row r="33" spans="1:16" ht="15" customHeight="1" x14ac:dyDescent="0.25">
      <c r="A33" s="39">
        <v>6</v>
      </c>
      <c r="B33" s="49" t="s">
        <v>44</v>
      </c>
      <c r="C33" s="230">
        <v>46</v>
      </c>
      <c r="D33" s="255">
        <v>3.4782608695652173</v>
      </c>
      <c r="E33" s="255">
        <v>3.5</v>
      </c>
      <c r="F33" s="231">
        <v>57</v>
      </c>
      <c r="G33" s="230">
        <v>49</v>
      </c>
      <c r="H33" s="255">
        <v>3.4489795918367347</v>
      </c>
      <c r="I33" s="255">
        <v>3.58</v>
      </c>
      <c r="J33" s="231">
        <v>80</v>
      </c>
      <c r="K33" s="137">
        <f t="shared" si="0"/>
        <v>137</v>
      </c>
      <c r="M33" s="58"/>
      <c r="N33" s="58"/>
      <c r="P33" s="58"/>
    </row>
    <row r="34" spans="1:16" ht="15" customHeight="1" x14ac:dyDescent="0.25">
      <c r="A34" s="39">
        <v>7</v>
      </c>
      <c r="B34" s="49" t="s">
        <v>128</v>
      </c>
      <c r="C34" s="230">
        <v>32</v>
      </c>
      <c r="D34" s="255">
        <v>3.46875</v>
      </c>
      <c r="E34" s="255">
        <v>3.5</v>
      </c>
      <c r="F34" s="231">
        <v>59</v>
      </c>
      <c r="G34" s="230">
        <v>51</v>
      </c>
      <c r="H34" s="255">
        <v>3.8627450980392157</v>
      </c>
      <c r="I34" s="255">
        <v>3.58</v>
      </c>
      <c r="J34" s="231">
        <v>13</v>
      </c>
      <c r="K34" s="137">
        <f t="shared" si="0"/>
        <v>72</v>
      </c>
      <c r="M34" s="58"/>
      <c r="N34" s="58"/>
      <c r="P34" s="58"/>
    </row>
    <row r="35" spans="1:16" ht="15" customHeight="1" x14ac:dyDescent="0.25">
      <c r="A35" s="39">
        <v>8</v>
      </c>
      <c r="B35" s="49" t="s">
        <v>68</v>
      </c>
      <c r="C35" s="230">
        <v>26</v>
      </c>
      <c r="D35" s="255">
        <v>3.4615384615384617</v>
      </c>
      <c r="E35" s="255">
        <v>3.5</v>
      </c>
      <c r="F35" s="231">
        <v>61</v>
      </c>
      <c r="G35" s="230">
        <v>24</v>
      </c>
      <c r="H35" s="255">
        <v>3.3333333333333335</v>
      </c>
      <c r="I35" s="255">
        <v>3.58</v>
      </c>
      <c r="J35" s="231">
        <v>90</v>
      </c>
      <c r="K35" s="137">
        <f t="shared" si="0"/>
        <v>151</v>
      </c>
      <c r="M35" s="58"/>
      <c r="N35" s="58"/>
      <c r="P35" s="58"/>
    </row>
    <row r="36" spans="1:16" ht="15" customHeight="1" x14ac:dyDescent="0.25">
      <c r="A36" s="39">
        <v>9</v>
      </c>
      <c r="B36" s="49" t="s">
        <v>160</v>
      </c>
      <c r="C36" s="230">
        <v>67</v>
      </c>
      <c r="D36" s="255">
        <v>3.4477611940298507</v>
      </c>
      <c r="E36" s="255">
        <v>3.5</v>
      </c>
      <c r="F36" s="231">
        <v>63</v>
      </c>
      <c r="G36" s="230">
        <v>52</v>
      </c>
      <c r="H36" s="255">
        <v>3.3653846153846154</v>
      </c>
      <c r="I36" s="255">
        <v>3.58</v>
      </c>
      <c r="J36" s="231">
        <v>86</v>
      </c>
      <c r="K36" s="137">
        <f t="shared" si="0"/>
        <v>149</v>
      </c>
      <c r="M36" s="58"/>
      <c r="N36" s="58"/>
      <c r="P36" s="58"/>
    </row>
    <row r="37" spans="1:16" ht="15" customHeight="1" x14ac:dyDescent="0.25">
      <c r="A37" s="39">
        <v>10</v>
      </c>
      <c r="B37" s="49" t="s">
        <v>161</v>
      </c>
      <c r="C37" s="230">
        <v>47</v>
      </c>
      <c r="D37" s="255">
        <v>3.4468085106382977</v>
      </c>
      <c r="E37" s="255">
        <v>3.5</v>
      </c>
      <c r="F37" s="231">
        <v>64</v>
      </c>
      <c r="G37" s="230">
        <v>48</v>
      </c>
      <c r="H37" s="255">
        <v>3.2708333333333335</v>
      </c>
      <c r="I37" s="255">
        <v>3.58</v>
      </c>
      <c r="J37" s="231">
        <v>97</v>
      </c>
      <c r="K37" s="137">
        <f t="shared" si="0"/>
        <v>161</v>
      </c>
      <c r="M37" s="58"/>
      <c r="N37" s="58"/>
      <c r="P37" s="58"/>
    </row>
    <row r="38" spans="1:16" ht="15" customHeight="1" x14ac:dyDescent="0.25">
      <c r="A38" s="39">
        <v>11</v>
      </c>
      <c r="B38" s="49" t="s">
        <v>46</v>
      </c>
      <c r="C38" s="230">
        <v>61</v>
      </c>
      <c r="D38" s="255">
        <v>3.442622950819672</v>
      </c>
      <c r="E38" s="255">
        <v>3.5</v>
      </c>
      <c r="F38" s="231">
        <v>66</v>
      </c>
      <c r="G38" s="230">
        <v>34</v>
      </c>
      <c r="H38" s="255">
        <v>3.7941176470588234</v>
      </c>
      <c r="I38" s="255">
        <v>3.58</v>
      </c>
      <c r="J38" s="231">
        <v>24</v>
      </c>
      <c r="K38" s="137">
        <f t="shared" si="0"/>
        <v>90</v>
      </c>
      <c r="M38" s="58"/>
      <c r="N38" s="58"/>
      <c r="P38" s="58"/>
    </row>
    <row r="39" spans="1:16" ht="15" customHeight="1" x14ac:dyDescent="0.25">
      <c r="A39" s="39">
        <v>12</v>
      </c>
      <c r="B39" s="49" t="s">
        <v>41</v>
      </c>
      <c r="C39" s="230">
        <v>28</v>
      </c>
      <c r="D39" s="255">
        <v>3.3928571428571428</v>
      </c>
      <c r="E39" s="255">
        <v>3.5</v>
      </c>
      <c r="F39" s="231">
        <v>76</v>
      </c>
      <c r="G39" s="230">
        <v>22</v>
      </c>
      <c r="H39" s="255">
        <v>3.3636363636363638</v>
      </c>
      <c r="I39" s="255">
        <v>3.58</v>
      </c>
      <c r="J39" s="231">
        <v>87</v>
      </c>
      <c r="K39" s="137">
        <f t="shared" si="0"/>
        <v>163</v>
      </c>
      <c r="M39" s="58"/>
      <c r="N39" s="58"/>
      <c r="P39" s="58"/>
    </row>
    <row r="40" spans="1:16" ht="15" customHeight="1" x14ac:dyDescent="0.25">
      <c r="A40" s="39">
        <v>13</v>
      </c>
      <c r="B40" s="49" t="s">
        <v>43</v>
      </c>
      <c r="C40" s="230">
        <v>14</v>
      </c>
      <c r="D40" s="255">
        <v>3.3571428571428572</v>
      </c>
      <c r="E40" s="255">
        <v>3.5</v>
      </c>
      <c r="F40" s="231">
        <v>85</v>
      </c>
      <c r="G40" s="230">
        <v>25</v>
      </c>
      <c r="H40" s="255">
        <v>3.32</v>
      </c>
      <c r="I40" s="255">
        <v>3.58</v>
      </c>
      <c r="J40" s="231">
        <v>92</v>
      </c>
      <c r="K40" s="137">
        <f t="shared" si="0"/>
        <v>177</v>
      </c>
      <c r="M40" s="58"/>
      <c r="N40" s="58"/>
      <c r="P40" s="58"/>
    </row>
    <row r="41" spans="1:16" ht="15" customHeight="1" x14ac:dyDescent="0.25">
      <c r="A41" s="39">
        <v>14</v>
      </c>
      <c r="B41" s="49" t="s">
        <v>69</v>
      </c>
      <c r="C41" s="230">
        <v>61</v>
      </c>
      <c r="D41" s="255">
        <v>3.2950819672131146</v>
      </c>
      <c r="E41" s="255">
        <v>3.5</v>
      </c>
      <c r="F41" s="231">
        <v>91</v>
      </c>
      <c r="G41" s="230">
        <v>50</v>
      </c>
      <c r="H41" s="255">
        <v>3.62</v>
      </c>
      <c r="I41" s="255">
        <v>3.58</v>
      </c>
      <c r="J41" s="231">
        <v>43</v>
      </c>
      <c r="K41" s="137">
        <f t="shared" si="0"/>
        <v>134</v>
      </c>
      <c r="M41" s="58"/>
      <c r="N41" s="58"/>
      <c r="P41" s="58"/>
    </row>
    <row r="42" spans="1:16" ht="15" customHeight="1" x14ac:dyDescent="0.25">
      <c r="A42" s="39">
        <v>15</v>
      </c>
      <c r="B42" s="49" t="s">
        <v>42</v>
      </c>
      <c r="C42" s="230">
        <v>28</v>
      </c>
      <c r="D42" s="255">
        <v>3.1428571428571428</v>
      </c>
      <c r="E42" s="255">
        <v>3.5</v>
      </c>
      <c r="F42" s="231">
        <v>101</v>
      </c>
      <c r="G42" s="230">
        <v>53</v>
      </c>
      <c r="H42" s="255">
        <v>3.2830188679245285</v>
      </c>
      <c r="I42" s="255">
        <v>3.58</v>
      </c>
      <c r="J42" s="231">
        <v>96</v>
      </c>
      <c r="K42" s="137">
        <f t="shared" si="0"/>
        <v>197</v>
      </c>
      <c r="M42" s="58"/>
      <c r="N42" s="58"/>
      <c r="P42" s="58"/>
    </row>
    <row r="43" spans="1:16" ht="15" customHeight="1" x14ac:dyDescent="0.25">
      <c r="A43" s="39">
        <v>16</v>
      </c>
      <c r="B43" s="49" t="s">
        <v>162</v>
      </c>
      <c r="C43" s="230">
        <v>16</v>
      </c>
      <c r="D43" s="255">
        <v>3.0625</v>
      </c>
      <c r="E43" s="255">
        <v>3.5</v>
      </c>
      <c r="F43" s="231">
        <v>105</v>
      </c>
      <c r="G43" s="230">
        <v>10</v>
      </c>
      <c r="H43" s="255">
        <v>3.6</v>
      </c>
      <c r="I43" s="255">
        <v>3.58</v>
      </c>
      <c r="J43" s="231">
        <v>47</v>
      </c>
      <c r="K43" s="137">
        <f t="shared" si="0"/>
        <v>152</v>
      </c>
      <c r="M43" s="58"/>
      <c r="N43" s="58"/>
      <c r="P43" s="58"/>
    </row>
    <row r="44" spans="1:16" ht="15" customHeight="1" thickBot="1" x14ac:dyDescent="0.3">
      <c r="A44" s="39">
        <v>17</v>
      </c>
      <c r="B44" s="49" t="s">
        <v>159</v>
      </c>
      <c r="C44" s="230">
        <v>20</v>
      </c>
      <c r="D44" s="255">
        <v>2.95</v>
      </c>
      <c r="E44" s="255">
        <v>3.5</v>
      </c>
      <c r="F44" s="231">
        <v>107</v>
      </c>
      <c r="G44" s="230">
        <v>23</v>
      </c>
      <c r="H44" s="255">
        <v>3.1304347826086958</v>
      </c>
      <c r="I44" s="255">
        <v>3.58</v>
      </c>
      <c r="J44" s="231">
        <v>101</v>
      </c>
      <c r="K44" s="137">
        <f t="shared" si="0"/>
        <v>208</v>
      </c>
      <c r="M44" s="58"/>
      <c r="N44" s="58"/>
      <c r="P44" s="58"/>
    </row>
    <row r="45" spans="1:16" ht="15" customHeight="1" thickBot="1" x14ac:dyDescent="0.3">
      <c r="A45" s="124"/>
      <c r="B45" s="130" t="s">
        <v>123</v>
      </c>
      <c r="C45" s="196">
        <f>SUM(C46:C63)</f>
        <v>808</v>
      </c>
      <c r="D45" s="140">
        <f>AVERAGE(D46:D63)</f>
        <v>3.5632138631943553</v>
      </c>
      <c r="E45" s="140">
        <v>3.5</v>
      </c>
      <c r="F45" s="131"/>
      <c r="G45" s="196">
        <f>SUM(G46:G63)</f>
        <v>832</v>
      </c>
      <c r="H45" s="140">
        <f>AVERAGE(H46:H63)</f>
        <v>3.6052464526672554</v>
      </c>
      <c r="I45" s="140">
        <v>3.58</v>
      </c>
      <c r="J45" s="131"/>
      <c r="K45" s="126"/>
      <c r="M45" s="58"/>
      <c r="N45" s="58"/>
      <c r="P45" s="58"/>
    </row>
    <row r="46" spans="1:16" ht="15" customHeight="1" x14ac:dyDescent="0.25">
      <c r="A46" s="56">
        <v>1</v>
      </c>
      <c r="B46" s="212" t="s">
        <v>81</v>
      </c>
      <c r="C46" s="238">
        <v>67</v>
      </c>
      <c r="D46" s="258">
        <v>4.0746268656716422</v>
      </c>
      <c r="E46" s="258">
        <v>3.5</v>
      </c>
      <c r="F46" s="239">
        <v>2</v>
      </c>
      <c r="G46" s="238">
        <v>86</v>
      </c>
      <c r="H46" s="258">
        <v>3.86046511627907</v>
      </c>
      <c r="I46" s="258">
        <v>3.58</v>
      </c>
      <c r="J46" s="239">
        <v>15</v>
      </c>
      <c r="K46" s="57">
        <f t="shared" si="0"/>
        <v>17</v>
      </c>
      <c r="M46" s="58"/>
      <c r="N46" s="58"/>
      <c r="P46" s="58"/>
    </row>
    <row r="47" spans="1:16" ht="15" customHeight="1" x14ac:dyDescent="0.25">
      <c r="A47" s="39">
        <v>2</v>
      </c>
      <c r="B47" s="98" t="s">
        <v>92</v>
      </c>
      <c r="C47" s="232">
        <v>115</v>
      </c>
      <c r="D47" s="257">
        <v>3.7565217391304349</v>
      </c>
      <c r="E47" s="257">
        <v>3.5</v>
      </c>
      <c r="F47" s="233">
        <v>8</v>
      </c>
      <c r="G47" s="232">
        <v>104</v>
      </c>
      <c r="H47" s="257">
        <v>3.8846153846153846</v>
      </c>
      <c r="I47" s="257">
        <v>3.58</v>
      </c>
      <c r="J47" s="233">
        <v>11</v>
      </c>
      <c r="K47" s="59">
        <f t="shared" si="0"/>
        <v>19</v>
      </c>
      <c r="M47" s="58"/>
      <c r="N47" s="58"/>
      <c r="P47" s="58"/>
    </row>
    <row r="48" spans="1:16" ht="15" customHeight="1" x14ac:dyDescent="0.25">
      <c r="A48" s="39">
        <v>3</v>
      </c>
      <c r="B48" s="49" t="s">
        <v>35</v>
      </c>
      <c r="C48" s="230">
        <v>20</v>
      </c>
      <c r="D48" s="255">
        <v>3.75</v>
      </c>
      <c r="E48" s="255">
        <v>3.5</v>
      </c>
      <c r="F48" s="231">
        <v>9</v>
      </c>
      <c r="G48" s="230">
        <v>26</v>
      </c>
      <c r="H48" s="255">
        <v>3.5</v>
      </c>
      <c r="I48" s="255">
        <v>3.58</v>
      </c>
      <c r="J48" s="231">
        <v>69</v>
      </c>
      <c r="K48" s="59">
        <f t="shared" si="0"/>
        <v>78</v>
      </c>
      <c r="M48" s="58"/>
      <c r="N48" s="58"/>
      <c r="P48" s="58"/>
    </row>
    <row r="49" spans="1:16" ht="15" customHeight="1" x14ac:dyDescent="0.25">
      <c r="A49" s="39">
        <v>4</v>
      </c>
      <c r="B49" s="49" t="s">
        <v>65</v>
      </c>
      <c r="C49" s="230">
        <v>20</v>
      </c>
      <c r="D49" s="255">
        <v>3.75</v>
      </c>
      <c r="E49" s="255">
        <v>3.5</v>
      </c>
      <c r="F49" s="231">
        <v>10</v>
      </c>
      <c r="G49" s="230">
        <v>20</v>
      </c>
      <c r="H49" s="255">
        <v>3.8</v>
      </c>
      <c r="I49" s="255">
        <v>3.58</v>
      </c>
      <c r="J49" s="231">
        <v>23</v>
      </c>
      <c r="K49" s="59">
        <f t="shared" si="0"/>
        <v>33</v>
      </c>
      <c r="M49" s="58"/>
      <c r="N49" s="58"/>
      <c r="P49" s="58"/>
    </row>
    <row r="50" spans="1:16" ht="15" customHeight="1" x14ac:dyDescent="0.25">
      <c r="A50" s="39">
        <v>5</v>
      </c>
      <c r="B50" s="49" t="s">
        <v>133</v>
      </c>
      <c r="C50" s="230">
        <v>38</v>
      </c>
      <c r="D50" s="255">
        <v>3.6842105263157894</v>
      </c>
      <c r="E50" s="255">
        <v>3.5</v>
      </c>
      <c r="F50" s="231">
        <v>17</v>
      </c>
      <c r="G50" s="230">
        <v>30</v>
      </c>
      <c r="H50" s="255">
        <v>3.9666666666666668</v>
      </c>
      <c r="I50" s="255">
        <v>3.58</v>
      </c>
      <c r="J50" s="231">
        <v>6</v>
      </c>
      <c r="K50" s="59">
        <f t="shared" si="0"/>
        <v>23</v>
      </c>
      <c r="M50" s="58"/>
      <c r="N50" s="58"/>
      <c r="P50" s="58"/>
    </row>
    <row r="51" spans="1:16" ht="15" customHeight="1" x14ac:dyDescent="0.25">
      <c r="A51" s="39">
        <v>6</v>
      </c>
      <c r="B51" s="49" t="s">
        <v>27</v>
      </c>
      <c r="C51" s="230">
        <v>25</v>
      </c>
      <c r="D51" s="255">
        <v>3.68</v>
      </c>
      <c r="E51" s="255">
        <v>3.5</v>
      </c>
      <c r="F51" s="231">
        <v>18</v>
      </c>
      <c r="G51" s="230">
        <v>40</v>
      </c>
      <c r="H51" s="255">
        <v>3.5249999999999999</v>
      </c>
      <c r="I51" s="255">
        <v>3.58</v>
      </c>
      <c r="J51" s="231">
        <v>64</v>
      </c>
      <c r="K51" s="59">
        <f t="shared" si="0"/>
        <v>82</v>
      </c>
      <c r="M51" s="58"/>
      <c r="N51" s="58"/>
      <c r="P51" s="58"/>
    </row>
    <row r="52" spans="1:16" ht="15" customHeight="1" x14ac:dyDescent="0.25">
      <c r="A52" s="39">
        <v>7</v>
      </c>
      <c r="B52" s="49" t="s">
        <v>136</v>
      </c>
      <c r="C52" s="230">
        <v>90</v>
      </c>
      <c r="D52" s="255">
        <v>3.6777777777777776</v>
      </c>
      <c r="E52" s="255">
        <v>3.5</v>
      </c>
      <c r="F52" s="231">
        <v>20</v>
      </c>
      <c r="G52" s="230">
        <v>95</v>
      </c>
      <c r="H52" s="255">
        <v>3.9368421052631577</v>
      </c>
      <c r="I52" s="255">
        <v>3.58</v>
      </c>
      <c r="J52" s="231">
        <v>7</v>
      </c>
      <c r="K52" s="59">
        <f t="shared" si="0"/>
        <v>27</v>
      </c>
      <c r="M52" s="58"/>
      <c r="N52" s="58"/>
      <c r="P52" s="58"/>
    </row>
    <row r="53" spans="1:16" ht="15" customHeight="1" x14ac:dyDescent="0.25">
      <c r="A53" s="39">
        <v>8</v>
      </c>
      <c r="B53" s="49" t="s">
        <v>78</v>
      </c>
      <c r="C53" s="230">
        <v>18</v>
      </c>
      <c r="D53" s="255">
        <v>3.6666666666666665</v>
      </c>
      <c r="E53" s="255">
        <v>3.5</v>
      </c>
      <c r="F53" s="231">
        <v>21</v>
      </c>
      <c r="G53" s="230">
        <v>2</v>
      </c>
      <c r="H53" s="255">
        <v>3.5</v>
      </c>
      <c r="I53" s="255">
        <v>3.58</v>
      </c>
      <c r="J53" s="231">
        <v>70</v>
      </c>
      <c r="K53" s="59">
        <f t="shared" si="0"/>
        <v>91</v>
      </c>
      <c r="M53" s="58"/>
      <c r="N53" s="58"/>
      <c r="P53" s="58"/>
    </row>
    <row r="54" spans="1:16" ht="15" customHeight="1" x14ac:dyDescent="0.25">
      <c r="A54" s="39">
        <v>9</v>
      </c>
      <c r="B54" s="52" t="s">
        <v>33</v>
      </c>
      <c r="C54" s="234">
        <v>92</v>
      </c>
      <c r="D54" s="256">
        <v>3.5869565217391304</v>
      </c>
      <c r="E54" s="256">
        <v>3.5</v>
      </c>
      <c r="F54" s="235">
        <v>28</v>
      </c>
      <c r="G54" s="234">
        <v>78</v>
      </c>
      <c r="H54" s="256">
        <v>3.9358974358974357</v>
      </c>
      <c r="I54" s="256">
        <v>3.58</v>
      </c>
      <c r="J54" s="235">
        <v>8</v>
      </c>
      <c r="K54" s="59">
        <f t="shared" si="0"/>
        <v>36</v>
      </c>
      <c r="M54" s="58"/>
      <c r="N54" s="58"/>
      <c r="P54" s="58"/>
    </row>
    <row r="55" spans="1:16" ht="15" customHeight="1" x14ac:dyDescent="0.25">
      <c r="A55" s="39">
        <v>10</v>
      </c>
      <c r="B55" s="49" t="s">
        <v>79</v>
      </c>
      <c r="C55" s="230">
        <v>18</v>
      </c>
      <c r="D55" s="255">
        <v>3.5555555555555554</v>
      </c>
      <c r="E55" s="255">
        <v>3.5</v>
      </c>
      <c r="F55" s="231">
        <v>39</v>
      </c>
      <c r="G55" s="230">
        <v>18</v>
      </c>
      <c r="H55" s="255">
        <v>3.3333333333333335</v>
      </c>
      <c r="I55" s="255">
        <v>3.58</v>
      </c>
      <c r="J55" s="231">
        <v>91</v>
      </c>
      <c r="K55" s="59">
        <f t="shared" si="0"/>
        <v>130</v>
      </c>
      <c r="M55" s="58"/>
      <c r="N55" s="58"/>
      <c r="P55" s="58"/>
    </row>
    <row r="56" spans="1:16" ht="15" customHeight="1" x14ac:dyDescent="0.25">
      <c r="A56" s="39">
        <v>11</v>
      </c>
      <c r="B56" s="49" t="s">
        <v>117</v>
      </c>
      <c r="C56" s="230">
        <v>39</v>
      </c>
      <c r="D56" s="255">
        <v>3.5384615384615383</v>
      </c>
      <c r="E56" s="255">
        <v>3.5</v>
      </c>
      <c r="F56" s="231">
        <v>43</v>
      </c>
      <c r="G56" s="230">
        <v>34</v>
      </c>
      <c r="H56" s="255">
        <v>3.5588235294117645</v>
      </c>
      <c r="I56" s="255">
        <v>3.58</v>
      </c>
      <c r="J56" s="231">
        <v>56</v>
      </c>
      <c r="K56" s="59">
        <f t="shared" si="0"/>
        <v>99</v>
      </c>
      <c r="M56" s="58"/>
      <c r="N56" s="58"/>
      <c r="P56" s="58"/>
    </row>
    <row r="57" spans="1:16" ht="15" customHeight="1" x14ac:dyDescent="0.25">
      <c r="A57" s="39">
        <v>12</v>
      </c>
      <c r="B57" s="120" t="s">
        <v>32</v>
      </c>
      <c r="C57" s="240">
        <v>52</v>
      </c>
      <c r="D57" s="263">
        <v>3.5</v>
      </c>
      <c r="E57" s="263">
        <v>3.5</v>
      </c>
      <c r="F57" s="241">
        <v>50</v>
      </c>
      <c r="G57" s="240">
        <v>35</v>
      </c>
      <c r="H57" s="263">
        <v>4</v>
      </c>
      <c r="I57" s="263">
        <v>3.58</v>
      </c>
      <c r="J57" s="241">
        <v>4</v>
      </c>
      <c r="K57" s="59">
        <f t="shared" si="0"/>
        <v>54</v>
      </c>
      <c r="M57" s="58"/>
      <c r="N57" s="58"/>
      <c r="P57" s="58"/>
    </row>
    <row r="58" spans="1:16" ht="15" customHeight="1" x14ac:dyDescent="0.25">
      <c r="A58" s="39">
        <v>13</v>
      </c>
      <c r="B58" s="49" t="s">
        <v>80</v>
      </c>
      <c r="C58" s="230">
        <v>60</v>
      </c>
      <c r="D58" s="255">
        <v>3.4833333333333334</v>
      </c>
      <c r="E58" s="255">
        <v>3.5</v>
      </c>
      <c r="F58" s="231">
        <v>54</v>
      </c>
      <c r="G58" s="230">
        <v>35</v>
      </c>
      <c r="H58" s="255">
        <v>3.5142857142857142</v>
      </c>
      <c r="I58" s="255">
        <v>3.58</v>
      </c>
      <c r="J58" s="231">
        <v>67</v>
      </c>
      <c r="K58" s="59">
        <f t="shared" si="0"/>
        <v>121</v>
      </c>
      <c r="M58" s="58"/>
      <c r="N58" s="58"/>
      <c r="P58" s="58"/>
    </row>
    <row r="59" spans="1:16" ht="15" customHeight="1" x14ac:dyDescent="0.25">
      <c r="A59" s="39">
        <v>14</v>
      </c>
      <c r="B59" s="49" t="s">
        <v>163</v>
      </c>
      <c r="C59" s="230">
        <v>29</v>
      </c>
      <c r="D59" s="255">
        <v>3.4827586206896552</v>
      </c>
      <c r="E59" s="255">
        <v>3.5</v>
      </c>
      <c r="F59" s="231">
        <v>55</v>
      </c>
      <c r="G59" s="230">
        <v>44</v>
      </c>
      <c r="H59" s="255">
        <v>3.3409090909090908</v>
      </c>
      <c r="I59" s="255">
        <v>3.58</v>
      </c>
      <c r="J59" s="231">
        <v>88</v>
      </c>
      <c r="K59" s="59">
        <f t="shared" si="0"/>
        <v>143</v>
      </c>
      <c r="M59" s="58"/>
      <c r="N59" s="58"/>
      <c r="P59" s="58"/>
    </row>
    <row r="60" spans="1:16" ht="15" customHeight="1" x14ac:dyDescent="0.25">
      <c r="A60" s="39">
        <v>15</v>
      </c>
      <c r="B60" s="53" t="s">
        <v>34</v>
      </c>
      <c r="C60" s="242">
        <v>63</v>
      </c>
      <c r="D60" s="264">
        <v>3.3333333333333335</v>
      </c>
      <c r="E60" s="264">
        <v>3.5</v>
      </c>
      <c r="F60" s="243">
        <v>88</v>
      </c>
      <c r="G60" s="242">
        <v>61</v>
      </c>
      <c r="H60" s="264">
        <v>3.7049180327868854</v>
      </c>
      <c r="I60" s="264">
        <v>3.58</v>
      </c>
      <c r="J60" s="243">
        <v>34</v>
      </c>
      <c r="K60" s="59">
        <f t="shared" si="0"/>
        <v>122</v>
      </c>
      <c r="M60" s="58"/>
      <c r="N60" s="58"/>
      <c r="P60" s="58"/>
    </row>
    <row r="61" spans="1:16" ht="15" customHeight="1" x14ac:dyDescent="0.25">
      <c r="A61" s="39">
        <v>16</v>
      </c>
      <c r="B61" s="49" t="s">
        <v>31</v>
      </c>
      <c r="C61" s="230">
        <v>10</v>
      </c>
      <c r="D61" s="255">
        <v>3.3</v>
      </c>
      <c r="E61" s="255">
        <v>3.5</v>
      </c>
      <c r="F61" s="231">
        <v>90</v>
      </c>
      <c r="G61" s="230">
        <v>45</v>
      </c>
      <c r="H61" s="255">
        <v>3.2444444444444445</v>
      </c>
      <c r="I61" s="255">
        <v>3.58</v>
      </c>
      <c r="J61" s="231">
        <v>98</v>
      </c>
      <c r="K61" s="59">
        <f t="shared" si="0"/>
        <v>188</v>
      </c>
      <c r="M61" s="58"/>
      <c r="N61" s="58"/>
      <c r="P61" s="58"/>
    </row>
    <row r="62" spans="1:16" ht="15" customHeight="1" x14ac:dyDescent="0.25">
      <c r="A62" s="39">
        <v>17</v>
      </c>
      <c r="B62" s="49" t="s">
        <v>29</v>
      </c>
      <c r="C62" s="230">
        <v>35</v>
      </c>
      <c r="D62" s="255">
        <v>3.2</v>
      </c>
      <c r="E62" s="255">
        <v>3.5</v>
      </c>
      <c r="F62" s="231">
        <v>100</v>
      </c>
      <c r="G62" s="230">
        <v>45</v>
      </c>
      <c r="H62" s="255">
        <v>3.2</v>
      </c>
      <c r="I62" s="255">
        <v>3.58</v>
      </c>
      <c r="J62" s="231">
        <v>99</v>
      </c>
      <c r="K62" s="59">
        <f t="shared" si="0"/>
        <v>199</v>
      </c>
      <c r="M62" s="58"/>
      <c r="N62" s="58"/>
      <c r="P62" s="58"/>
    </row>
    <row r="63" spans="1:16" ht="15" customHeight="1" thickBot="1" x14ac:dyDescent="0.3">
      <c r="A63" s="39">
        <v>18</v>
      </c>
      <c r="B63" s="49" t="s">
        <v>64</v>
      </c>
      <c r="C63" s="230">
        <v>17</v>
      </c>
      <c r="D63" s="255">
        <v>3.1176470588235294</v>
      </c>
      <c r="E63" s="255">
        <v>3.5</v>
      </c>
      <c r="F63" s="231">
        <v>102</v>
      </c>
      <c r="G63" s="230">
        <v>34</v>
      </c>
      <c r="H63" s="255">
        <v>3.0882352941176472</v>
      </c>
      <c r="I63" s="255">
        <v>3.58</v>
      </c>
      <c r="J63" s="231">
        <v>103</v>
      </c>
      <c r="K63" s="61">
        <f t="shared" si="0"/>
        <v>205</v>
      </c>
      <c r="M63" s="58"/>
      <c r="N63" s="58"/>
      <c r="P63" s="58"/>
    </row>
    <row r="64" spans="1:16" ht="15" customHeight="1" thickBot="1" x14ac:dyDescent="0.3">
      <c r="A64" s="124"/>
      <c r="B64" s="141" t="s">
        <v>124</v>
      </c>
      <c r="C64" s="197">
        <f>SUM(C65:C78)</f>
        <v>836</v>
      </c>
      <c r="D64" s="142">
        <f>AVERAGE(D65:D78)</f>
        <v>3.539515301774689</v>
      </c>
      <c r="E64" s="142">
        <v>3.5</v>
      </c>
      <c r="F64" s="198"/>
      <c r="G64" s="197">
        <f>SUM(G65:G78)</f>
        <v>906</v>
      </c>
      <c r="H64" s="142">
        <f>AVERAGE(H65:H78)</f>
        <v>3.669540953851997</v>
      </c>
      <c r="I64" s="142">
        <v>3.58</v>
      </c>
      <c r="J64" s="198"/>
      <c r="K64" s="126"/>
      <c r="M64" s="58"/>
      <c r="N64" s="58"/>
      <c r="P64" s="58"/>
    </row>
    <row r="65" spans="1:16" ht="15" customHeight="1" x14ac:dyDescent="0.25">
      <c r="A65" s="56">
        <v>1</v>
      </c>
      <c r="B65" s="51" t="s">
        <v>140</v>
      </c>
      <c r="C65" s="244">
        <v>57</v>
      </c>
      <c r="D65" s="259">
        <v>3.7894736842105261</v>
      </c>
      <c r="E65" s="259">
        <v>3.5</v>
      </c>
      <c r="F65" s="245">
        <v>5</v>
      </c>
      <c r="G65" s="244">
        <v>79</v>
      </c>
      <c r="H65" s="259">
        <v>3.6962025316455698</v>
      </c>
      <c r="I65" s="259">
        <v>3.58</v>
      </c>
      <c r="J65" s="245">
        <v>35</v>
      </c>
      <c r="K65" s="136">
        <f t="shared" si="0"/>
        <v>40</v>
      </c>
      <c r="M65" s="58"/>
      <c r="N65" s="58"/>
      <c r="P65" s="58"/>
    </row>
    <row r="66" spans="1:16" ht="15" customHeight="1" x14ac:dyDescent="0.25">
      <c r="A66" s="39">
        <v>2</v>
      </c>
      <c r="B66" s="51" t="s">
        <v>95</v>
      </c>
      <c r="C66" s="244">
        <v>52</v>
      </c>
      <c r="D66" s="259">
        <v>3.7884615384615383</v>
      </c>
      <c r="E66" s="259">
        <v>3.5</v>
      </c>
      <c r="F66" s="245">
        <v>6</v>
      </c>
      <c r="G66" s="244">
        <v>45</v>
      </c>
      <c r="H66" s="259">
        <v>3.8222222222222224</v>
      </c>
      <c r="I66" s="259">
        <v>3.58</v>
      </c>
      <c r="J66" s="245">
        <v>21</v>
      </c>
      <c r="K66" s="137">
        <f t="shared" si="0"/>
        <v>27</v>
      </c>
      <c r="M66" s="58"/>
      <c r="N66" s="58"/>
      <c r="P66" s="58"/>
    </row>
    <row r="67" spans="1:16" ht="15" customHeight="1" x14ac:dyDescent="0.25">
      <c r="A67" s="39">
        <v>3</v>
      </c>
      <c r="B67" s="51" t="s">
        <v>137</v>
      </c>
      <c r="C67" s="244">
        <v>44</v>
      </c>
      <c r="D67" s="259">
        <v>3.7727272727272729</v>
      </c>
      <c r="E67" s="259">
        <v>3.5</v>
      </c>
      <c r="F67" s="245">
        <v>7</v>
      </c>
      <c r="G67" s="244">
        <v>54</v>
      </c>
      <c r="H67" s="259">
        <v>3.7777777777777777</v>
      </c>
      <c r="I67" s="259">
        <v>3.58</v>
      </c>
      <c r="J67" s="245">
        <v>25</v>
      </c>
      <c r="K67" s="137">
        <f t="shared" si="0"/>
        <v>32</v>
      </c>
      <c r="M67" s="58"/>
      <c r="N67" s="58"/>
      <c r="P67" s="58"/>
    </row>
    <row r="68" spans="1:16" ht="15" customHeight="1" x14ac:dyDescent="0.25">
      <c r="A68" s="39">
        <v>4</v>
      </c>
      <c r="B68" s="51" t="s">
        <v>167</v>
      </c>
      <c r="C68" s="244">
        <v>69</v>
      </c>
      <c r="D68" s="259">
        <v>3.7246376811594204</v>
      </c>
      <c r="E68" s="259">
        <v>3.5</v>
      </c>
      <c r="F68" s="245">
        <v>12</v>
      </c>
      <c r="G68" s="244">
        <v>44</v>
      </c>
      <c r="H68" s="259">
        <v>3.8409090909090908</v>
      </c>
      <c r="I68" s="259">
        <v>3.58</v>
      </c>
      <c r="J68" s="245">
        <v>18</v>
      </c>
      <c r="K68" s="137">
        <f t="shared" si="0"/>
        <v>30</v>
      </c>
      <c r="M68" s="58"/>
      <c r="N68" s="58"/>
      <c r="P68" s="58"/>
    </row>
    <row r="69" spans="1:16" ht="15" customHeight="1" x14ac:dyDescent="0.25">
      <c r="A69" s="39">
        <v>5</v>
      </c>
      <c r="B69" s="51" t="s">
        <v>138</v>
      </c>
      <c r="C69" s="244">
        <v>46</v>
      </c>
      <c r="D69" s="259">
        <v>3.5869565217391304</v>
      </c>
      <c r="E69" s="259">
        <v>3.5</v>
      </c>
      <c r="F69" s="245">
        <v>29</v>
      </c>
      <c r="G69" s="244">
        <v>48</v>
      </c>
      <c r="H69" s="259">
        <v>3.6666666666666665</v>
      </c>
      <c r="I69" s="259">
        <v>3.58</v>
      </c>
      <c r="J69" s="245">
        <v>37</v>
      </c>
      <c r="K69" s="137">
        <f t="shared" si="0"/>
        <v>66</v>
      </c>
      <c r="M69" s="58"/>
      <c r="N69" s="58"/>
      <c r="P69" s="58"/>
    </row>
    <row r="70" spans="1:16" ht="15" customHeight="1" x14ac:dyDescent="0.25">
      <c r="A70" s="39">
        <v>6</v>
      </c>
      <c r="B70" s="51" t="s">
        <v>165</v>
      </c>
      <c r="C70" s="244">
        <v>41</v>
      </c>
      <c r="D70" s="259">
        <v>3.5853658536585367</v>
      </c>
      <c r="E70" s="259">
        <v>3.5</v>
      </c>
      <c r="F70" s="245">
        <v>30</v>
      </c>
      <c r="G70" s="244">
        <v>45</v>
      </c>
      <c r="H70" s="259">
        <v>3.7333333333333334</v>
      </c>
      <c r="I70" s="259">
        <v>3.58</v>
      </c>
      <c r="J70" s="245">
        <v>31</v>
      </c>
      <c r="K70" s="146">
        <f t="shared" si="0"/>
        <v>61</v>
      </c>
      <c r="M70" s="58"/>
      <c r="N70" s="58"/>
      <c r="P70" s="58"/>
    </row>
    <row r="71" spans="1:16" ht="15" customHeight="1" x14ac:dyDescent="0.25">
      <c r="A71" s="39">
        <v>7</v>
      </c>
      <c r="B71" s="51" t="s">
        <v>172</v>
      </c>
      <c r="C71" s="244">
        <v>79</v>
      </c>
      <c r="D71" s="259">
        <v>3.5569620253164556</v>
      </c>
      <c r="E71" s="259">
        <v>3.5</v>
      </c>
      <c r="F71" s="245">
        <v>38</v>
      </c>
      <c r="G71" s="244">
        <v>82</v>
      </c>
      <c r="H71" s="259">
        <v>3.6219512195121952</v>
      </c>
      <c r="I71" s="259">
        <v>3.58</v>
      </c>
      <c r="J71" s="245">
        <v>44</v>
      </c>
      <c r="K71" s="137">
        <f t="shared" ref="K71:K119" si="1">F71+J71</f>
        <v>82</v>
      </c>
      <c r="M71" s="58"/>
      <c r="N71" s="58"/>
      <c r="P71" s="58"/>
    </row>
    <row r="72" spans="1:16" ht="15" customHeight="1" x14ac:dyDescent="0.25">
      <c r="A72" s="39">
        <v>8</v>
      </c>
      <c r="B72" s="51" t="s">
        <v>164</v>
      </c>
      <c r="C72" s="244">
        <v>73</v>
      </c>
      <c r="D72" s="259">
        <v>3.5205479452054793</v>
      </c>
      <c r="E72" s="259">
        <v>3.5</v>
      </c>
      <c r="F72" s="245">
        <v>47</v>
      </c>
      <c r="G72" s="244">
        <v>102</v>
      </c>
      <c r="H72" s="259">
        <v>3.7745098039215685</v>
      </c>
      <c r="I72" s="259">
        <v>3.58</v>
      </c>
      <c r="J72" s="245">
        <v>26</v>
      </c>
      <c r="K72" s="137">
        <f t="shared" si="1"/>
        <v>73</v>
      </c>
      <c r="M72" s="58"/>
      <c r="N72" s="58"/>
      <c r="P72" s="58"/>
    </row>
    <row r="73" spans="1:16" ht="15" customHeight="1" x14ac:dyDescent="0.25">
      <c r="A73" s="39">
        <v>9</v>
      </c>
      <c r="B73" s="51" t="s">
        <v>166</v>
      </c>
      <c r="C73" s="244">
        <v>69</v>
      </c>
      <c r="D73" s="259">
        <v>3.4927536231884058</v>
      </c>
      <c r="E73" s="259">
        <v>3.5</v>
      </c>
      <c r="F73" s="245">
        <v>51</v>
      </c>
      <c r="G73" s="244">
        <v>63</v>
      </c>
      <c r="H73" s="259">
        <v>3.5555555555555554</v>
      </c>
      <c r="I73" s="259">
        <v>3.58</v>
      </c>
      <c r="J73" s="245">
        <v>57</v>
      </c>
      <c r="K73" s="137">
        <f t="shared" si="1"/>
        <v>108</v>
      </c>
      <c r="M73" s="58"/>
      <c r="N73" s="58"/>
      <c r="P73" s="58"/>
    </row>
    <row r="74" spans="1:16" ht="15" customHeight="1" x14ac:dyDescent="0.25">
      <c r="A74" s="39">
        <v>10</v>
      </c>
      <c r="B74" s="51" t="s">
        <v>168</v>
      </c>
      <c r="C74" s="244">
        <v>31</v>
      </c>
      <c r="D74" s="259">
        <v>3.4838709677419355</v>
      </c>
      <c r="E74" s="259">
        <v>3.5</v>
      </c>
      <c r="F74" s="245">
        <v>53</v>
      </c>
      <c r="G74" s="244">
        <v>43</v>
      </c>
      <c r="H74" s="259">
        <v>3.4883720930232558</v>
      </c>
      <c r="I74" s="259">
        <v>3.58</v>
      </c>
      <c r="J74" s="245">
        <v>75</v>
      </c>
      <c r="K74" s="137">
        <f t="shared" si="1"/>
        <v>128</v>
      </c>
      <c r="M74" s="58"/>
      <c r="N74" s="58"/>
      <c r="P74" s="58"/>
    </row>
    <row r="75" spans="1:16" ht="15" customHeight="1" x14ac:dyDescent="0.25">
      <c r="A75" s="39">
        <v>11</v>
      </c>
      <c r="B75" s="51" t="s">
        <v>170</v>
      </c>
      <c r="C75" s="244">
        <v>55</v>
      </c>
      <c r="D75" s="259">
        <v>3.4727272727272727</v>
      </c>
      <c r="E75" s="259">
        <v>3.5</v>
      </c>
      <c r="F75" s="245">
        <v>58</v>
      </c>
      <c r="G75" s="244">
        <v>50</v>
      </c>
      <c r="H75" s="259">
        <v>3.76</v>
      </c>
      <c r="I75" s="259">
        <v>3.58</v>
      </c>
      <c r="J75" s="245">
        <v>27</v>
      </c>
      <c r="K75" s="137">
        <f t="shared" si="1"/>
        <v>85</v>
      </c>
      <c r="M75" s="58"/>
      <c r="N75" s="58"/>
      <c r="P75" s="58"/>
    </row>
    <row r="76" spans="1:16" ht="15" customHeight="1" x14ac:dyDescent="0.25">
      <c r="A76" s="39">
        <v>12</v>
      </c>
      <c r="B76" s="51" t="s">
        <v>139</v>
      </c>
      <c r="C76" s="244">
        <v>124</v>
      </c>
      <c r="D76" s="259">
        <v>3.4193548387096775</v>
      </c>
      <c r="E76" s="259">
        <v>3.5</v>
      </c>
      <c r="F76" s="245">
        <v>71</v>
      </c>
      <c r="G76" s="244">
        <v>146</v>
      </c>
      <c r="H76" s="259">
        <v>3.6027397260273974</v>
      </c>
      <c r="I76" s="259">
        <v>3.58</v>
      </c>
      <c r="J76" s="245">
        <v>48</v>
      </c>
      <c r="K76" s="137">
        <f t="shared" si="1"/>
        <v>119</v>
      </c>
      <c r="M76" s="58"/>
      <c r="N76" s="58"/>
      <c r="P76" s="58"/>
    </row>
    <row r="77" spans="1:16" ht="15" customHeight="1" x14ac:dyDescent="0.25">
      <c r="A77" s="39">
        <v>13</v>
      </c>
      <c r="B77" s="51" t="s">
        <v>23</v>
      </c>
      <c r="C77" s="244">
        <v>32</v>
      </c>
      <c r="D77" s="259">
        <v>3.25</v>
      </c>
      <c r="E77" s="259">
        <v>3.5</v>
      </c>
      <c r="F77" s="245">
        <v>95</v>
      </c>
      <c r="G77" s="244">
        <v>45</v>
      </c>
      <c r="H77" s="259">
        <v>3.5333333333333332</v>
      </c>
      <c r="I77" s="259">
        <v>3.58</v>
      </c>
      <c r="J77" s="245">
        <v>65</v>
      </c>
      <c r="K77" s="137">
        <f t="shared" si="1"/>
        <v>160</v>
      </c>
      <c r="M77" s="58"/>
      <c r="N77" s="58"/>
      <c r="P77" s="58"/>
    </row>
    <row r="78" spans="1:16" ht="15" customHeight="1" thickBot="1" x14ac:dyDescent="0.3">
      <c r="A78" s="39">
        <v>14</v>
      </c>
      <c r="B78" s="51" t="s">
        <v>169</v>
      </c>
      <c r="C78" s="244">
        <v>64</v>
      </c>
      <c r="D78" s="259">
        <v>3.109375</v>
      </c>
      <c r="E78" s="259">
        <v>3.5</v>
      </c>
      <c r="F78" s="245">
        <v>103</v>
      </c>
      <c r="G78" s="244">
        <v>60</v>
      </c>
      <c r="H78" s="259">
        <v>3.5</v>
      </c>
      <c r="I78" s="259">
        <v>3.58</v>
      </c>
      <c r="J78" s="245">
        <v>71</v>
      </c>
      <c r="K78" s="137">
        <f t="shared" si="1"/>
        <v>174</v>
      </c>
      <c r="M78" s="58"/>
      <c r="N78" s="58"/>
      <c r="P78" s="58"/>
    </row>
    <row r="79" spans="1:16" ht="15" customHeight="1" thickBot="1" x14ac:dyDescent="0.3">
      <c r="A79" s="124"/>
      <c r="B79" s="125" t="s">
        <v>125</v>
      </c>
      <c r="C79" s="199">
        <f>SUM(C80:C109)</f>
        <v>1819</v>
      </c>
      <c r="D79" s="144">
        <f>AVERAGE(D80:D109)</f>
        <v>3.4713736668077217</v>
      </c>
      <c r="E79" s="144">
        <v>3.5</v>
      </c>
      <c r="F79" s="200"/>
      <c r="G79" s="199">
        <f>SUM(G80:G109)</f>
        <v>2021</v>
      </c>
      <c r="H79" s="144">
        <f>AVERAGE(H80:H109)</f>
        <v>3.4273300415444532</v>
      </c>
      <c r="I79" s="144">
        <v>3.58</v>
      </c>
      <c r="J79" s="200"/>
      <c r="K79" s="126"/>
      <c r="M79" s="58"/>
      <c r="N79" s="58"/>
      <c r="P79" s="58"/>
    </row>
    <row r="80" spans="1:16" ht="15" customHeight="1" x14ac:dyDescent="0.25">
      <c r="A80" s="56">
        <v>1</v>
      </c>
      <c r="B80" s="50" t="s">
        <v>191</v>
      </c>
      <c r="C80" s="236">
        <v>23</v>
      </c>
      <c r="D80" s="260">
        <v>3.9565217391304346</v>
      </c>
      <c r="E80" s="260">
        <v>3.5</v>
      </c>
      <c r="F80" s="237">
        <v>3</v>
      </c>
      <c r="G80" s="236">
        <v>22</v>
      </c>
      <c r="H80" s="260">
        <v>3.5909090909090908</v>
      </c>
      <c r="I80" s="260">
        <v>3.58</v>
      </c>
      <c r="J80" s="237">
        <v>50</v>
      </c>
      <c r="K80" s="57">
        <f t="shared" si="1"/>
        <v>53</v>
      </c>
      <c r="M80" s="58"/>
      <c r="N80" s="58"/>
      <c r="P80" s="58"/>
    </row>
    <row r="81" spans="1:16" ht="15" customHeight="1" x14ac:dyDescent="0.25">
      <c r="A81" s="39">
        <v>2</v>
      </c>
      <c r="B81" s="51" t="s">
        <v>186</v>
      </c>
      <c r="C81" s="244">
        <v>79</v>
      </c>
      <c r="D81" s="259">
        <v>3.8607594936708862</v>
      </c>
      <c r="E81" s="259">
        <v>3.5</v>
      </c>
      <c r="F81" s="245">
        <v>4</v>
      </c>
      <c r="G81" s="244">
        <v>89</v>
      </c>
      <c r="H81" s="259">
        <v>3.8314606741573032</v>
      </c>
      <c r="I81" s="259">
        <v>3.58</v>
      </c>
      <c r="J81" s="245">
        <v>20</v>
      </c>
      <c r="K81" s="59">
        <f t="shared" si="1"/>
        <v>24</v>
      </c>
      <c r="M81" s="58"/>
      <c r="N81" s="58"/>
      <c r="P81" s="58"/>
    </row>
    <row r="82" spans="1:16" ht="15" customHeight="1" x14ac:dyDescent="0.25">
      <c r="A82" s="39">
        <v>3</v>
      </c>
      <c r="B82" s="99" t="s">
        <v>185</v>
      </c>
      <c r="C82" s="246">
        <v>53</v>
      </c>
      <c r="D82" s="261">
        <v>3.7358490566037736</v>
      </c>
      <c r="E82" s="261">
        <v>3.5</v>
      </c>
      <c r="F82" s="247">
        <v>11</v>
      </c>
      <c r="G82" s="246">
        <v>56</v>
      </c>
      <c r="H82" s="261">
        <v>3.8571428571428572</v>
      </c>
      <c r="I82" s="261">
        <v>3.58</v>
      </c>
      <c r="J82" s="247">
        <v>16</v>
      </c>
      <c r="K82" s="59">
        <f t="shared" si="1"/>
        <v>27</v>
      </c>
      <c r="M82" s="58"/>
      <c r="N82" s="58"/>
      <c r="P82" s="58"/>
    </row>
    <row r="83" spans="1:16" ht="15" customHeight="1" x14ac:dyDescent="0.25">
      <c r="A83" s="39">
        <v>4</v>
      </c>
      <c r="B83" s="99" t="s">
        <v>187</v>
      </c>
      <c r="C83" s="246">
        <v>122</v>
      </c>
      <c r="D83" s="261">
        <v>3.622950819672131</v>
      </c>
      <c r="E83" s="261">
        <v>3.5</v>
      </c>
      <c r="F83" s="247">
        <v>25</v>
      </c>
      <c r="G83" s="246">
        <v>168</v>
      </c>
      <c r="H83" s="261">
        <v>3.3095238095238093</v>
      </c>
      <c r="I83" s="261">
        <v>3.58</v>
      </c>
      <c r="J83" s="247">
        <v>93</v>
      </c>
      <c r="K83" s="59">
        <f t="shared" si="1"/>
        <v>118</v>
      </c>
      <c r="M83" s="58"/>
      <c r="N83" s="58"/>
      <c r="P83" s="58"/>
    </row>
    <row r="84" spans="1:16" ht="15" customHeight="1" x14ac:dyDescent="0.25">
      <c r="A84" s="39">
        <v>5</v>
      </c>
      <c r="B84" s="51" t="s">
        <v>188</v>
      </c>
      <c r="C84" s="244">
        <v>121</v>
      </c>
      <c r="D84" s="259">
        <v>3.5950413223140494</v>
      </c>
      <c r="E84" s="259">
        <v>3.5</v>
      </c>
      <c r="F84" s="245">
        <v>27</v>
      </c>
      <c r="G84" s="244">
        <v>134</v>
      </c>
      <c r="H84" s="259">
        <v>3.8134328358208953</v>
      </c>
      <c r="I84" s="259">
        <v>3.58</v>
      </c>
      <c r="J84" s="245">
        <v>22</v>
      </c>
      <c r="K84" s="59">
        <f t="shared" si="1"/>
        <v>49</v>
      </c>
      <c r="M84" s="58"/>
      <c r="N84" s="58"/>
      <c r="P84" s="58"/>
    </row>
    <row r="85" spans="1:16" ht="15" customHeight="1" x14ac:dyDescent="0.25">
      <c r="A85" s="39">
        <v>6</v>
      </c>
      <c r="B85" s="99" t="s">
        <v>132</v>
      </c>
      <c r="C85" s="246">
        <v>57</v>
      </c>
      <c r="D85" s="261">
        <v>3.5789473684210527</v>
      </c>
      <c r="E85" s="261">
        <v>3.5</v>
      </c>
      <c r="F85" s="247">
        <v>32</v>
      </c>
      <c r="G85" s="246">
        <v>34</v>
      </c>
      <c r="H85" s="261">
        <v>3.5588235294117645</v>
      </c>
      <c r="I85" s="261">
        <v>3.58</v>
      </c>
      <c r="J85" s="247">
        <v>59</v>
      </c>
      <c r="K85" s="59">
        <f t="shared" si="1"/>
        <v>91</v>
      </c>
      <c r="M85" s="58"/>
      <c r="N85" s="58"/>
      <c r="P85" s="58"/>
    </row>
    <row r="86" spans="1:16" ht="15" customHeight="1" x14ac:dyDescent="0.25">
      <c r="A86" s="39">
        <v>7</v>
      </c>
      <c r="B86" s="51" t="s">
        <v>178</v>
      </c>
      <c r="C86" s="244">
        <v>28</v>
      </c>
      <c r="D86" s="259">
        <v>3.5714285714285716</v>
      </c>
      <c r="E86" s="259">
        <v>3.5</v>
      </c>
      <c r="F86" s="245">
        <v>34</v>
      </c>
      <c r="G86" s="244">
        <v>65</v>
      </c>
      <c r="H86" s="259">
        <v>2.7076923076923078</v>
      </c>
      <c r="I86" s="259">
        <v>3.58</v>
      </c>
      <c r="J86" s="245">
        <v>108</v>
      </c>
      <c r="K86" s="59">
        <f t="shared" si="1"/>
        <v>142</v>
      </c>
      <c r="M86" s="58"/>
      <c r="N86" s="58"/>
      <c r="P86" s="58"/>
    </row>
    <row r="87" spans="1:16" ht="15" customHeight="1" x14ac:dyDescent="0.25">
      <c r="A87" s="39">
        <v>8</v>
      </c>
      <c r="B87" s="51" t="s">
        <v>14</v>
      </c>
      <c r="C87" s="244">
        <v>63</v>
      </c>
      <c r="D87" s="259">
        <v>3.5714285714285716</v>
      </c>
      <c r="E87" s="259">
        <v>3.5</v>
      </c>
      <c r="F87" s="245">
        <v>35</v>
      </c>
      <c r="G87" s="244">
        <v>115</v>
      </c>
      <c r="H87" s="259">
        <v>3.8260869565217392</v>
      </c>
      <c r="I87" s="259">
        <v>3.58</v>
      </c>
      <c r="J87" s="245">
        <v>19</v>
      </c>
      <c r="K87" s="59">
        <f t="shared" si="1"/>
        <v>54</v>
      </c>
      <c r="M87" s="58"/>
      <c r="N87" s="58"/>
      <c r="P87" s="58"/>
    </row>
    <row r="88" spans="1:16" ht="15" customHeight="1" x14ac:dyDescent="0.25">
      <c r="A88" s="39">
        <v>9</v>
      </c>
      <c r="B88" s="51" t="s">
        <v>192</v>
      </c>
      <c r="C88" s="244">
        <v>48</v>
      </c>
      <c r="D88" s="259">
        <v>3.5625</v>
      </c>
      <c r="E88" s="259">
        <v>3.5</v>
      </c>
      <c r="F88" s="245">
        <v>36</v>
      </c>
      <c r="G88" s="244">
        <v>44</v>
      </c>
      <c r="H88" s="259">
        <v>3.5</v>
      </c>
      <c r="I88" s="259">
        <v>3.58</v>
      </c>
      <c r="J88" s="245">
        <v>73</v>
      </c>
      <c r="K88" s="59">
        <f t="shared" si="1"/>
        <v>109</v>
      </c>
      <c r="M88" s="58"/>
      <c r="N88" s="58"/>
      <c r="P88" s="58"/>
    </row>
    <row r="89" spans="1:16" ht="15" customHeight="1" x14ac:dyDescent="0.25">
      <c r="A89" s="39">
        <v>10</v>
      </c>
      <c r="B89" s="51" t="s">
        <v>176</v>
      </c>
      <c r="C89" s="244">
        <v>74</v>
      </c>
      <c r="D89" s="259">
        <v>3.5540540540540539</v>
      </c>
      <c r="E89" s="259">
        <v>3.5</v>
      </c>
      <c r="F89" s="245">
        <v>41</v>
      </c>
      <c r="G89" s="244">
        <v>56</v>
      </c>
      <c r="H89" s="259">
        <v>3.2857142857142856</v>
      </c>
      <c r="I89" s="259">
        <v>3.58</v>
      </c>
      <c r="J89" s="245">
        <v>95</v>
      </c>
      <c r="K89" s="59">
        <f t="shared" si="1"/>
        <v>136</v>
      </c>
      <c r="M89" s="58"/>
      <c r="N89" s="58"/>
      <c r="P89" s="58"/>
    </row>
    <row r="90" spans="1:16" ht="15" customHeight="1" x14ac:dyDescent="0.25">
      <c r="A90" s="39">
        <v>11</v>
      </c>
      <c r="B90" s="51" t="s">
        <v>21</v>
      </c>
      <c r="C90" s="244">
        <v>32</v>
      </c>
      <c r="D90" s="259">
        <v>3.53125</v>
      </c>
      <c r="E90" s="259">
        <v>3.5</v>
      </c>
      <c r="F90" s="245">
        <v>45</v>
      </c>
      <c r="G90" s="244">
        <v>17</v>
      </c>
      <c r="H90" s="259">
        <v>3.5882352941176472</v>
      </c>
      <c r="I90" s="259">
        <v>3.58</v>
      </c>
      <c r="J90" s="245">
        <v>49</v>
      </c>
      <c r="K90" s="59">
        <f t="shared" si="1"/>
        <v>94</v>
      </c>
      <c r="M90" s="58"/>
      <c r="N90" s="58"/>
      <c r="P90" s="58"/>
    </row>
    <row r="91" spans="1:16" ht="15" customHeight="1" x14ac:dyDescent="0.25">
      <c r="A91" s="39">
        <v>12</v>
      </c>
      <c r="B91" s="51" t="s">
        <v>174</v>
      </c>
      <c r="C91" s="244">
        <v>81</v>
      </c>
      <c r="D91" s="259">
        <v>3.5308641975308643</v>
      </c>
      <c r="E91" s="259">
        <v>3.5</v>
      </c>
      <c r="F91" s="245">
        <v>46</v>
      </c>
      <c r="G91" s="244">
        <v>71</v>
      </c>
      <c r="H91" s="259">
        <v>3.5492957746478875</v>
      </c>
      <c r="I91" s="259">
        <v>3.58</v>
      </c>
      <c r="J91" s="245">
        <v>61</v>
      </c>
      <c r="K91" s="59">
        <f t="shared" si="1"/>
        <v>107</v>
      </c>
      <c r="M91" s="58"/>
      <c r="N91" s="58"/>
      <c r="P91" s="58"/>
    </row>
    <row r="92" spans="1:16" ht="15" customHeight="1" x14ac:dyDescent="0.25">
      <c r="A92" s="39">
        <v>13</v>
      </c>
      <c r="B92" s="51" t="s">
        <v>193</v>
      </c>
      <c r="C92" s="244">
        <v>89</v>
      </c>
      <c r="D92" s="259">
        <v>3.50561797752809</v>
      </c>
      <c r="E92" s="259">
        <v>3.5</v>
      </c>
      <c r="F92" s="245">
        <v>49</v>
      </c>
      <c r="G92" s="244">
        <v>85</v>
      </c>
      <c r="H92" s="259">
        <v>3.5764705882352943</v>
      </c>
      <c r="I92" s="259">
        <v>3.58</v>
      </c>
      <c r="J92" s="245">
        <v>52</v>
      </c>
      <c r="K92" s="59">
        <f t="shared" si="1"/>
        <v>101</v>
      </c>
      <c r="M92" s="58"/>
      <c r="N92" s="58"/>
      <c r="P92" s="58"/>
    </row>
    <row r="93" spans="1:16" ht="15" customHeight="1" x14ac:dyDescent="0.25">
      <c r="A93" s="39">
        <v>14</v>
      </c>
      <c r="B93" s="99" t="s">
        <v>173</v>
      </c>
      <c r="C93" s="246">
        <v>60</v>
      </c>
      <c r="D93" s="261">
        <v>3.4666666666666668</v>
      </c>
      <c r="E93" s="261">
        <v>3.5</v>
      </c>
      <c r="F93" s="247">
        <v>60</v>
      </c>
      <c r="G93" s="246">
        <v>62</v>
      </c>
      <c r="H93" s="261">
        <v>3.403225806451613</v>
      </c>
      <c r="I93" s="261">
        <v>3.58</v>
      </c>
      <c r="J93" s="247">
        <v>82</v>
      </c>
      <c r="K93" s="59">
        <f t="shared" si="1"/>
        <v>142</v>
      </c>
      <c r="M93" s="58"/>
      <c r="N93" s="58"/>
      <c r="P93" s="58"/>
    </row>
    <row r="94" spans="1:16" ht="15" customHeight="1" x14ac:dyDescent="0.25">
      <c r="A94" s="39">
        <v>15</v>
      </c>
      <c r="B94" s="51" t="s">
        <v>190</v>
      </c>
      <c r="C94" s="244">
        <v>74</v>
      </c>
      <c r="D94" s="259">
        <v>3.4459459459459461</v>
      </c>
      <c r="E94" s="259">
        <v>3.5</v>
      </c>
      <c r="F94" s="245">
        <v>65</v>
      </c>
      <c r="G94" s="244">
        <v>142</v>
      </c>
      <c r="H94" s="259">
        <v>3.5704225352112675</v>
      </c>
      <c r="I94" s="259">
        <v>3.58</v>
      </c>
      <c r="J94" s="245">
        <v>54</v>
      </c>
      <c r="K94" s="59">
        <f t="shared" si="1"/>
        <v>119</v>
      </c>
      <c r="M94" s="58"/>
      <c r="N94" s="58"/>
      <c r="P94" s="58"/>
    </row>
    <row r="95" spans="1:16" ht="15" customHeight="1" x14ac:dyDescent="0.25">
      <c r="A95" s="39">
        <v>16</v>
      </c>
      <c r="B95" s="99" t="s">
        <v>5</v>
      </c>
      <c r="C95" s="246">
        <v>40</v>
      </c>
      <c r="D95" s="261">
        <v>3.4249999999999998</v>
      </c>
      <c r="E95" s="261">
        <v>3.5</v>
      </c>
      <c r="F95" s="247">
        <v>69</v>
      </c>
      <c r="G95" s="246">
        <v>55</v>
      </c>
      <c r="H95" s="261">
        <v>3.5636363636363635</v>
      </c>
      <c r="I95" s="261">
        <v>3.58</v>
      </c>
      <c r="J95" s="247">
        <v>58</v>
      </c>
      <c r="K95" s="59">
        <f t="shared" si="1"/>
        <v>127</v>
      </c>
      <c r="M95" s="58"/>
      <c r="N95" s="58"/>
      <c r="P95" s="58"/>
    </row>
    <row r="96" spans="1:16" ht="15" customHeight="1" x14ac:dyDescent="0.25">
      <c r="A96" s="39">
        <v>17</v>
      </c>
      <c r="B96" s="51" t="s">
        <v>181</v>
      </c>
      <c r="C96" s="244">
        <v>45</v>
      </c>
      <c r="D96" s="259">
        <v>3.4222222222222221</v>
      </c>
      <c r="E96" s="259">
        <v>3.5</v>
      </c>
      <c r="F96" s="245">
        <v>70</v>
      </c>
      <c r="G96" s="244">
        <v>37</v>
      </c>
      <c r="H96" s="259">
        <v>3.5135135135135136</v>
      </c>
      <c r="I96" s="259">
        <v>3.58</v>
      </c>
      <c r="J96" s="245">
        <v>68</v>
      </c>
      <c r="K96" s="59">
        <f t="shared" si="1"/>
        <v>138</v>
      </c>
      <c r="M96" s="58"/>
      <c r="N96" s="58"/>
      <c r="P96" s="58"/>
    </row>
    <row r="97" spans="1:16" ht="15" customHeight="1" x14ac:dyDescent="0.25">
      <c r="A97" s="39">
        <v>18</v>
      </c>
      <c r="B97" s="51" t="s">
        <v>189</v>
      </c>
      <c r="C97" s="244">
        <v>118</v>
      </c>
      <c r="D97" s="259">
        <v>3.4152542372881354</v>
      </c>
      <c r="E97" s="259">
        <v>3.5</v>
      </c>
      <c r="F97" s="245">
        <v>72</v>
      </c>
      <c r="G97" s="244">
        <v>84</v>
      </c>
      <c r="H97" s="259">
        <v>3.4642857142857144</v>
      </c>
      <c r="I97" s="259">
        <v>3.58</v>
      </c>
      <c r="J97" s="245">
        <v>78</v>
      </c>
      <c r="K97" s="59">
        <f t="shared" si="1"/>
        <v>150</v>
      </c>
      <c r="M97" s="58"/>
      <c r="N97" s="58"/>
      <c r="P97" s="58"/>
    </row>
    <row r="98" spans="1:16" ht="15" customHeight="1" x14ac:dyDescent="0.25">
      <c r="A98" s="39">
        <v>19</v>
      </c>
      <c r="B98" s="51" t="s">
        <v>179</v>
      </c>
      <c r="C98" s="244">
        <v>61</v>
      </c>
      <c r="D98" s="259">
        <v>3.4098360655737703</v>
      </c>
      <c r="E98" s="259">
        <v>3.5</v>
      </c>
      <c r="F98" s="245">
        <v>74</v>
      </c>
      <c r="G98" s="244">
        <v>50</v>
      </c>
      <c r="H98" s="259">
        <v>3.66</v>
      </c>
      <c r="I98" s="259">
        <v>3.58</v>
      </c>
      <c r="J98" s="245">
        <v>38</v>
      </c>
      <c r="K98" s="59">
        <f t="shared" si="1"/>
        <v>112</v>
      </c>
      <c r="M98" s="58"/>
      <c r="N98" s="58"/>
      <c r="P98" s="58"/>
    </row>
    <row r="99" spans="1:16" ht="15" customHeight="1" x14ac:dyDescent="0.25">
      <c r="A99" s="39">
        <v>20</v>
      </c>
      <c r="B99" s="51" t="s">
        <v>180</v>
      </c>
      <c r="C99" s="244">
        <v>87</v>
      </c>
      <c r="D99" s="259">
        <v>3.3908045977011496</v>
      </c>
      <c r="E99" s="259">
        <v>3.5</v>
      </c>
      <c r="F99" s="245">
        <v>77</v>
      </c>
      <c r="G99" s="244">
        <v>108</v>
      </c>
      <c r="H99" s="259">
        <v>3.3425925925925926</v>
      </c>
      <c r="I99" s="259">
        <v>3.58</v>
      </c>
      <c r="J99" s="245">
        <v>89</v>
      </c>
      <c r="K99" s="59">
        <f t="shared" si="1"/>
        <v>166</v>
      </c>
      <c r="M99" s="58"/>
      <c r="N99" s="58"/>
      <c r="P99" s="58"/>
    </row>
    <row r="100" spans="1:16" ht="15" customHeight="1" x14ac:dyDescent="0.25">
      <c r="A100" s="39">
        <v>21</v>
      </c>
      <c r="B100" s="51" t="s">
        <v>13</v>
      </c>
      <c r="C100" s="244">
        <v>39</v>
      </c>
      <c r="D100" s="259">
        <v>3.3846153846153846</v>
      </c>
      <c r="E100" s="259">
        <v>3.5</v>
      </c>
      <c r="F100" s="245">
        <v>79</v>
      </c>
      <c r="G100" s="244">
        <v>59</v>
      </c>
      <c r="H100" s="259">
        <v>3.0169491525423728</v>
      </c>
      <c r="I100" s="259">
        <v>3.58</v>
      </c>
      <c r="J100" s="245">
        <v>106</v>
      </c>
      <c r="K100" s="59">
        <f t="shared" si="1"/>
        <v>185</v>
      </c>
      <c r="M100" s="58"/>
      <c r="N100" s="58"/>
      <c r="P100" s="58"/>
    </row>
    <row r="101" spans="1:16" ht="15" customHeight="1" x14ac:dyDescent="0.25">
      <c r="A101" s="39">
        <v>22</v>
      </c>
      <c r="B101" s="51" t="s">
        <v>177</v>
      </c>
      <c r="C101" s="244">
        <v>37</v>
      </c>
      <c r="D101" s="259">
        <v>3.3783783783783785</v>
      </c>
      <c r="E101" s="259">
        <v>3.5</v>
      </c>
      <c r="F101" s="245">
        <v>82</v>
      </c>
      <c r="G101" s="244">
        <v>30</v>
      </c>
      <c r="H101" s="259">
        <v>3.1333333333333333</v>
      </c>
      <c r="I101" s="259">
        <v>3.58</v>
      </c>
      <c r="J101" s="245">
        <v>102</v>
      </c>
      <c r="K101" s="59">
        <f t="shared" si="1"/>
        <v>184</v>
      </c>
      <c r="M101" s="58"/>
      <c r="N101" s="58"/>
      <c r="P101" s="58"/>
    </row>
    <row r="102" spans="1:16" ht="15" customHeight="1" x14ac:dyDescent="0.25">
      <c r="A102" s="39">
        <v>23</v>
      </c>
      <c r="B102" s="51" t="s">
        <v>184</v>
      </c>
      <c r="C102" s="244">
        <v>111</v>
      </c>
      <c r="D102" s="259">
        <v>3.3783783783783785</v>
      </c>
      <c r="E102" s="259">
        <v>3.5</v>
      </c>
      <c r="F102" s="245">
        <v>83</v>
      </c>
      <c r="G102" s="244">
        <v>85</v>
      </c>
      <c r="H102" s="259">
        <v>3.0823529411764707</v>
      </c>
      <c r="I102" s="259">
        <v>3.58</v>
      </c>
      <c r="J102" s="245">
        <v>104</v>
      </c>
      <c r="K102" s="59">
        <f t="shared" si="1"/>
        <v>187</v>
      </c>
      <c r="M102" s="58"/>
      <c r="N102" s="58"/>
      <c r="P102" s="58"/>
    </row>
    <row r="103" spans="1:16" ht="15" customHeight="1" x14ac:dyDescent="0.25">
      <c r="A103" s="39">
        <v>24</v>
      </c>
      <c r="B103" s="51" t="s">
        <v>171</v>
      </c>
      <c r="C103" s="244">
        <v>31</v>
      </c>
      <c r="D103" s="259">
        <v>3.3548387096774195</v>
      </c>
      <c r="E103" s="259">
        <v>3.5</v>
      </c>
      <c r="F103" s="245">
        <v>86</v>
      </c>
      <c r="G103" s="244">
        <v>34</v>
      </c>
      <c r="H103" s="259">
        <v>3.3823529411764706</v>
      </c>
      <c r="I103" s="259">
        <v>3.58</v>
      </c>
      <c r="J103" s="245">
        <v>83</v>
      </c>
      <c r="K103" s="59">
        <f t="shared" si="1"/>
        <v>169</v>
      </c>
      <c r="M103" s="58"/>
      <c r="N103" s="58"/>
      <c r="P103" s="58"/>
    </row>
    <row r="104" spans="1:16" ht="15" customHeight="1" x14ac:dyDescent="0.25">
      <c r="A104" s="39">
        <v>25</v>
      </c>
      <c r="B104" s="51" t="s">
        <v>175</v>
      </c>
      <c r="C104" s="244">
        <v>68</v>
      </c>
      <c r="D104" s="259">
        <v>3.3382352941176472</v>
      </c>
      <c r="E104" s="259">
        <v>3.5</v>
      </c>
      <c r="F104" s="245">
        <v>87</v>
      </c>
      <c r="G104" s="244">
        <v>64</v>
      </c>
      <c r="H104" s="259">
        <v>3.46875</v>
      </c>
      <c r="I104" s="259">
        <v>3.58</v>
      </c>
      <c r="J104" s="245">
        <v>77</v>
      </c>
      <c r="K104" s="59">
        <f t="shared" si="1"/>
        <v>164</v>
      </c>
      <c r="M104" s="58"/>
      <c r="N104" s="58"/>
      <c r="P104" s="58"/>
    </row>
    <row r="105" spans="1:16" ht="15" customHeight="1" x14ac:dyDescent="0.25">
      <c r="A105" s="39">
        <v>26</v>
      </c>
      <c r="B105" s="51" t="s">
        <v>15</v>
      </c>
      <c r="C105" s="244">
        <v>48</v>
      </c>
      <c r="D105" s="259">
        <v>3.3333333333333335</v>
      </c>
      <c r="E105" s="259">
        <v>3.5</v>
      </c>
      <c r="F105" s="245">
        <v>89</v>
      </c>
      <c r="G105" s="244">
        <v>51</v>
      </c>
      <c r="H105" s="259">
        <v>3.4901960784313726</v>
      </c>
      <c r="I105" s="259">
        <v>3.58</v>
      </c>
      <c r="J105" s="245">
        <v>76</v>
      </c>
      <c r="K105" s="59">
        <f t="shared" si="1"/>
        <v>165</v>
      </c>
      <c r="M105" s="58"/>
      <c r="N105" s="58"/>
      <c r="P105" s="58"/>
    </row>
    <row r="106" spans="1:16" ht="15" customHeight="1" x14ac:dyDescent="0.25">
      <c r="A106" s="39">
        <v>27</v>
      </c>
      <c r="B106" s="51" t="s">
        <v>63</v>
      </c>
      <c r="C106" s="244">
        <v>17</v>
      </c>
      <c r="D106" s="259">
        <v>3.2941176470588234</v>
      </c>
      <c r="E106" s="259">
        <v>3.5</v>
      </c>
      <c r="F106" s="245">
        <v>92</v>
      </c>
      <c r="G106" s="244">
        <v>14</v>
      </c>
      <c r="H106" s="259">
        <v>3.5</v>
      </c>
      <c r="I106" s="259">
        <v>3.58</v>
      </c>
      <c r="J106" s="245">
        <v>72</v>
      </c>
      <c r="K106" s="59">
        <f t="shared" si="1"/>
        <v>164</v>
      </c>
      <c r="M106" s="58"/>
      <c r="N106" s="58"/>
      <c r="P106" s="58"/>
    </row>
    <row r="107" spans="1:16" ht="15" customHeight="1" x14ac:dyDescent="0.25">
      <c r="A107" s="39">
        <v>28</v>
      </c>
      <c r="B107" s="51" t="s">
        <v>182</v>
      </c>
      <c r="C107" s="244">
        <v>41</v>
      </c>
      <c r="D107" s="259">
        <v>3.2439024390243905</v>
      </c>
      <c r="E107" s="259">
        <v>3.5</v>
      </c>
      <c r="F107" s="245">
        <v>96</v>
      </c>
      <c r="G107" s="244">
        <v>42</v>
      </c>
      <c r="H107" s="259">
        <v>3.0476190476190474</v>
      </c>
      <c r="I107" s="259">
        <v>3.58</v>
      </c>
      <c r="J107" s="245">
        <v>105</v>
      </c>
      <c r="K107" s="61">
        <f t="shared" si="1"/>
        <v>201</v>
      </c>
      <c r="M107" s="58"/>
      <c r="N107" s="58"/>
      <c r="P107" s="58"/>
    </row>
    <row r="108" spans="1:16" ht="15" customHeight="1" x14ac:dyDescent="0.25">
      <c r="A108" s="39">
        <v>29</v>
      </c>
      <c r="B108" s="51" t="s">
        <v>183</v>
      </c>
      <c r="C108" s="244">
        <v>28</v>
      </c>
      <c r="D108" s="259">
        <v>3.2142857142857144</v>
      </c>
      <c r="E108" s="259">
        <v>3.5</v>
      </c>
      <c r="F108" s="245">
        <v>98</v>
      </c>
      <c r="G108" s="244">
        <v>82</v>
      </c>
      <c r="H108" s="259">
        <v>3.1707317073170733</v>
      </c>
      <c r="I108" s="259">
        <v>3.58</v>
      </c>
      <c r="J108" s="245">
        <v>100</v>
      </c>
      <c r="K108" s="203">
        <f t="shared" si="1"/>
        <v>198</v>
      </c>
      <c r="M108" s="58"/>
      <c r="N108" s="58"/>
      <c r="P108" s="58"/>
    </row>
    <row r="109" spans="1:16" ht="15" customHeight="1" thickBot="1" x14ac:dyDescent="0.3">
      <c r="A109" s="40">
        <v>30</v>
      </c>
      <c r="B109" s="51" t="s">
        <v>3</v>
      </c>
      <c r="C109" s="244">
        <v>44</v>
      </c>
      <c r="D109" s="259">
        <v>3.0681818181818183</v>
      </c>
      <c r="E109" s="259">
        <v>3.5</v>
      </c>
      <c r="F109" s="245">
        <v>104</v>
      </c>
      <c r="G109" s="244">
        <v>66</v>
      </c>
      <c r="H109" s="259">
        <v>3.0151515151515151</v>
      </c>
      <c r="I109" s="259">
        <v>3.58</v>
      </c>
      <c r="J109" s="245">
        <v>107</v>
      </c>
      <c r="K109" s="61">
        <f t="shared" si="1"/>
        <v>211</v>
      </c>
      <c r="M109" s="58"/>
      <c r="N109" s="58"/>
      <c r="P109" s="58"/>
    </row>
    <row r="110" spans="1:16" ht="15" customHeight="1" thickBot="1" x14ac:dyDescent="0.3">
      <c r="A110" s="124"/>
      <c r="B110" s="125" t="s">
        <v>126</v>
      </c>
      <c r="C110" s="199">
        <f>SUM(C111:C119)</f>
        <v>407</v>
      </c>
      <c r="D110" s="144">
        <f>AVERAGE(D111:D119)</f>
        <v>3.5380346260408562</v>
      </c>
      <c r="E110" s="144">
        <v>3.5</v>
      </c>
      <c r="F110" s="200"/>
      <c r="G110" s="199">
        <f>SUM(G111:G119)</f>
        <v>439</v>
      </c>
      <c r="H110" s="144">
        <f>AVERAGE(H111:H119)</f>
        <v>3.7491544991544989</v>
      </c>
      <c r="I110" s="144">
        <v>3.58</v>
      </c>
      <c r="J110" s="200"/>
      <c r="K110" s="126"/>
      <c r="M110" s="58"/>
      <c r="N110" s="58"/>
      <c r="P110" s="58"/>
    </row>
    <row r="111" spans="1:16" ht="15" customHeight="1" x14ac:dyDescent="0.25">
      <c r="A111" s="56">
        <v>1</v>
      </c>
      <c r="B111" s="153" t="s">
        <v>87</v>
      </c>
      <c r="C111" s="253">
        <v>30</v>
      </c>
      <c r="D111" s="265">
        <v>4.0999999999999996</v>
      </c>
      <c r="E111" s="265">
        <v>3.5</v>
      </c>
      <c r="F111" s="254">
        <v>1</v>
      </c>
      <c r="G111" s="253">
        <v>48</v>
      </c>
      <c r="H111" s="265">
        <v>4.083333333333333</v>
      </c>
      <c r="I111" s="265">
        <v>3.58</v>
      </c>
      <c r="J111" s="254">
        <v>1</v>
      </c>
      <c r="K111" s="57">
        <f t="shared" si="1"/>
        <v>2</v>
      </c>
      <c r="M111" s="58"/>
      <c r="N111" s="58"/>
      <c r="P111" s="58"/>
    </row>
    <row r="112" spans="1:16" ht="15" customHeight="1" x14ac:dyDescent="0.25">
      <c r="A112" s="40">
        <v>2</v>
      </c>
      <c r="B112" s="50" t="s">
        <v>86</v>
      </c>
      <c r="C112" s="236">
        <v>28</v>
      </c>
      <c r="D112" s="260">
        <v>3.7142857142857144</v>
      </c>
      <c r="E112" s="260">
        <v>3.5</v>
      </c>
      <c r="F112" s="237">
        <v>13</v>
      </c>
      <c r="G112" s="236">
        <v>28</v>
      </c>
      <c r="H112" s="260">
        <v>4.0714285714285712</v>
      </c>
      <c r="I112" s="260">
        <v>3.58</v>
      </c>
      <c r="J112" s="237">
        <v>2</v>
      </c>
      <c r="K112" s="59">
        <f t="shared" si="1"/>
        <v>15</v>
      </c>
      <c r="M112" s="58"/>
      <c r="N112" s="58"/>
      <c r="P112" s="58"/>
    </row>
    <row r="113" spans="1:16" ht="15" customHeight="1" x14ac:dyDescent="0.25">
      <c r="A113" s="40">
        <v>3</v>
      </c>
      <c r="B113" s="50" t="s">
        <v>90</v>
      </c>
      <c r="C113" s="236">
        <v>60</v>
      </c>
      <c r="D113" s="260">
        <v>3.7</v>
      </c>
      <c r="E113" s="260">
        <v>3.5</v>
      </c>
      <c r="F113" s="237">
        <v>15</v>
      </c>
      <c r="G113" s="236">
        <v>42</v>
      </c>
      <c r="H113" s="260">
        <v>3.9047619047619047</v>
      </c>
      <c r="I113" s="260">
        <v>3.58</v>
      </c>
      <c r="J113" s="237">
        <v>10</v>
      </c>
      <c r="K113" s="59">
        <f t="shared" si="1"/>
        <v>25</v>
      </c>
      <c r="M113" s="58"/>
      <c r="N113" s="58"/>
      <c r="P113" s="58"/>
    </row>
    <row r="114" spans="1:16" ht="15" customHeight="1" x14ac:dyDescent="0.25">
      <c r="A114" s="40">
        <v>4</v>
      </c>
      <c r="B114" s="50" t="s">
        <v>131</v>
      </c>
      <c r="C114" s="236">
        <v>60</v>
      </c>
      <c r="D114" s="260">
        <v>3.7</v>
      </c>
      <c r="E114" s="260">
        <v>3.5</v>
      </c>
      <c r="F114" s="237">
        <v>16</v>
      </c>
      <c r="G114" s="236">
        <v>42</v>
      </c>
      <c r="H114" s="260">
        <v>3.3809523809523809</v>
      </c>
      <c r="I114" s="260">
        <v>3.58</v>
      </c>
      <c r="J114" s="237">
        <v>84</v>
      </c>
      <c r="K114" s="59">
        <f t="shared" si="1"/>
        <v>100</v>
      </c>
      <c r="M114" s="58"/>
      <c r="N114" s="58"/>
      <c r="P114" s="58"/>
    </row>
    <row r="115" spans="1:16" ht="15" customHeight="1" x14ac:dyDescent="0.25">
      <c r="A115" s="40">
        <v>5</v>
      </c>
      <c r="B115" s="122" t="s">
        <v>149</v>
      </c>
      <c r="C115" s="248">
        <v>44</v>
      </c>
      <c r="D115" s="317">
        <v>3.6136363636363638</v>
      </c>
      <c r="E115" s="317">
        <v>3.5</v>
      </c>
      <c r="F115" s="249">
        <v>26</v>
      </c>
      <c r="G115" s="248">
        <v>44</v>
      </c>
      <c r="H115" s="317">
        <v>4</v>
      </c>
      <c r="I115" s="317">
        <v>3.58</v>
      </c>
      <c r="J115" s="249">
        <v>5</v>
      </c>
      <c r="K115" s="59">
        <f t="shared" si="1"/>
        <v>31</v>
      </c>
      <c r="M115" s="58"/>
      <c r="N115" s="58"/>
      <c r="P115" s="58"/>
    </row>
    <row r="116" spans="1:16" ht="15" customHeight="1" x14ac:dyDescent="0.25">
      <c r="A116" s="40">
        <v>6</v>
      </c>
      <c r="B116" s="50" t="s">
        <v>150</v>
      </c>
      <c r="C116" s="236">
        <v>107</v>
      </c>
      <c r="D116" s="260">
        <v>3.4112149532710281</v>
      </c>
      <c r="E116" s="260">
        <v>3.5</v>
      </c>
      <c r="F116" s="237">
        <v>73</v>
      </c>
      <c r="G116" s="236">
        <v>148</v>
      </c>
      <c r="H116" s="260">
        <v>3.6081081081081079</v>
      </c>
      <c r="I116" s="260">
        <v>3.58</v>
      </c>
      <c r="J116" s="237">
        <v>46</v>
      </c>
      <c r="K116" s="59">
        <f t="shared" si="1"/>
        <v>119</v>
      </c>
      <c r="M116" s="58"/>
      <c r="N116" s="58"/>
      <c r="P116" s="58"/>
    </row>
    <row r="117" spans="1:16" ht="15" customHeight="1" x14ac:dyDescent="0.25">
      <c r="A117" s="40">
        <v>7</v>
      </c>
      <c r="B117" s="50" t="s">
        <v>62</v>
      </c>
      <c r="C117" s="236">
        <v>18</v>
      </c>
      <c r="D117" s="260">
        <v>3.3888888888888888</v>
      </c>
      <c r="E117" s="260">
        <v>3.5</v>
      </c>
      <c r="F117" s="237">
        <v>78</v>
      </c>
      <c r="G117" s="236">
        <v>26</v>
      </c>
      <c r="H117" s="260">
        <v>3.5769230769230771</v>
      </c>
      <c r="I117" s="260">
        <v>3.58</v>
      </c>
      <c r="J117" s="237">
        <v>53</v>
      </c>
      <c r="K117" s="59">
        <f t="shared" si="1"/>
        <v>131</v>
      </c>
      <c r="M117" s="58"/>
      <c r="N117" s="58"/>
      <c r="P117" s="58"/>
    </row>
    <row r="118" spans="1:16" ht="15" customHeight="1" x14ac:dyDescent="0.25">
      <c r="A118" s="40">
        <v>8</v>
      </c>
      <c r="B118" s="50" t="s">
        <v>88</v>
      </c>
      <c r="C118" s="236">
        <v>42</v>
      </c>
      <c r="D118" s="260">
        <v>3.3809523809523809</v>
      </c>
      <c r="E118" s="260">
        <v>3.5</v>
      </c>
      <c r="F118" s="237">
        <v>81</v>
      </c>
      <c r="G118" s="236">
        <v>33</v>
      </c>
      <c r="H118" s="260">
        <v>3.5454545454545454</v>
      </c>
      <c r="I118" s="260">
        <v>3.58</v>
      </c>
      <c r="J118" s="237">
        <v>62</v>
      </c>
      <c r="K118" s="59">
        <f t="shared" si="1"/>
        <v>143</v>
      </c>
      <c r="N118" s="58"/>
    </row>
    <row r="119" spans="1:16" ht="15" customHeight="1" thickBot="1" x14ac:dyDescent="0.3">
      <c r="A119" s="319">
        <v>9</v>
      </c>
      <c r="B119" s="320" t="s">
        <v>61</v>
      </c>
      <c r="C119" s="321">
        <v>18</v>
      </c>
      <c r="D119" s="322">
        <v>2.8333333333333335</v>
      </c>
      <c r="E119" s="322">
        <v>3.5</v>
      </c>
      <c r="F119" s="323">
        <v>108</v>
      </c>
      <c r="G119" s="321">
        <v>28</v>
      </c>
      <c r="H119" s="322">
        <v>3.5714285714285716</v>
      </c>
      <c r="I119" s="322">
        <v>3.58</v>
      </c>
      <c r="J119" s="323">
        <v>55</v>
      </c>
      <c r="K119" s="324">
        <f t="shared" si="1"/>
        <v>163</v>
      </c>
      <c r="N119" s="58"/>
    </row>
    <row r="120" spans="1:16" x14ac:dyDescent="0.25">
      <c r="A120" s="147" t="s">
        <v>129</v>
      </c>
      <c r="B120" s="62"/>
      <c r="C120" s="62"/>
      <c r="D120" s="149">
        <f>AVERAGE(D6:D13,D15:D26,D28:D44,D46:D63,D65:D78,D80:D109,D111:D119)</f>
        <v>3.4836023077000902</v>
      </c>
      <c r="E120" s="149"/>
      <c r="F120" s="62"/>
      <c r="G120" s="62"/>
      <c r="H120" s="149">
        <f>AVERAGE(H6:H13,H15:H26,H28:H44,H46:H63,H65:H78,H80:H109,H111:H119)</f>
        <v>3.5681053529854836</v>
      </c>
      <c r="I120" s="149"/>
      <c r="J120" s="62"/>
    </row>
    <row r="121" spans="1:16" x14ac:dyDescent="0.25">
      <c r="A121" s="148" t="s">
        <v>130</v>
      </c>
      <c r="D121" s="318">
        <v>3.5</v>
      </c>
      <c r="E121" s="58"/>
      <c r="H121" s="318">
        <v>3.58</v>
      </c>
      <c r="I121" s="58"/>
    </row>
  </sheetData>
  <mergeCells count="5">
    <mergeCell ref="K2:K3"/>
    <mergeCell ref="A2:A3"/>
    <mergeCell ref="B2:B3"/>
    <mergeCell ref="G2:J2"/>
    <mergeCell ref="C2:F2"/>
  </mergeCells>
  <conditionalFormatting sqref="H4:H121">
    <cfRule type="cellIs" dxfId="64" priority="6" operator="equal">
      <formula>$H$120</formula>
    </cfRule>
    <cfRule type="cellIs" dxfId="63" priority="7" operator="lessThan">
      <formula>3.5</formula>
    </cfRule>
    <cfRule type="cellIs" dxfId="62" priority="8" operator="between">
      <formula>$H$120</formula>
      <formula>3.5</formula>
    </cfRule>
    <cfRule type="cellIs" dxfId="61" priority="9" operator="between">
      <formula>4.5</formula>
      <formula>$H$120</formula>
    </cfRule>
    <cfRule type="cellIs" dxfId="60" priority="10" operator="greaterThanOrEqual">
      <formula>4.5</formula>
    </cfRule>
  </conditionalFormatting>
  <conditionalFormatting sqref="D4:D121">
    <cfRule type="cellIs" dxfId="59" priority="2" operator="lessThan">
      <formula>3.5</formula>
    </cfRule>
    <cfRule type="cellIs" dxfId="58" priority="3" operator="between">
      <formula>3.5</formula>
      <formula>3.504</formula>
    </cfRule>
    <cfRule type="cellIs" dxfId="57" priority="4" operator="between">
      <formula>4.5</formula>
      <formula>3.5</formula>
    </cfRule>
    <cfRule type="cellIs" dxfId="56" priority="5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zoomScale="90" zoomScaleNormal="90" workbookViewId="0">
      <pane xSplit="9" ySplit="5" topLeftCell="J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ColWidth="8.85546875" defaultRowHeight="15" x14ac:dyDescent="0.25"/>
  <cols>
    <col min="1" max="1" width="4.7109375" style="5" customWidth="1"/>
    <col min="2" max="2" width="18.7109375" style="5" customWidth="1"/>
    <col min="3" max="3" width="31.7109375" style="5" customWidth="1"/>
    <col min="4" max="5" width="7.7109375" style="5" customWidth="1"/>
    <col min="6" max="6" width="18.7109375" style="5" customWidth="1"/>
    <col min="7" max="7" width="31.7109375" style="5" customWidth="1"/>
    <col min="8" max="10" width="7.7109375" style="5" customWidth="1"/>
    <col min="11" max="16384" width="8.85546875" style="5"/>
  </cols>
  <sheetData>
    <row r="1" spans="1:12" x14ac:dyDescent="0.25">
      <c r="K1" s="102"/>
      <c r="L1" s="34" t="s">
        <v>104</v>
      </c>
    </row>
    <row r="2" spans="1:12" x14ac:dyDescent="0.25">
      <c r="C2" s="330" t="s">
        <v>96</v>
      </c>
      <c r="K2" s="87"/>
      <c r="L2" s="34" t="s">
        <v>105</v>
      </c>
    </row>
    <row r="3" spans="1:12" ht="15.75" thickBot="1" x14ac:dyDescent="0.3">
      <c r="K3" s="426"/>
      <c r="L3" s="34" t="s">
        <v>106</v>
      </c>
    </row>
    <row r="4" spans="1:12" ht="15.75" customHeight="1" thickBot="1" x14ac:dyDescent="0.3">
      <c r="A4" s="399" t="s">
        <v>60</v>
      </c>
      <c r="B4" s="401">
        <v>2023</v>
      </c>
      <c r="C4" s="402"/>
      <c r="D4" s="402"/>
      <c r="E4" s="403"/>
      <c r="F4" s="401">
        <v>2022</v>
      </c>
      <c r="G4" s="402"/>
      <c r="H4" s="402"/>
      <c r="I4" s="403"/>
      <c r="K4" s="35"/>
      <c r="L4" s="34" t="s">
        <v>107</v>
      </c>
    </row>
    <row r="5" spans="1:12" ht="43.5" customHeight="1" thickBot="1" x14ac:dyDescent="0.3">
      <c r="A5" s="400"/>
      <c r="B5" s="213" t="s">
        <v>59</v>
      </c>
      <c r="C5" s="24" t="s">
        <v>112</v>
      </c>
      <c r="D5" s="100" t="s">
        <v>113</v>
      </c>
      <c r="E5" s="101" t="s">
        <v>114</v>
      </c>
      <c r="F5" s="213" t="s">
        <v>59</v>
      </c>
      <c r="G5" s="24" t="s">
        <v>112</v>
      </c>
      <c r="H5" s="100" t="s">
        <v>113</v>
      </c>
      <c r="I5" s="101" t="s">
        <v>114</v>
      </c>
    </row>
    <row r="6" spans="1:12" ht="15" customHeight="1" x14ac:dyDescent="0.25">
      <c r="A6" s="46">
        <v>1</v>
      </c>
      <c r="B6" s="156" t="s">
        <v>0</v>
      </c>
      <c r="C6" s="156" t="s">
        <v>87</v>
      </c>
      <c r="D6" s="103">
        <v>4.0999999999999996</v>
      </c>
      <c r="E6" s="311">
        <v>3.5</v>
      </c>
      <c r="F6" s="156" t="s">
        <v>0</v>
      </c>
      <c r="G6" s="156" t="s">
        <v>87</v>
      </c>
      <c r="H6" s="214">
        <v>4.083333333333333</v>
      </c>
      <c r="I6" s="311">
        <v>3.58</v>
      </c>
    </row>
    <row r="7" spans="1:12" s="8" customFormat="1" ht="15" customHeight="1" x14ac:dyDescent="0.25">
      <c r="A7" s="42">
        <v>2</v>
      </c>
      <c r="B7" s="157" t="s">
        <v>28</v>
      </c>
      <c r="C7" s="157" t="s">
        <v>81</v>
      </c>
      <c r="D7" s="25">
        <v>4.0746268656716422</v>
      </c>
      <c r="E7" s="312">
        <v>3.5</v>
      </c>
      <c r="F7" s="157" t="s">
        <v>0</v>
      </c>
      <c r="G7" s="157" t="s">
        <v>86</v>
      </c>
      <c r="H7" s="215">
        <v>4.0714285714285712</v>
      </c>
      <c r="I7" s="312">
        <v>3.58</v>
      </c>
    </row>
    <row r="8" spans="1:12" s="8" customFormat="1" ht="15" customHeight="1" x14ac:dyDescent="0.25">
      <c r="A8" s="43">
        <v>3</v>
      </c>
      <c r="B8" s="158" t="s">
        <v>1</v>
      </c>
      <c r="C8" s="158" t="s">
        <v>191</v>
      </c>
      <c r="D8" s="25">
        <v>3.9565217391304346</v>
      </c>
      <c r="E8" s="313">
        <v>3.5</v>
      </c>
      <c r="F8" s="158" t="s">
        <v>57</v>
      </c>
      <c r="G8" s="158" t="s">
        <v>135</v>
      </c>
      <c r="H8" s="216">
        <v>4.0238095238095237</v>
      </c>
      <c r="I8" s="313">
        <v>3.58</v>
      </c>
    </row>
    <row r="9" spans="1:12" s="8" customFormat="1" ht="15" customHeight="1" x14ac:dyDescent="0.25">
      <c r="A9" s="43">
        <v>4</v>
      </c>
      <c r="B9" s="158" t="s">
        <v>1</v>
      </c>
      <c r="C9" s="158" t="s">
        <v>186</v>
      </c>
      <c r="D9" s="25">
        <v>3.8607594936708862</v>
      </c>
      <c r="E9" s="313">
        <v>3.5</v>
      </c>
      <c r="F9" s="158" t="s">
        <v>28</v>
      </c>
      <c r="G9" s="158" t="s">
        <v>32</v>
      </c>
      <c r="H9" s="216">
        <v>4</v>
      </c>
      <c r="I9" s="313">
        <v>3.58</v>
      </c>
    </row>
    <row r="10" spans="1:12" s="8" customFormat="1" ht="15" customHeight="1" x14ac:dyDescent="0.25">
      <c r="A10" s="43">
        <v>5</v>
      </c>
      <c r="B10" s="158" t="s">
        <v>24</v>
      </c>
      <c r="C10" s="158" t="s">
        <v>140</v>
      </c>
      <c r="D10" s="25">
        <v>3.7894736842105261</v>
      </c>
      <c r="E10" s="313">
        <v>3.5</v>
      </c>
      <c r="F10" s="158" t="s">
        <v>0</v>
      </c>
      <c r="G10" s="158" t="s">
        <v>149</v>
      </c>
      <c r="H10" s="216">
        <v>4</v>
      </c>
      <c r="I10" s="313">
        <v>3.58</v>
      </c>
    </row>
    <row r="11" spans="1:12" s="8" customFormat="1" ht="15" customHeight="1" x14ac:dyDescent="0.25">
      <c r="A11" s="43">
        <v>6</v>
      </c>
      <c r="B11" s="158" t="s">
        <v>24</v>
      </c>
      <c r="C11" s="158" t="s">
        <v>95</v>
      </c>
      <c r="D11" s="25">
        <v>3.7884615384615383</v>
      </c>
      <c r="E11" s="313">
        <v>3.5</v>
      </c>
      <c r="F11" s="158" t="s">
        <v>28</v>
      </c>
      <c r="G11" s="158" t="s">
        <v>133</v>
      </c>
      <c r="H11" s="216">
        <v>3.9666666666666668</v>
      </c>
      <c r="I11" s="313">
        <v>3.58</v>
      </c>
    </row>
    <row r="12" spans="1:12" s="8" customFormat="1" ht="15" customHeight="1" x14ac:dyDescent="0.25">
      <c r="A12" s="43">
        <v>7</v>
      </c>
      <c r="B12" s="158" t="s">
        <v>24</v>
      </c>
      <c r="C12" s="158" t="s">
        <v>137</v>
      </c>
      <c r="D12" s="25">
        <v>3.7727272727272729</v>
      </c>
      <c r="E12" s="313">
        <v>3.5</v>
      </c>
      <c r="F12" s="158" t="s">
        <v>28</v>
      </c>
      <c r="G12" s="158" t="s">
        <v>136</v>
      </c>
      <c r="H12" s="216">
        <v>3.9368421052631577</v>
      </c>
      <c r="I12" s="313">
        <v>3.58</v>
      </c>
    </row>
    <row r="13" spans="1:12" s="8" customFormat="1" ht="15" customHeight="1" x14ac:dyDescent="0.25">
      <c r="A13" s="43">
        <v>8</v>
      </c>
      <c r="B13" s="158" t="s">
        <v>28</v>
      </c>
      <c r="C13" s="158" t="s">
        <v>92</v>
      </c>
      <c r="D13" s="25">
        <v>3.7565217391304349</v>
      </c>
      <c r="E13" s="313">
        <v>3.5</v>
      </c>
      <c r="F13" s="158" t="s">
        <v>28</v>
      </c>
      <c r="G13" s="158" t="s">
        <v>33</v>
      </c>
      <c r="H13" s="216">
        <v>3.9358974358974357</v>
      </c>
      <c r="I13" s="313">
        <v>3.58</v>
      </c>
    </row>
    <row r="14" spans="1:12" s="8" customFormat="1" ht="15" customHeight="1" x14ac:dyDescent="0.25">
      <c r="A14" s="42">
        <v>9</v>
      </c>
      <c r="B14" s="157" t="s">
        <v>28</v>
      </c>
      <c r="C14" s="157" t="s">
        <v>35</v>
      </c>
      <c r="D14" s="25">
        <v>3.75</v>
      </c>
      <c r="E14" s="312">
        <v>3.5</v>
      </c>
      <c r="F14" s="157" t="s">
        <v>48</v>
      </c>
      <c r="G14" s="157" t="s">
        <v>54</v>
      </c>
      <c r="H14" s="215">
        <v>3.8961038961038961</v>
      </c>
      <c r="I14" s="312">
        <v>3.58</v>
      </c>
    </row>
    <row r="15" spans="1:12" s="8" customFormat="1" ht="15" customHeight="1" thickBot="1" x14ac:dyDescent="0.3">
      <c r="A15" s="41">
        <v>10</v>
      </c>
      <c r="B15" s="159" t="s">
        <v>28</v>
      </c>
      <c r="C15" s="159" t="s">
        <v>65</v>
      </c>
      <c r="D15" s="107">
        <v>3.75</v>
      </c>
      <c r="E15" s="314">
        <v>3.5</v>
      </c>
      <c r="F15" s="159" t="s">
        <v>0</v>
      </c>
      <c r="G15" s="159" t="s">
        <v>90</v>
      </c>
      <c r="H15" s="217">
        <v>3.9047619047619047</v>
      </c>
      <c r="I15" s="314">
        <v>3.58</v>
      </c>
    </row>
    <row r="16" spans="1:12" s="8" customFormat="1" ht="15" customHeight="1" x14ac:dyDescent="0.25">
      <c r="A16" s="43">
        <v>11</v>
      </c>
      <c r="B16" s="158" t="s">
        <v>1</v>
      </c>
      <c r="C16" s="158" t="s">
        <v>185</v>
      </c>
      <c r="D16" s="97">
        <v>3.7358490566037736</v>
      </c>
      <c r="E16" s="313">
        <v>3.5</v>
      </c>
      <c r="F16" s="158" t="s">
        <v>28</v>
      </c>
      <c r="G16" s="158" t="s">
        <v>92</v>
      </c>
      <c r="H16" s="216">
        <v>3.8846153846153846</v>
      </c>
      <c r="I16" s="313">
        <v>3.58</v>
      </c>
    </row>
    <row r="17" spans="1:9" s="8" customFormat="1" ht="15" customHeight="1" x14ac:dyDescent="0.25">
      <c r="A17" s="43">
        <v>12</v>
      </c>
      <c r="B17" s="158" t="s">
        <v>24</v>
      </c>
      <c r="C17" s="158" t="s">
        <v>167</v>
      </c>
      <c r="D17" s="25">
        <v>3.7246376811594204</v>
      </c>
      <c r="E17" s="313">
        <v>3.5</v>
      </c>
      <c r="F17" s="158" t="s">
        <v>57</v>
      </c>
      <c r="G17" s="158" t="s">
        <v>72</v>
      </c>
      <c r="H17" s="216">
        <v>3.8571428571428572</v>
      </c>
      <c r="I17" s="313">
        <v>3.58</v>
      </c>
    </row>
    <row r="18" spans="1:9" s="8" customFormat="1" ht="15" customHeight="1" x14ac:dyDescent="0.25">
      <c r="A18" s="43">
        <v>13</v>
      </c>
      <c r="B18" s="158" t="s">
        <v>0</v>
      </c>
      <c r="C18" s="158" t="s">
        <v>86</v>
      </c>
      <c r="D18" s="25">
        <v>3.7142857142857144</v>
      </c>
      <c r="E18" s="313">
        <v>3.5</v>
      </c>
      <c r="F18" s="158" t="s">
        <v>37</v>
      </c>
      <c r="G18" s="158" t="s">
        <v>128</v>
      </c>
      <c r="H18" s="216">
        <v>3.8627450980392157</v>
      </c>
      <c r="I18" s="313">
        <v>3.58</v>
      </c>
    </row>
    <row r="19" spans="1:9" s="8" customFormat="1" ht="15" customHeight="1" x14ac:dyDescent="0.25">
      <c r="A19" s="43">
        <v>14</v>
      </c>
      <c r="B19" s="158" t="s">
        <v>37</v>
      </c>
      <c r="C19" s="158" t="s">
        <v>71</v>
      </c>
      <c r="D19" s="25">
        <v>3.7037037037037037</v>
      </c>
      <c r="E19" s="313">
        <v>3.5</v>
      </c>
      <c r="F19" s="158" t="s">
        <v>37</v>
      </c>
      <c r="G19" s="158" t="s">
        <v>71</v>
      </c>
      <c r="H19" s="216">
        <v>3.8644067796610169</v>
      </c>
      <c r="I19" s="313">
        <v>3.58</v>
      </c>
    </row>
    <row r="20" spans="1:9" s="8" customFormat="1" ht="15" customHeight="1" x14ac:dyDescent="0.25">
      <c r="A20" s="43">
        <v>15</v>
      </c>
      <c r="B20" s="158" t="s">
        <v>0</v>
      </c>
      <c r="C20" s="158" t="s">
        <v>90</v>
      </c>
      <c r="D20" s="25">
        <v>3.7</v>
      </c>
      <c r="E20" s="313">
        <v>3.5</v>
      </c>
      <c r="F20" s="158" t="s">
        <v>28</v>
      </c>
      <c r="G20" s="158" t="s">
        <v>81</v>
      </c>
      <c r="H20" s="216">
        <v>3.86046511627907</v>
      </c>
      <c r="I20" s="313">
        <v>3.58</v>
      </c>
    </row>
    <row r="21" spans="1:9" s="8" customFormat="1" ht="15" customHeight="1" x14ac:dyDescent="0.25">
      <c r="A21" s="43">
        <v>16</v>
      </c>
      <c r="B21" s="158" t="s">
        <v>0</v>
      </c>
      <c r="C21" s="158" t="s">
        <v>131</v>
      </c>
      <c r="D21" s="25">
        <v>3.7</v>
      </c>
      <c r="E21" s="313">
        <v>3.5</v>
      </c>
      <c r="F21" s="158" t="s">
        <v>1</v>
      </c>
      <c r="G21" s="158" t="s">
        <v>147</v>
      </c>
      <c r="H21" s="216">
        <v>3.8571428571428572</v>
      </c>
      <c r="I21" s="313">
        <v>3.58</v>
      </c>
    </row>
    <row r="22" spans="1:9" s="8" customFormat="1" ht="15" customHeight="1" x14ac:dyDescent="0.25">
      <c r="A22" s="43">
        <v>17</v>
      </c>
      <c r="B22" s="158" t="s">
        <v>28</v>
      </c>
      <c r="C22" s="158" t="s">
        <v>133</v>
      </c>
      <c r="D22" s="25">
        <v>3.6842105263157894</v>
      </c>
      <c r="E22" s="313">
        <v>3.5</v>
      </c>
      <c r="F22" s="158" t="s">
        <v>48</v>
      </c>
      <c r="G22" s="158" t="s">
        <v>55</v>
      </c>
      <c r="H22" s="216">
        <v>3.8539325842696628</v>
      </c>
      <c r="I22" s="313">
        <v>3.58</v>
      </c>
    </row>
    <row r="23" spans="1:9" s="8" customFormat="1" ht="15" customHeight="1" x14ac:dyDescent="0.25">
      <c r="A23" s="43">
        <v>18</v>
      </c>
      <c r="B23" s="158" t="s">
        <v>28</v>
      </c>
      <c r="C23" s="158" t="s">
        <v>27</v>
      </c>
      <c r="D23" s="25">
        <v>3.68</v>
      </c>
      <c r="E23" s="313">
        <v>3.5</v>
      </c>
      <c r="F23" s="158" t="s">
        <v>24</v>
      </c>
      <c r="G23" s="158" t="s">
        <v>83</v>
      </c>
      <c r="H23" s="216">
        <v>3.8409090909090908</v>
      </c>
      <c r="I23" s="313">
        <v>3.58</v>
      </c>
    </row>
    <row r="24" spans="1:9" s="8" customFormat="1" ht="15" customHeight="1" x14ac:dyDescent="0.25">
      <c r="A24" s="43">
        <v>19</v>
      </c>
      <c r="B24" s="158" t="s">
        <v>37</v>
      </c>
      <c r="C24" s="158" t="s">
        <v>157</v>
      </c>
      <c r="D24" s="25">
        <v>3.6785714285714284</v>
      </c>
      <c r="E24" s="313">
        <v>3.5</v>
      </c>
      <c r="F24" s="158" t="s">
        <v>1</v>
      </c>
      <c r="G24" s="158" t="s">
        <v>14</v>
      </c>
      <c r="H24" s="216">
        <v>3.8260869565217392</v>
      </c>
      <c r="I24" s="313">
        <v>3.58</v>
      </c>
    </row>
    <row r="25" spans="1:9" s="8" customFormat="1" ht="15" customHeight="1" thickBot="1" x14ac:dyDescent="0.3">
      <c r="A25" s="47">
        <v>20</v>
      </c>
      <c r="B25" s="160" t="s">
        <v>28</v>
      </c>
      <c r="C25" s="160" t="s">
        <v>136</v>
      </c>
      <c r="D25" s="25">
        <v>3.6777777777777776</v>
      </c>
      <c r="E25" s="315">
        <v>3.5</v>
      </c>
      <c r="F25" s="160" t="s">
        <v>1</v>
      </c>
      <c r="G25" s="160" t="s">
        <v>146</v>
      </c>
      <c r="H25" s="218">
        <v>3.8314606741573032</v>
      </c>
      <c r="I25" s="315">
        <v>3.58</v>
      </c>
    </row>
    <row r="26" spans="1:9" s="8" customFormat="1" ht="15" customHeight="1" x14ac:dyDescent="0.25">
      <c r="A26" s="48">
        <v>21</v>
      </c>
      <c r="B26" s="161" t="s">
        <v>28</v>
      </c>
      <c r="C26" s="161" t="s">
        <v>78</v>
      </c>
      <c r="D26" s="103">
        <v>3.6666666666666665</v>
      </c>
      <c r="E26" s="316">
        <v>3.5</v>
      </c>
      <c r="F26" s="161" t="s">
        <v>24</v>
      </c>
      <c r="G26" s="161" t="s">
        <v>95</v>
      </c>
      <c r="H26" s="219">
        <v>3.8222222222222224</v>
      </c>
      <c r="I26" s="316">
        <v>3.58</v>
      </c>
    </row>
    <row r="27" spans="1:9" s="8" customFormat="1" ht="15" customHeight="1" x14ac:dyDescent="0.25">
      <c r="A27" s="43">
        <v>22</v>
      </c>
      <c r="B27" s="158" t="s">
        <v>57</v>
      </c>
      <c r="C27" s="158" t="s">
        <v>72</v>
      </c>
      <c r="D27" s="97">
        <v>3.6595744680851063</v>
      </c>
      <c r="E27" s="313">
        <v>3.5</v>
      </c>
      <c r="F27" s="158" t="s">
        <v>1</v>
      </c>
      <c r="G27" s="158" t="s">
        <v>144</v>
      </c>
      <c r="H27" s="216">
        <v>3.8134328358208953</v>
      </c>
      <c r="I27" s="313">
        <v>3.58</v>
      </c>
    </row>
    <row r="28" spans="1:9" s="8" customFormat="1" ht="15" customHeight="1" x14ac:dyDescent="0.25">
      <c r="A28" s="43">
        <v>23</v>
      </c>
      <c r="B28" s="158" t="s">
        <v>48</v>
      </c>
      <c r="C28" s="158" t="s">
        <v>55</v>
      </c>
      <c r="D28" s="25">
        <v>3.6444444444444444</v>
      </c>
      <c r="E28" s="313">
        <v>3.5</v>
      </c>
      <c r="F28" s="158" t="s">
        <v>28</v>
      </c>
      <c r="G28" s="158" t="s">
        <v>65</v>
      </c>
      <c r="H28" s="216">
        <v>3.8</v>
      </c>
      <c r="I28" s="313">
        <v>3.58</v>
      </c>
    </row>
    <row r="29" spans="1:9" s="8" customFormat="1" ht="15" customHeight="1" x14ac:dyDescent="0.25">
      <c r="A29" s="43">
        <v>24</v>
      </c>
      <c r="B29" s="158" t="s">
        <v>37</v>
      </c>
      <c r="C29" s="158" t="s">
        <v>77</v>
      </c>
      <c r="D29" s="25">
        <v>3.625</v>
      </c>
      <c r="E29" s="313">
        <v>3.5</v>
      </c>
      <c r="F29" s="158" t="s">
        <v>37</v>
      </c>
      <c r="G29" s="158" t="s">
        <v>46</v>
      </c>
      <c r="H29" s="216">
        <v>3.7941176470588234</v>
      </c>
      <c r="I29" s="313">
        <v>3.58</v>
      </c>
    </row>
    <row r="30" spans="1:9" s="8" customFormat="1" ht="15" customHeight="1" x14ac:dyDescent="0.25">
      <c r="A30" s="43">
        <v>25</v>
      </c>
      <c r="B30" s="158" t="s">
        <v>1</v>
      </c>
      <c r="C30" s="158" t="s">
        <v>187</v>
      </c>
      <c r="D30" s="25">
        <v>3.622950819672131</v>
      </c>
      <c r="E30" s="313">
        <v>3.5</v>
      </c>
      <c r="F30" s="158" t="s">
        <v>24</v>
      </c>
      <c r="G30" s="158" t="s">
        <v>137</v>
      </c>
      <c r="H30" s="216">
        <v>3.7777777777777777</v>
      </c>
      <c r="I30" s="313">
        <v>3.58</v>
      </c>
    </row>
    <row r="31" spans="1:9" s="8" customFormat="1" ht="15" customHeight="1" x14ac:dyDescent="0.25">
      <c r="A31" s="43">
        <v>26</v>
      </c>
      <c r="B31" s="158" t="s">
        <v>0</v>
      </c>
      <c r="C31" s="158" t="s">
        <v>149</v>
      </c>
      <c r="D31" s="25">
        <v>3.6136363636363638</v>
      </c>
      <c r="E31" s="313">
        <v>3.5</v>
      </c>
      <c r="F31" s="158" t="s">
        <v>24</v>
      </c>
      <c r="G31" s="158" t="s">
        <v>26</v>
      </c>
      <c r="H31" s="216">
        <v>3.7745098039215685</v>
      </c>
      <c r="I31" s="313">
        <v>3.58</v>
      </c>
    </row>
    <row r="32" spans="1:9" s="8" customFormat="1" ht="15" customHeight="1" x14ac:dyDescent="0.25">
      <c r="A32" s="43">
        <v>27</v>
      </c>
      <c r="B32" s="158" t="s">
        <v>1</v>
      </c>
      <c r="C32" s="158" t="s">
        <v>188</v>
      </c>
      <c r="D32" s="25">
        <v>3.5950413223140494</v>
      </c>
      <c r="E32" s="313">
        <v>3.5</v>
      </c>
      <c r="F32" s="158" t="s">
        <v>24</v>
      </c>
      <c r="G32" s="158" t="s">
        <v>82</v>
      </c>
      <c r="H32" s="216">
        <v>3.76</v>
      </c>
      <c r="I32" s="313">
        <v>3.58</v>
      </c>
    </row>
    <row r="33" spans="1:9" s="8" customFormat="1" ht="15" customHeight="1" x14ac:dyDescent="0.25">
      <c r="A33" s="43">
        <v>28</v>
      </c>
      <c r="B33" s="158" t="s">
        <v>28</v>
      </c>
      <c r="C33" s="158" t="s">
        <v>33</v>
      </c>
      <c r="D33" s="25">
        <v>3.5869565217391304</v>
      </c>
      <c r="E33" s="313">
        <v>3.5</v>
      </c>
      <c r="F33" s="158" t="s">
        <v>37</v>
      </c>
      <c r="G33" s="158" t="s">
        <v>70</v>
      </c>
      <c r="H33" s="216">
        <v>3.737704918032787</v>
      </c>
      <c r="I33" s="313">
        <v>3.58</v>
      </c>
    </row>
    <row r="34" spans="1:9" s="8" customFormat="1" ht="15" customHeight="1" x14ac:dyDescent="0.25">
      <c r="A34" s="43">
        <v>29</v>
      </c>
      <c r="B34" s="158" t="s">
        <v>24</v>
      </c>
      <c r="C34" s="158" t="s">
        <v>138</v>
      </c>
      <c r="D34" s="25">
        <v>3.5869565217391304</v>
      </c>
      <c r="E34" s="313">
        <v>3.5</v>
      </c>
      <c r="F34" s="158" t="s">
        <v>48</v>
      </c>
      <c r="G34" s="158" t="s">
        <v>56</v>
      </c>
      <c r="H34" s="216">
        <v>3.7333333333333334</v>
      </c>
      <c r="I34" s="313">
        <v>3.58</v>
      </c>
    </row>
    <row r="35" spans="1:9" s="8" customFormat="1" ht="15" customHeight="1" thickBot="1" x14ac:dyDescent="0.3">
      <c r="A35" s="41">
        <v>30</v>
      </c>
      <c r="B35" s="159" t="s">
        <v>24</v>
      </c>
      <c r="C35" s="159" t="s">
        <v>165</v>
      </c>
      <c r="D35" s="335">
        <v>3.5853658536585367</v>
      </c>
      <c r="E35" s="314">
        <v>3.5</v>
      </c>
      <c r="F35" s="159" t="s">
        <v>37</v>
      </c>
      <c r="G35" s="159" t="s">
        <v>40</v>
      </c>
      <c r="H35" s="217">
        <v>3.7307692307692308</v>
      </c>
      <c r="I35" s="314">
        <v>3.58</v>
      </c>
    </row>
    <row r="36" spans="1:9" s="8" customFormat="1" ht="15" customHeight="1" x14ac:dyDescent="0.25">
      <c r="A36" s="43">
        <v>31</v>
      </c>
      <c r="B36" s="158" t="s">
        <v>57</v>
      </c>
      <c r="C36" s="158" t="s">
        <v>135</v>
      </c>
      <c r="D36" s="103">
        <v>3.58</v>
      </c>
      <c r="E36" s="313">
        <v>3.5</v>
      </c>
      <c r="F36" s="158" t="s">
        <v>24</v>
      </c>
      <c r="G36" s="158" t="s">
        <v>25</v>
      </c>
      <c r="H36" s="216">
        <v>3.7333333333333334</v>
      </c>
      <c r="I36" s="313">
        <v>3.58</v>
      </c>
    </row>
    <row r="37" spans="1:9" s="8" customFormat="1" ht="15" customHeight="1" x14ac:dyDescent="0.25">
      <c r="A37" s="43">
        <v>32</v>
      </c>
      <c r="B37" s="158" t="s">
        <v>1</v>
      </c>
      <c r="C37" s="158" t="s">
        <v>132</v>
      </c>
      <c r="D37" s="25">
        <v>3.5789473684210527</v>
      </c>
      <c r="E37" s="313">
        <v>3.5</v>
      </c>
      <c r="F37" s="158" t="s">
        <v>57</v>
      </c>
      <c r="G37" s="158" t="s">
        <v>75</v>
      </c>
      <c r="H37" s="216">
        <v>3.6964285714285716</v>
      </c>
      <c r="I37" s="313">
        <v>3.58</v>
      </c>
    </row>
    <row r="38" spans="1:9" s="8" customFormat="1" ht="15" customHeight="1" x14ac:dyDescent="0.25">
      <c r="A38" s="43">
        <v>33</v>
      </c>
      <c r="B38" s="158" t="s">
        <v>37</v>
      </c>
      <c r="C38" s="158" t="s">
        <v>158</v>
      </c>
      <c r="D38" s="25">
        <v>3.5777777777777779</v>
      </c>
      <c r="E38" s="313">
        <v>3.5</v>
      </c>
      <c r="F38" s="158" t="s">
        <v>37</v>
      </c>
      <c r="G38" s="158" t="s">
        <v>77</v>
      </c>
      <c r="H38" s="216">
        <v>3.7023809523809526</v>
      </c>
      <c r="I38" s="313">
        <v>3.58</v>
      </c>
    </row>
    <row r="39" spans="1:9" s="8" customFormat="1" ht="15" customHeight="1" x14ac:dyDescent="0.25">
      <c r="A39" s="43">
        <v>34</v>
      </c>
      <c r="B39" s="158" t="s">
        <v>1</v>
      </c>
      <c r="C39" s="158" t="s">
        <v>178</v>
      </c>
      <c r="D39" s="97">
        <v>3.5714285714285716</v>
      </c>
      <c r="E39" s="313">
        <v>3.5</v>
      </c>
      <c r="F39" s="158" t="s">
        <v>28</v>
      </c>
      <c r="G39" s="158" t="s">
        <v>34</v>
      </c>
      <c r="H39" s="216">
        <v>3.7049180327868854</v>
      </c>
      <c r="I39" s="313">
        <v>3.58</v>
      </c>
    </row>
    <row r="40" spans="1:9" s="8" customFormat="1" ht="15" customHeight="1" x14ac:dyDescent="0.25">
      <c r="A40" s="43">
        <v>35</v>
      </c>
      <c r="B40" s="158" t="s">
        <v>1</v>
      </c>
      <c r="C40" s="158" t="s">
        <v>14</v>
      </c>
      <c r="D40" s="25">
        <v>3.5714285714285716</v>
      </c>
      <c r="E40" s="313">
        <v>3.5</v>
      </c>
      <c r="F40" s="158" t="s">
        <v>24</v>
      </c>
      <c r="G40" s="158" t="s">
        <v>140</v>
      </c>
      <c r="H40" s="216">
        <v>3.6962025316455698</v>
      </c>
      <c r="I40" s="313">
        <v>3.58</v>
      </c>
    </row>
    <row r="41" spans="1:9" s="8" customFormat="1" ht="15" customHeight="1" x14ac:dyDescent="0.25">
      <c r="A41" s="43">
        <v>36</v>
      </c>
      <c r="B41" s="158" t="s">
        <v>1</v>
      </c>
      <c r="C41" s="158" t="s">
        <v>192</v>
      </c>
      <c r="D41" s="25">
        <v>3.5625</v>
      </c>
      <c r="E41" s="313">
        <v>3.5</v>
      </c>
      <c r="F41" s="158" t="s">
        <v>48</v>
      </c>
      <c r="G41" s="158" t="s">
        <v>53</v>
      </c>
      <c r="H41" s="216">
        <v>3.6911764705882355</v>
      </c>
      <c r="I41" s="313">
        <v>3.58</v>
      </c>
    </row>
    <row r="42" spans="1:9" s="8" customFormat="1" ht="15" customHeight="1" x14ac:dyDescent="0.25">
      <c r="A42" s="43">
        <v>37</v>
      </c>
      <c r="B42" s="158" t="s">
        <v>48</v>
      </c>
      <c r="C42" s="158" t="s">
        <v>153</v>
      </c>
      <c r="D42" s="25">
        <v>3.5576923076923075</v>
      </c>
      <c r="E42" s="313">
        <v>3.5</v>
      </c>
      <c r="F42" s="158" t="s">
        <v>24</v>
      </c>
      <c r="G42" s="158" t="s">
        <v>138</v>
      </c>
      <c r="H42" s="216">
        <v>3.6666666666666665</v>
      </c>
      <c r="I42" s="313">
        <v>3.58</v>
      </c>
    </row>
    <row r="43" spans="1:9" s="8" customFormat="1" ht="15" customHeight="1" x14ac:dyDescent="0.25">
      <c r="A43" s="43">
        <v>38</v>
      </c>
      <c r="B43" s="158" t="s">
        <v>24</v>
      </c>
      <c r="C43" s="158" t="s">
        <v>172</v>
      </c>
      <c r="D43" s="25">
        <v>3.5569620253164556</v>
      </c>
      <c r="E43" s="313">
        <v>3.5</v>
      </c>
      <c r="F43" s="158" t="s">
        <v>1</v>
      </c>
      <c r="G43" s="158" t="s">
        <v>18</v>
      </c>
      <c r="H43" s="216">
        <v>3.66</v>
      </c>
      <c r="I43" s="313">
        <v>3.58</v>
      </c>
    </row>
    <row r="44" spans="1:9" s="8" customFormat="1" ht="15" customHeight="1" x14ac:dyDescent="0.25">
      <c r="A44" s="43">
        <v>39</v>
      </c>
      <c r="B44" s="158" t="s">
        <v>28</v>
      </c>
      <c r="C44" s="158" t="s">
        <v>79</v>
      </c>
      <c r="D44" s="54">
        <v>3.5555555555555554</v>
      </c>
      <c r="E44" s="313">
        <v>3.5</v>
      </c>
      <c r="F44" s="158" t="s">
        <v>48</v>
      </c>
      <c r="G44" s="158" t="s">
        <v>52</v>
      </c>
      <c r="H44" s="216">
        <v>3.6486486486486487</v>
      </c>
      <c r="I44" s="313">
        <v>3.58</v>
      </c>
    </row>
    <row r="45" spans="1:9" s="8" customFormat="1" ht="15" customHeight="1" thickBot="1" x14ac:dyDescent="0.3">
      <c r="A45" s="47">
        <v>40</v>
      </c>
      <c r="B45" s="226" t="s">
        <v>57</v>
      </c>
      <c r="C45" s="226" t="s">
        <v>75</v>
      </c>
      <c r="D45" s="107">
        <v>3.5540540540540539</v>
      </c>
      <c r="E45" s="315">
        <v>3.5</v>
      </c>
      <c r="F45" s="226" t="s">
        <v>48</v>
      </c>
      <c r="G45" s="226" t="s">
        <v>58</v>
      </c>
      <c r="H45" s="218">
        <v>3.6481481481481484</v>
      </c>
      <c r="I45" s="315">
        <v>3.58</v>
      </c>
    </row>
    <row r="46" spans="1:9" s="8" customFormat="1" ht="15" customHeight="1" x14ac:dyDescent="0.25">
      <c r="A46" s="48">
        <v>41</v>
      </c>
      <c r="B46" s="227" t="s">
        <v>1</v>
      </c>
      <c r="C46" s="227" t="s">
        <v>176</v>
      </c>
      <c r="D46" s="336">
        <v>3.5540540540540539</v>
      </c>
      <c r="E46" s="316">
        <v>3.5</v>
      </c>
      <c r="F46" s="227" t="s">
        <v>57</v>
      </c>
      <c r="G46" s="227" t="s">
        <v>76</v>
      </c>
      <c r="H46" s="219">
        <v>3.6315789473684212</v>
      </c>
      <c r="I46" s="316">
        <v>3.58</v>
      </c>
    </row>
    <row r="47" spans="1:9" s="8" customFormat="1" ht="15" customHeight="1" x14ac:dyDescent="0.25">
      <c r="A47" s="43">
        <v>42</v>
      </c>
      <c r="B47" s="225" t="s">
        <v>57</v>
      </c>
      <c r="C47" s="225" t="s">
        <v>73</v>
      </c>
      <c r="D47" s="54">
        <v>3.5476190476190474</v>
      </c>
      <c r="E47" s="313">
        <v>3.5</v>
      </c>
      <c r="F47" s="225" t="s">
        <v>48</v>
      </c>
      <c r="G47" s="225" t="s">
        <v>66</v>
      </c>
      <c r="H47" s="216">
        <v>3.6153846153846154</v>
      </c>
      <c r="I47" s="313">
        <v>3.58</v>
      </c>
    </row>
    <row r="48" spans="1:9" s="8" customFormat="1" ht="15" customHeight="1" x14ac:dyDescent="0.25">
      <c r="A48" s="43">
        <v>43</v>
      </c>
      <c r="B48" s="225" t="s">
        <v>28</v>
      </c>
      <c r="C48" s="225" t="s">
        <v>117</v>
      </c>
      <c r="D48" s="54">
        <v>3.5384615384615383</v>
      </c>
      <c r="E48" s="313">
        <v>3.5</v>
      </c>
      <c r="F48" s="225" t="s">
        <v>37</v>
      </c>
      <c r="G48" s="225" t="s">
        <v>69</v>
      </c>
      <c r="H48" s="216">
        <v>3.62</v>
      </c>
      <c r="I48" s="313">
        <v>3.58</v>
      </c>
    </row>
    <row r="49" spans="1:9" s="8" customFormat="1" ht="15" customHeight="1" x14ac:dyDescent="0.25">
      <c r="A49" s="43">
        <v>44</v>
      </c>
      <c r="B49" s="225" t="s">
        <v>48</v>
      </c>
      <c r="C49" s="225" t="s">
        <v>155</v>
      </c>
      <c r="D49" s="54">
        <v>3.5353535353535355</v>
      </c>
      <c r="E49" s="313">
        <v>3.5</v>
      </c>
      <c r="F49" s="225" t="s">
        <v>24</v>
      </c>
      <c r="G49" s="225" t="s">
        <v>141</v>
      </c>
      <c r="H49" s="216">
        <v>3.6219512195121952</v>
      </c>
      <c r="I49" s="313">
        <v>3.58</v>
      </c>
    </row>
    <row r="50" spans="1:9" s="8" customFormat="1" ht="15" customHeight="1" x14ac:dyDescent="0.25">
      <c r="A50" s="43">
        <v>45</v>
      </c>
      <c r="B50" s="225" t="s">
        <v>1</v>
      </c>
      <c r="C50" s="225" t="s">
        <v>21</v>
      </c>
      <c r="D50" s="54">
        <v>3.53125</v>
      </c>
      <c r="E50" s="313">
        <v>3.5</v>
      </c>
      <c r="F50" s="225" t="s">
        <v>57</v>
      </c>
      <c r="G50" s="225" t="s">
        <v>73</v>
      </c>
      <c r="H50" s="216">
        <v>3.6097560975609757</v>
      </c>
      <c r="I50" s="313">
        <v>3.58</v>
      </c>
    </row>
    <row r="51" spans="1:9" s="8" customFormat="1" ht="15" customHeight="1" x14ac:dyDescent="0.25">
      <c r="A51" s="43">
        <v>46</v>
      </c>
      <c r="B51" s="225" t="s">
        <v>1</v>
      </c>
      <c r="C51" s="225" t="s">
        <v>174</v>
      </c>
      <c r="D51" s="54">
        <v>3.5308641975308643</v>
      </c>
      <c r="E51" s="313">
        <v>3.5</v>
      </c>
      <c r="F51" s="225" t="s">
        <v>0</v>
      </c>
      <c r="G51" s="225" t="s">
        <v>150</v>
      </c>
      <c r="H51" s="216">
        <v>3.6081081081081079</v>
      </c>
      <c r="I51" s="313">
        <v>3.58</v>
      </c>
    </row>
    <row r="52" spans="1:9" s="8" customFormat="1" ht="15" customHeight="1" x14ac:dyDescent="0.25">
      <c r="A52" s="43">
        <v>47</v>
      </c>
      <c r="B52" s="225" t="s">
        <v>24</v>
      </c>
      <c r="C52" s="225" t="s">
        <v>164</v>
      </c>
      <c r="D52" s="54">
        <v>3.5205479452054793</v>
      </c>
      <c r="E52" s="313">
        <v>3.5</v>
      </c>
      <c r="F52" s="225" t="s">
        <v>37</v>
      </c>
      <c r="G52" s="225" t="s">
        <v>38</v>
      </c>
      <c r="H52" s="216">
        <v>3.6</v>
      </c>
      <c r="I52" s="313">
        <v>3.58</v>
      </c>
    </row>
    <row r="53" spans="1:9" s="8" customFormat="1" ht="15" customHeight="1" x14ac:dyDescent="0.25">
      <c r="A53" s="43">
        <v>48</v>
      </c>
      <c r="B53" s="225" t="s">
        <v>48</v>
      </c>
      <c r="C53" s="225" t="s">
        <v>52</v>
      </c>
      <c r="D53" s="54">
        <v>3.5172413793103448</v>
      </c>
      <c r="E53" s="313">
        <v>3.5</v>
      </c>
      <c r="F53" s="225" t="s">
        <v>24</v>
      </c>
      <c r="G53" s="225" t="s">
        <v>139</v>
      </c>
      <c r="H53" s="216">
        <v>3.6027397260273974</v>
      </c>
      <c r="I53" s="313">
        <v>3.58</v>
      </c>
    </row>
    <row r="54" spans="1:9" s="8" customFormat="1" ht="15" customHeight="1" x14ac:dyDescent="0.25">
      <c r="A54" s="43">
        <v>49</v>
      </c>
      <c r="B54" s="225" t="s">
        <v>1</v>
      </c>
      <c r="C54" s="225" t="s">
        <v>193</v>
      </c>
      <c r="D54" s="25">
        <v>3.50561797752809</v>
      </c>
      <c r="E54" s="313">
        <v>3.5</v>
      </c>
      <c r="F54" s="225" t="s">
        <v>1</v>
      </c>
      <c r="G54" s="225" t="s">
        <v>21</v>
      </c>
      <c r="H54" s="216">
        <v>3.5882352941176472</v>
      </c>
      <c r="I54" s="313">
        <v>3.58</v>
      </c>
    </row>
    <row r="55" spans="1:9" s="8" customFormat="1" ht="15" customHeight="1" thickBot="1" x14ac:dyDescent="0.3">
      <c r="A55" s="41">
        <v>50</v>
      </c>
      <c r="B55" s="228" t="s">
        <v>28</v>
      </c>
      <c r="C55" s="228" t="s">
        <v>32</v>
      </c>
      <c r="D55" s="337">
        <v>3.5</v>
      </c>
      <c r="E55" s="314">
        <v>3.5</v>
      </c>
      <c r="F55" s="228" t="s">
        <v>1</v>
      </c>
      <c r="G55" s="228" t="s">
        <v>7</v>
      </c>
      <c r="H55" s="217">
        <v>3.5909090909090908</v>
      </c>
      <c r="I55" s="314">
        <v>3.58</v>
      </c>
    </row>
    <row r="56" spans="1:9" s="8" customFormat="1" ht="15" customHeight="1" x14ac:dyDescent="0.25">
      <c r="A56" s="48">
        <v>51</v>
      </c>
      <c r="B56" s="227" t="s">
        <v>24</v>
      </c>
      <c r="C56" s="227" t="s">
        <v>166</v>
      </c>
      <c r="D56" s="336">
        <v>3.4927536231884058</v>
      </c>
      <c r="E56" s="316">
        <v>3.5</v>
      </c>
      <c r="F56" s="227" t="s">
        <v>57</v>
      </c>
      <c r="G56" s="227" t="s">
        <v>74</v>
      </c>
      <c r="H56" s="219">
        <v>3.5833333333333335</v>
      </c>
      <c r="I56" s="316">
        <v>3.58</v>
      </c>
    </row>
    <row r="57" spans="1:9" s="8" customFormat="1" ht="15" customHeight="1" x14ac:dyDescent="0.25">
      <c r="A57" s="43">
        <v>52</v>
      </c>
      <c r="B57" s="225" t="s">
        <v>37</v>
      </c>
      <c r="C57" s="225" t="s">
        <v>36</v>
      </c>
      <c r="D57" s="54">
        <v>3.4905660377358489</v>
      </c>
      <c r="E57" s="313">
        <v>3.5</v>
      </c>
      <c r="F57" s="225" t="s">
        <v>1</v>
      </c>
      <c r="G57" s="225" t="s">
        <v>143</v>
      </c>
      <c r="H57" s="216">
        <v>3.5764705882352943</v>
      </c>
      <c r="I57" s="313">
        <v>3.58</v>
      </c>
    </row>
    <row r="58" spans="1:9" s="8" customFormat="1" ht="15" customHeight="1" x14ac:dyDescent="0.25">
      <c r="A58" s="43">
        <v>53</v>
      </c>
      <c r="B58" s="225" t="s">
        <v>24</v>
      </c>
      <c r="C58" s="225" t="s">
        <v>168</v>
      </c>
      <c r="D58" s="54">
        <v>3.4838709677419355</v>
      </c>
      <c r="E58" s="313">
        <v>3.5</v>
      </c>
      <c r="F58" s="225" t="s">
        <v>0</v>
      </c>
      <c r="G58" s="225" t="s">
        <v>62</v>
      </c>
      <c r="H58" s="216">
        <v>3.5769230769230771</v>
      </c>
      <c r="I58" s="313">
        <v>3.58</v>
      </c>
    </row>
    <row r="59" spans="1:9" s="8" customFormat="1" ht="15" customHeight="1" x14ac:dyDescent="0.25">
      <c r="A59" s="43">
        <v>54</v>
      </c>
      <c r="B59" s="225" t="s">
        <v>28</v>
      </c>
      <c r="C59" s="225" t="s">
        <v>80</v>
      </c>
      <c r="D59" s="54">
        <v>3.4833333333333334</v>
      </c>
      <c r="E59" s="313">
        <v>3.5</v>
      </c>
      <c r="F59" s="225" t="s">
        <v>1</v>
      </c>
      <c r="G59" s="225" t="s">
        <v>142</v>
      </c>
      <c r="H59" s="216">
        <v>3.5704225352112675</v>
      </c>
      <c r="I59" s="313">
        <v>3.58</v>
      </c>
    </row>
    <row r="60" spans="1:9" s="8" customFormat="1" ht="15" customHeight="1" x14ac:dyDescent="0.25">
      <c r="A60" s="43">
        <v>55</v>
      </c>
      <c r="B60" s="225" t="s">
        <v>28</v>
      </c>
      <c r="C60" s="225" t="s">
        <v>163</v>
      </c>
      <c r="D60" s="54">
        <v>3.4827586206896552</v>
      </c>
      <c r="E60" s="313">
        <v>3.5</v>
      </c>
      <c r="F60" s="225" t="s">
        <v>0</v>
      </c>
      <c r="G60" s="225" t="s">
        <v>61</v>
      </c>
      <c r="H60" s="216">
        <v>3.5714285714285716</v>
      </c>
      <c r="I60" s="313">
        <v>3.58</v>
      </c>
    </row>
    <row r="61" spans="1:9" s="8" customFormat="1" ht="15" customHeight="1" x14ac:dyDescent="0.25">
      <c r="A61" s="43">
        <v>56</v>
      </c>
      <c r="B61" s="225" t="s">
        <v>57</v>
      </c>
      <c r="C61" s="225" t="s">
        <v>127</v>
      </c>
      <c r="D61" s="54">
        <v>3.4814814814814814</v>
      </c>
      <c r="E61" s="313">
        <v>3.5</v>
      </c>
      <c r="F61" s="225" t="s">
        <v>28</v>
      </c>
      <c r="G61" s="225" t="s">
        <v>117</v>
      </c>
      <c r="H61" s="216">
        <v>3.5588235294117645</v>
      </c>
      <c r="I61" s="313">
        <v>3.58</v>
      </c>
    </row>
    <row r="62" spans="1:9" s="8" customFormat="1" ht="15" customHeight="1" x14ac:dyDescent="0.25">
      <c r="A62" s="43">
        <v>57</v>
      </c>
      <c r="B62" s="225" t="s">
        <v>37</v>
      </c>
      <c r="C62" s="225" t="s">
        <v>44</v>
      </c>
      <c r="D62" s="54">
        <v>3.4782608695652173</v>
      </c>
      <c r="E62" s="313">
        <v>3.5</v>
      </c>
      <c r="F62" s="225" t="s">
        <v>24</v>
      </c>
      <c r="G62" s="225" t="s">
        <v>85</v>
      </c>
      <c r="H62" s="216">
        <v>3.5555555555555554</v>
      </c>
      <c r="I62" s="313">
        <v>3.58</v>
      </c>
    </row>
    <row r="63" spans="1:9" s="8" customFormat="1" ht="15" customHeight="1" x14ac:dyDescent="0.25">
      <c r="A63" s="43">
        <v>58</v>
      </c>
      <c r="B63" s="225" t="s">
        <v>24</v>
      </c>
      <c r="C63" s="225" t="s">
        <v>170</v>
      </c>
      <c r="D63" s="54">
        <v>3.4727272727272727</v>
      </c>
      <c r="E63" s="313">
        <v>3.5</v>
      </c>
      <c r="F63" s="225" t="s">
        <v>1</v>
      </c>
      <c r="G63" s="225" t="s">
        <v>5</v>
      </c>
      <c r="H63" s="216">
        <v>3.5636363636363635</v>
      </c>
      <c r="I63" s="313">
        <v>3.58</v>
      </c>
    </row>
    <row r="64" spans="1:9" s="8" customFormat="1" ht="15" customHeight="1" x14ac:dyDescent="0.25">
      <c r="A64" s="43">
        <v>59</v>
      </c>
      <c r="B64" s="225" t="s">
        <v>37</v>
      </c>
      <c r="C64" s="225" t="s">
        <v>128</v>
      </c>
      <c r="D64" s="54">
        <v>3.46875</v>
      </c>
      <c r="E64" s="313">
        <v>3.5</v>
      </c>
      <c r="F64" s="225" t="s">
        <v>1</v>
      </c>
      <c r="G64" s="225" t="s">
        <v>132</v>
      </c>
      <c r="H64" s="216">
        <v>3.5588235294117645</v>
      </c>
      <c r="I64" s="313">
        <v>3.58</v>
      </c>
    </row>
    <row r="65" spans="1:9" s="8" customFormat="1" ht="15" customHeight="1" thickBot="1" x14ac:dyDescent="0.3">
      <c r="A65" s="41">
        <v>60</v>
      </c>
      <c r="B65" s="228" t="s">
        <v>1</v>
      </c>
      <c r="C65" s="228" t="s">
        <v>173</v>
      </c>
      <c r="D65" s="107">
        <v>3.4666666666666668</v>
      </c>
      <c r="E65" s="314">
        <v>3.5</v>
      </c>
      <c r="F65" s="228" t="s">
        <v>48</v>
      </c>
      <c r="G65" s="228" t="s">
        <v>91</v>
      </c>
      <c r="H65" s="217">
        <v>3.5510204081632653</v>
      </c>
      <c r="I65" s="314">
        <v>3.58</v>
      </c>
    </row>
    <row r="66" spans="1:9" s="8" customFormat="1" ht="15" customHeight="1" x14ac:dyDescent="0.25">
      <c r="A66" s="48">
        <v>61</v>
      </c>
      <c r="B66" s="227" t="s">
        <v>37</v>
      </c>
      <c r="C66" s="227" t="s">
        <v>68</v>
      </c>
      <c r="D66" s="336">
        <v>3.4615384615384617</v>
      </c>
      <c r="E66" s="316">
        <v>3.5</v>
      </c>
      <c r="F66" s="227" t="s">
        <v>1</v>
      </c>
      <c r="G66" s="227" t="s">
        <v>19</v>
      </c>
      <c r="H66" s="219">
        <v>3.5492957746478875</v>
      </c>
      <c r="I66" s="316">
        <v>3.58</v>
      </c>
    </row>
    <row r="67" spans="1:9" s="8" customFormat="1" ht="15" customHeight="1" x14ac:dyDescent="0.25">
      <c r="A67" s="43">
        <v>62</v>
      </c>
      <c r="B67" s="225" t="s">
        <v>48</v>
      </c>
      <c r="C67" s="225" t="s">
        <v>53</v>
      </c>
      <c r="D67" s="54">
        <v>3.4565217391304346</v>
      </c>
      <c r="E67" s="313">
        <v>3.5</v>
      </c>
      <c r="F67" s="225" t="s">
        <v>0</v>
      </c>
      <c r="G67" s="225" t="s">
        <v>88</v>
      </c>
      <c r="H67" s="216">
        <v>3.5454545454545454</v>
      </c>
      <c r="I67" s="313">
        <v>3.58</v>
      </c>
    </row>
    <row r="68" spans="1:9" s="8" customFormat="1" ht="15" customHeight="1" x14ac:dyDescent="0.25">
      <c r="A68" s="43">
        <v>63</v>
      </c>
      <c r="B68" s="225" t="s">
        <v>37</v>
      </c>
      <c r="C68" s="225" t="s">
        <v>160</v>
      </c>
      <c r="D68" s="54">
        <v>3.4477611940298507</v>
      </c>
      <c r="E68" s="313">
        <v>3.5</v>
      </c>
      <c r="F68" s="225" t="s">
        <v>48</v>
      </c>
      <c r="G68" s="225" t="s">
        <v>51</v>
      </c>
      <c r="H68" s="216">
        <v>3.5319148936170213</v>
      </c>
      <c r="I68" s="313">
        <v>3.58</v>
      </c>
    </row>
    <row r="69" spans="1:9" s="8" customFormat="1" ht="15" customHeight="1" x14ac:dyDescent="0.25">
      <c r="A69" s="43">
        <v>64</v>
      </c>
      <c r="B69" s="225" t="s">
        <v>37</v>
      </c>
      <c r="C69" s="225" t="s">
        <v>161</v>
      </c>
      <c r="D69" s="54">
        <v>3.4468085106382977</v>
      </c>
      <c r="E69" s="313">
        <v>3.5</v>
      </c>
      <c r="F69" s="225" t="s">
        <v>28</v>
      </c>
      <c r="G69" s="225" t="s">
        <v>27</v>
      </c>
      <c r="H69" s="216">
        <v>3.5249999999999999</v>
      </c>
      <c r="I69" s="313">
        <v>3.58</v>
      </c>
    </row>
    <row r="70" spans="1:9" s="8" customFormat="1" ht="15" customHeight="1" x14ac:dyDescent="0.25">
      <c r="A70" s="43">
        <v>65</v>
      </c>
      <c r="B70" s="225" t="s">
        <v>1</v>
      </c>
      <c r="C70" s="225" t="s">
        <v>190</v>
      </c>
      <c r="D70" s="54">
        <v>3.4459459459459461</v>
      </c>
      <c r="E70" s="313">
        <v>3.5</v>
      </c>
      <c r="F70" s="225" t="s">
        <v>24</v>
      </c>
      <c r="G70" s="225" t="s">
        <v>23</v>
      </c>
      <c r="H70" s="216">
        <v>3.5333333333333332</v>
      </c>
      <c r="I70" s="313">
        <v>3.58</v>
      </c>
    </row>
    <row r="71" spans="1:9" s="8" customFormat="1" ht="15" customHeight="1" x14ac:dyDescent="0.25">
      <c r="A71" s="43">
        <v>66</v>
      </c>
      <c r="B71" s="225" t="s">
        <v>37</v>
      </c>
      <c r="C71" s="225" t="s">
        <v>46</v>
      </c>
      <c r="D71" s="54">
        <v>3.442622950819672</v>
      </c>
      <c r="E71" s="313">
        <v>3.5</v>
      </c>
      <c r="F71" s="225" t="s">
        <v>48</v>
      </c>
      <c r="G71" s="225" t="s">
        <v>50</v>
      </c>
      <c r="H71" s="216">
        <v>3.52</v>
      </c>
      <c r="I71" s="313">
        <v>3.58</v>
      </c>
    </row>
    <row r="72" spans="1:9" s="8" customFormat="1" ht="15" customHeight="1" x14ac:dyDescent="0.25">
      <c r="A72" s="43">
        <v>67</v>
      </c>
      <c r="B72" s="225" t="s">
        <v>48</v>
      </c>
      <c r="C72" s="225" t="s">
        <v>54</v>
      </c>
      <c r="D72" s="54">
        <v>3.44</v>
      </c>
      <c r="E72" s="313">
        <v>3.5</v>
      </c>
      <c r="F72" s="225" t="s">
        <v>28</v>
      </c>
      <c r="G72" s="225" t="s">
        <v>80</v>
      </c>
      <c r="H72" s="216">
        <v>3.5142857142857142</v>
      </c>
      <c r="I72" s="313">
        <v>3.58</v>
      </c>
    </row>
    <row r="73" spans="1:9" s="8" customFormat="1" ht="15" customHeight="1" x14ac:dyDescent="0.25">
      <c r="A73" s="43">
        <v>68</v>
      </c>
      <c r="B73" s="225" t="s">
        <v>57</v>
      </c>
      <c r="C73" s="225" t="s">
        <v>76</v>
      </c>
      <c r="D73" s="54">
        <v>3.4324324324324325</v>
      </c>
      <c r="E73" s="313">
        <v>3.5</v>
      </c>
      <c r="F73" s="225" t="s">
        <v>1</v>
      </c>
      <c r="G73" s="225" t="s">
        <v>9</v>
      </c>
      <c r="H73" s="216">
        <v>3.5135135135135136</v>
      </c>
      <c r="I73" s="313">
        <v>3.58</v>
      </c>
    </row>
    <row r="74" spans="1:9" s="8" customFormat="1" ht="15" customHeight="1" x14ac:dyDescent="0.25">
      <c r="A74" s="43">
        <v>69</v>
      </c>
      <c r="B74" s="225" t="s">
        <v>1</v>
      </c>
      <c r="C74" s="225" t="s">
        <v>5</v>
      </c>
      <c r="D74" s="54">
        <v>3.4249999999999998</v>
      </c>
      <c r="E74" s="313">
        <v>3.5</v>
      </c>
      <c r="F74" s="225" t="s">
        <v>28</v>
      </c>
      <c r="G74" s="225" t="s">
        <v>35</v>
      </c>
      <c r="H74" s="216">
        <v>3.5</v>
      </c>
      <c r="I74" s="313">
        <v>3.58</v>
      </c>
    </row>
    <row r="75" spans="1:9" s="8" customFormat="1" ht="15" customHeight="1" thickBot="1" x14ac:dyDescent="0.3">
      <c r="A75" s="47">
        <v>70</v>
      </c>
      <c r="B75" s="226" t="s">
        <v>1</v>
      </c>
      <c r="C75" s="226" t="s">
        <v>181</v>
      </c>
      <c r="D75" s="107">
        <v>3.4222222222222221</v>
      </c>
      <c r="E75" s="315">
        <v>3.5</v>
      </c>
      <c r="F75" s="226" t="s">
        <v>28</v>
      </c>
      <c r="G75" s="226" t="s">
        <v>78</v>
      </c>
      <c r="H75" s="218">
        <v>3.5</v>
      </c>
      <c r="I75" s="315">
        <v>3.58</v>
      </c>
    </row>
    <row r="76" spans="1:9" s="8" customFormat="1" ht="15" customHeight="1" x14ac:dyDescent="0.25">
      <c r="A76" s="48">
        <v>71</v>
      </c>
      <c r="B76" s="227" t="s">
        <v>24</v>
      </c>
      <c r="C76" s="227" t="s">
        <v>139</v>
      </c>
      <c r="D76" s="336">
        <v>3.4193548387096775</v>
      </c>
      <c r="E76" s="316">
        <v>3.5</v>
      </c>
      <c r="F76" s="227" t="s">
        <v>24</v>
      </c>
      <c r="G76" s="227" t="s">
        <v>93</v>
      </c>
      <c r="H76" s="219">
        <v>3.5</v>
      </c>
      <c r="I76" s="316">
        <v>3.58</v>
      </c>
    </row>
    <row r="77" spans="1:9" s="8" customFormat="1" ht="15" customHeight="1" x14ac:dyDescent="0.25">
      <c r="A77" s="43">
        <v>72</v>
      </c>
      <c r="B77" s="225" t="s">
        <v>1</v>
      </c>
      <c r="C77" s="225" t="s">
        <v>189</v>
      </c>
      <c r="D77" s="54">
        <v>3.4152542372881354</v>
      </c>
      <c r="E77" s="313">
        <v>3.5</v>
      </c>
      <c r="F77" s="225" t="s">
        <v>1</v>
      </c>
      <c r="G77" s="225" t="s">
        <v>63</v>
      </c>
      <c r="H77" s="216">
        <v>3.5</v>
      </c>
      <c r="I77" s="313">
        <v>3.58</v>
      </c>
    </row>
    <row r="78" spans="1:9" s="8" customFormat="1" ht="15" customHeight="1" x14ac:dyDescent="0.25">
      <c r="A78" s="43">
        <v>73</v>
      </c>
      <c r="B78" s="225" t="s">
        <v>0</v>
      </c>
      <c r="C78" s="225" t="s">
        <v>150</v>
      </c>
      <c r="D78" s="54">
        <v>3.4112149532710281</v>
      </c>
      <c r="E78" s="313">
        <v>3.5</v>
      </c>
      <c r="F78" s="225" t="s">
        <v>1</v>
      </c>
      <c r="G78" s="225" t="s">
        <v>22</v>
      </c>
      <c r="H78" s="216">
        <v>3.5</v>
      </c>
      <c r="I78" s="313">
        <v>3.58</v>
      </c>
    </row>
    <row r="79" spans="1:9" s="8" customFormat="1" ht="15" customHeight="1" x14ac:dyDescent="0.25">
      <c r="A79" s="43">
        <v>74</v>
      </c>
      <c r="B79" s="225" t="s">
        <v>1</v>
      </c>
      <c r="C79" s="225" t="s">
        <v>179</v>
      </c>
      <c r="D79" s="54">
        <v>3.4098360655737703</v>
      </c>
      <c r="E79" s="313">
        <v>3.5</v>
      </c>
      <c r="F79" s="225" t="s">
        <v>57</v>
      </c>
      <c r="G79" s="225" t="s">
        <v>134</v>
      </c>
      <c r="H79" s="216">
        <v>3.4857142857142858</v>
      </c>
      <c r="I79" s="313">
        <v>3.58</v>
      </c>
    </row>
    <row r="80" spans="1:9" s="8" customFormat="1" ht="15" customHeight="1" x14ac:dyDescent="0.25">
      <c r="A80" s="43">
        <v>75</v>
      </c>
      <c r="B80" s="225" t="s">
        <v>48</v>
      </c>
      <c r="C80" s="225" t="s">
        <v>156</v>
      </c>
      <c r="D80" s="54">
        <v>3.3947368421052633</v>
      </c>
      <c r="E80" s="313">
        <v>3.5</v>
      </c>
      <c r="F80" s="225" t="s">
        <v>24</v>
      </c>
      <c r="G80" s="225" t="s">
        <v>84</v>
      </c>
      <c r="H80" s="216">
        <v>3.4883720930232558</v>
      </c>
      <c r="I80" s="313">
        <v>3.58</v>
      </c>
    </row>
    <row r="81" spans="1:9" s="8" customFormat="1" ht="15" customHeight="1" x14ac:dyDescent="0.25">
      <c r="A81" s="43">
        <v>76</v>
      </c>
      <c r="B81" s="225" t="s">
        <v>37</v>
      </c>
      <c r="C81" s="225" t="s">
        <v>41</v>
      </c>
      <c r="D81" s="54">
        <v>3.3928571428571428</v>
      </c>
      <c r="E81" s="313">
        <v>3.5</v>
      </c>
      <c r="F81" s="225" t="s">
        <v>1</v>
      </c>
      <c r="G81" s="225" t="s">
        <v>15</v>
      </c>
      <c r="H81" s="216">
        <v>3.4901960784313726</v>
      </c>
      <c r="I81" s="313">
        <v>3.58</v>
      </c>
    </row>
    <row r="82" spans="1:9" s="8" customFormat="1" ht="15" customHeight="1" x14ac:dyDescent="0.25">
      <c r="A82" s="43">
        <v>77</v>
      </c>
      <c r="B82" s="225" t="s">
        <v>1</v>
      </c>
      <c r="C82" s="225" t="s">
        <v>180</v>
      </c>
      <c r="D82" s="54">
        <v>3.3908045977011496</v>
      </c>
      <c r="E82" s="313">
        <v>3.5</v>
      </c>
      <c r="F82" s="225" t="s">
        <v>1</v>
      </c>
      <c r="G82" s="225" t="s">
        <v>11</v>
      </c>
      <c r="H82" s="216">
        <v>3.46875</v>
      </c>
      <c r="I82" s="313">
        <v>3.58</v>
      </c>
    </row>
    <row r="83" spans="1:9" s="8" customFormat="1" ht="15" customHeight="1" x14ac:dyDescent="0.25">
      <c r="A83" s="43">
        <v>78</v>
      </c>
      <c r="B83" s="225" t="s">
        <v>0</v>
      </c>
      <c r="C83" s="225" t="s">
        <v>62</v>
      </c>
      <c r="D83" s="54">
        <v>3.3888888888888888</v>
      </c>
      <c r="E83" s="313">
        <v>3.5</v>
      </c>
      <c r="F83" s="225" t="s">
        <v>1</v>
      </c>
      <c r="G83" s="225" t="s">
        <v>16</v>
      </c>
      <c r="H83" s="216">
        <v>3.4642857142857144</v>
      </c>
      <c r="I83" s="313">
        <v>3.58</v>
      </c>
    </row>
    <row r="84" spans="1:9" s="8" customFormat="1" ht="15" customHeight="1" x14ac:dyDescent="0.25">
      <c r="A84" s="43">
        <v>79</v>
      </c>
      <c r="B84" s="225" t="s">
        <v>1</v>
      </c>
      <c r="C84" s="225" t="s">
        <v>13</v>
      </c>
      <c r="D84" s="54">
        <v>3.3846153846153846</v>
      </c>
      <c r="E84" s="313">
        <v>3.5</v>
      </c>
      <c r="F84" s="225" t="s">
        <v>37</v>
      </c>
      <c r="G84" s="225" t="s">
        <v>36</v>
      </c>
      <c r="H84" s="216">
        <v>3.4545454545454546</v>
      </c>
      <c r="I84" s="313">
        <v>3.58</v>
      </c>
    </row>
    <row r="85" spans="1:9" s="8" customFormat="1" ht="15" customHeight="1" thickBot="1" x14ac:dyDescent="0.3">
      <c r="A85" s="41">
        <v>80</v>
      </c>
      <c r="B85" s="228" t="s">
        <v>48</v>
      </c>
      <c r="C85" s="228" t="s">
        <v>56</v>
      </c>
      <c r="D85" s="107">
        <v>3.3833333333333333</v>
      </c>
      <c r="E85" s="314">
        <v>3.5</v>
      </c>
      <c r="F85" s="228" t="s">
        <v>37</v>
      </c>
      <c r="G85" s="228" t="s">
        <v>44</v>
      </c>
      <c r="H85" s="217">
        <v>3.4489795918367347</v>
      </c>
      <c r="I85" s="314">
        <v>3.58</v>
      </c>
    </row>
    <row r="86" spans="1:9" s="8" customFormat="1" ht="15" customHeight="1" x14ac:dyDescent="0.25">
      <c r="A86" s="48">
        <v>81</v>
      </c>
      <c r="B86" s="227" t="s">
        <v>0</v>
      </c>
      <c r="C86" s="227" t="s">
        <v>88</v>
      </c>
      <c r="D86" s="336">
        <v>3.3809523809523809</v>
      </c>
      <c r="E86" s="316">
        <v>3.5</v>
      </c>
      <c r="F86" s="227" t="s">
        <v>57</v>
      </c>
      <c r="G86" s="227" t="s">
        <v>127</v>
      </c>
      <c r="H86" s="219">
        <v>3.4042553191489362</v>
      </c>
      <c r="I86" s="316">
        <v>3.58</v>
      </c>
    </row>
    <row r="87" spans="1:9" s="8" customFormat="1" ht="15" customHeight="1" x14ac:dyDescent="0.25">
      <c r="A87" s="43">
        <v>82</v>
      </c>
      <c r="B87" s="225" t="s">
        <v>1</v>
      </c>
      <c r="C87" s="225" t="s">
        <v>177</v>
      </c>
      <c r="D87" s="54">
        <v>3.3783783783783785</v>
      </c>
      <c r="E87" s="313">
        <v>3.5</v>
      </c>
      <c r="F87" s="225" t="s">
        <v>1</v>
      </c>
      <c r="G87" s="225" t="s">
        <v>8</v>
      </c>
      <c r="H87" s="216">
        <v>3.403225806451613</v>
      </c>
      <c r="I87" s="313">
        <v>3.58</v>
      </c>
    </row>
    <row r="88" spans="1:9" s="8" customFormat="1" ht="15" customHeight="1" x14ac:dyDescent="0.25">
      <c r="A88" s="43">
        <v>83</v>
      </c>
      <c r="B88" s="225" t="s">
        <v>1</v>
      </c>
      <c r="C88" s="225" t="s">
        <v>184</v>
      </c>
      <c r="D88" s="54">
        <v>3.3783783783783785</v>
      </c>
      <c r="E88" s="313">
        <v>3.5</v>
      </c>
      <c r="F88" s="225" t="s">
        <v>1</v>
      </c>
      <c r="G88" s="225" t="s">
        <v>6</v>
      </c>
      <c r="H88" s="216">
        <v>3.3823529411764706</v>
      </c>
      <c r="I88" s="313">
        <v>3.58</v>
      </c>
    </row>
    <row r="89" spans="1:9" s="8" customFormat="1" ht="15" customHeight="1" x14ac:dyDescent="0.25">
      <c r="A89" s="43">
        <v>84</v>
      </c>
      <c r="B89" s="225" t="s">
        <v>48</v>
      </c>
      <c r="C89" s="225" t="s">
        <v>151</v>
      </c>
      <c r="D89" s="54">
        <v>3.3666666666666667</v>
      </c>
      <c r="E89" s="313">
        <v>3.5</v>
      </c>
      <c r="F89" s="225" t="s">
        <v>0</v>
      </c>
      <c r="G89" s="225" t="s">
        <v>131</v>
      </c>
      <c r="H89" s="216">
        <v>3.3809523809523809</v>
      </c>
      <c r="I89" s="313">
        <v>3.58</v>
      </c>
    </row>
    <row r="90" spans="1:9" s="8" customFormat="1" ht="15" customHeight="1" x14ac:dyDescent="0.25">
      <c r="A90" s="43">
        <v>85</v>
      </c>
      <c r="B90" s="225" t="s">
        <v>37</v>
      </c>
      <c r="C90" s="225" t="s">
        <v>43</v>
      </c>
      <c r="D90" s="54">
        <v>3.3571428571428572</v>
      </c>
      <c r="E90" s="313">
        <v>3.5</v>
      </c>
      <c r="F90" s="225" t="s">
        <v>48</v>
      </c>
      <c r="G90" s="225" t="s">
        <v>47</v>
      </c>
      <c r="H90" s="216">
        <v>3.3684210526315788</v>
      </c>
      <c r="I90" s="313">
        <v>3.58</v>
      </c>
    </row>
    <row r="91" spans="1:9" s="8" customFormat="1" ht="15" customHeight="1" x14ac:dyDescent="0.25">
      <c r="A91" s="43">
        <v>86</v>
      </c>
      <c r="B91" s="225" t="s">
        <v>1</v>
      </c>
      <c r="C91" s="225" t="s">
        <v>171</v>
      </c>
      <c r="D91" s="54">
        <v>3.3548387096774195</v>
      </c>
      <c r="E91" s="313">
        <v>3.5</v>
      </c>
      <c r="F91" s="225" t="s">
        <v>37</v>
      </c>
      <c r="G91" s="225" t="s">
        <v>45</v>
      </c>
      <c r="H91" s="216">
        <v>3.3653846153846154</v>
      </c>
      <c r="I91" s="313">
        <v>3.58</v>
      </c>
    </row>
    <row r="92" spans="1:9" s="8" customFormat="1" ht="15" customHeight="1" x14ac:dyDescent="0.25">
      <c r="A92" s="43">
        <v>87</v>
      </c>
      <c r="B92" s="225" t="s">
        <v>1</v>
      </c>
      <c r="C92" s="225" t="s">
        <v>175</v>
      </c>
      <c r="D92" s="54">
        <v>3.3382352941176472</v>
      </c>
      <c r="E92" s="313">
        <v>3.5</v>
      </c>
      <c r="F92" s="225" t="s">
        <v>37</v>
      </c>
      <c r="G92" s="225" t="s">
        <v>41</v>
      </c>
      <c r="H92" s="216">
        <v>3.3636363636363638</v>
      </c>
      <c r="I92" s="313">
        <v>3.58</v>
      </c>
    </row>
    <row r="93" spans="1:9" s="8" customFormat="1" ht="15" customHeight="1" x14ac:dyDescent="0.25">
      <c r="A93" s="43">
        <v>88</v>
      </c>
      <c r="B93" s="225" t="s">
        <v>28</v>
      </c>
      <c r="C93" s="225" t="s">
        <v>34</v>
      </c>
      <c r="D93" s="54">
        <v>3.3333333333333335</v>
      </c>
      <c r="E93" s="313">
        <v>3.5</v>
      </c>
      <c r="F93" s="225" t="s">
        <v>28</v>
      </c>
      <c r="G93" s="225" t="s">
        <v>30</v>
      </c>
      <c r="H93" s="216">
        <v>3.3409090909090908</v>
      </c>
      <c r="I93" s="313">
        <v>3.58</v>
      </c>
    </row>
    <row r="94" spans="1:9" s="8" customFormat="1" ht="15" customHeight="1" x14ac:dyDescent="0.25">
      <c r="A94" s="43">
        <v>89</v>
      </c>
      <c r="B94" s="225" t="s">
        <v>1</v>
      </c>
      <c r="C94" s="225" t="s">
        <v>15</v>
      </c>
      <c r="D94" s="54">
        <v>3.3333333333333335</v>
      </c>
      <c r="E94" s="313">
        <v>3.5</v>
      </c>
      <c r="F94" s="225" t="s">
        <v>1</v>
      </c>
      <c r="G94" s="225" t="s">
        <v>12</v>
      </c>
      <c r="H94" s="216">
        <v>3.3425925925925926</v>
      </c>
      <c r="I94" s="313">
        <v>3.58</v>
      </c>
    </row>
    <row r="95" spans="1:9" s="8" customFormat="1" ht="15" customHeight="1" thickBot="1" x14ac:dyDescent="0.3">
      <c r="A95" s="41">
        <v>90</v>
      </c>
      <c r="B95" s="228" t="s">
        <v>28</v>
      </c>
      <c r="C95" s="228" t="s">
        <v>31</v>
      </c>
      <c r="D95" s="107">
        <v>3.3</v>
      </c>
      <c r="E95" s="314">
        <v>3.5</v>
      </c>
      <c r="F95" s="228" t="s">
        <v>37</v>
      </c>
      <c r="G95" s="228" t="s">
        <v>68</v>
      </c>
      <c r="H95" s="217">
        <v>3.3333333333333335</v>
      </c>
      <c r="I95" s="314">
        <v>3.58</v>
      </c>
    </row>
    <row r="96" spans="1:9" s="8" customFormat="1" ht="15" customHeight="1" x14ac:dyDescent="0.25">
      <c r="A96" s="48">
        <v>91</v>
      </c>
      <c r="B96" s="227" t="s">
        <v>37</v>
      </c>
      <c r="C96" s="227" t="s">
        <v>69</v>
      </c>
      <c r="D96" s="336">
        <v>3.2950819672131146</v>
      </c>
      <c r="E96" s="316">
        <v>3.5</v>
      </c>
      <c r="F96" s="227" t="s">
        <v>28</v>
      </c>
      <c r="G96" s="227" t="s">
        <v>79</v>
      </c>
      <c r="H96" s="219">
        <v>3.3333333333333335</v>
      </c>
      <c r="I96" s="316">
        <v>3.58</v>
      </c>
    </row>
    <row r="97" spans="1:9" s="8" customFormat="1" ht="15" customHeight="1" x14ac:dyDescent="0.25">
      <c r="A97" s="43">
        <v>92</v>
      </c>
      <c r="B97" s="225" t="s">
        <v>1</v>
      </c>
      <c r="C97" s="225" t="s">
        <v>63</v>
      </c>
      <c r="D97" s="54">
        <v>3.2941176470588234</v>
      </c>
      <c r="E97" s="313">
        <v>3.5</v>
      </c>
      <c r="F97" s="225" t="s">
        <v>37</v>
      </c>
      <c r="G97" s="225" t="s">
        <v>43</v>
      </c>
      <c r="H97" s="216">
        <v>3.32</v>
      </c>
      <c r="I97" s="313">
        <v>3.58</v>
      </c>
    </row>
    <row r="98" spans="1:9" s="8" customFormat="1" ht="15" customHeight="1" x14ac:dyDescent="0.25">
      <c r="A98" s="43">
        <v>93</v>
      </c>
      <c r="B98" s="225" t="s">
        <v>48</v>
      </c>
      <c r="C98" s="225" t="s">
        <v>50</v>
      </c>
      <c r="D98" s="54">
        <v>3.28125</v>
      </c>
      <c r="E98" s="313">
        <v>3.5</v>
      </c>
      <c r="F98" s="225" t="s">
        <v>1</v>
      </c>
      <c r="G98" s="225" t="s">
        <v>145</v>
      </c>
      <c r="H98" s="216">
        <v>3.3095238095238093</v>
      </c>
      <c r="I98" s="313">
        <v>3.58</v>
      </c>
    </row>
    <row r="99" spans="1:9" s="8" customFormat="1" ht="15" customHeight="1" x14ac:dyDescent="0.25">
      <c r="A99" s="43">
        <v>94</v>
      </c>
      <c r="B99" s="225" t="s">
        <v>57</v>
      </c>
      <c r="C99" s="225" t="s">
        <v>134</v>
      </c>
      <c r="D99" s="54">
        <v>3.2641509433962264</v>
      </c>
      <c r="E99" s="313">
        <v>3.5</v>
      </c>
      <c r="F99" s="225" t="s">
        <v>48</v>
      </c>
      <c r="G99" s="225" t="s">
        <v>49</v>
      </c>
      <c r="H99" s="216">
        <v>3.2926829268292681</v>
      </c>
      <c r="I99" s="313">
        <v>3.58</v>
      </c>
    </row>
    <row r="100" spans="1:9" s="8" customFormat="1" ht="15" customHeight="1" x14ac:dyDescent="0.25">
      <c r="A100" s="43">
        <v>95</v>
      </c>
      <c r="B100" s="225" t="s">
        <v>24</v>
      </c>
      <c r="C100" s="225" t="s">
        <v>23</v>
      </c>
      <c r="D100" s="54">
        <v>3.25</v>
      </c>
      <c r="E100" s="313">
        <v>3.5</v>
      </c>
      <c r="F100" s="225" t="s">
        <v>1</v>
      </c>
      <c r="G100" s="225" t="s">
        <v>17</v>
      </c>
      <c r="H100" s="216">
        <v>3.2857142857142856</v>
      </c>
      <c r="I100" s="313">
        <v>3.58</v>
      </c>
    </row>
    <row r="101" spans="1:9" s="8" customFormat="1" ht="15" customHeight="1" x14ac:dyDescent="0.25">
      <c r="A101" s="43">
        <v>96</v>
      </c>
      <c r="B101" s="225" t="s">
        <v>1</v>
      </c>
      <c r="C101" s="225" t="s">
        <v>182</v>
      </c>
      <c r="D101" s="54">
        <v>3.2439024390243905</v>
      </c>
      <c r="E101" s="313">
        <v>3.5</v>
      </c>
      <c r="F101" s="225" t="s">
        <v>37</v>
      </c>
      <c r="G101" s="225" t="s">
        <v>42</v>
      </c>
      <c r="H101" s="216">
        <v>3.2830188679245285</v>
      </c>
      <c r="I101" s="313">
        <v>3.58</v>
      </c>
    </row>
    <row r="102" spans="1:9" s="8" customFormat="1" ht="15" customHeight="1" x14ac:dyDescent="0.25">
      <c r="A102" s="43">
        <v>97</v>
      </c>
      <c r="B102" s="225" t="s">
        <v>57</v>
      </c>
      <c r="C102" s="225" t="s">
        <v>74</v>
      </c>
      <c r="D102" s="54">
        <v>3.2361111111111112</v>
      </c>
      <c r="E102" s="313">
        <v>3.5</v>
      </c>
      <c r="F102" s="225" t="s">
        <v>37</v>
      </c>
      <c r="G102" s="225" t="s">
        <v>67</v>
      </c>
      <c r="H102" s="216">
        <v>3.2708333333333335</v>
      </c>
      <c r="I102" s="313">
        <v>3.58</v>
      </c>
    </row>
    <row r="103" spans="1:9" s="8" customFormat="1" ht="15" customHeight="1" x14ac:dyDescent="0.25">
      <c r="A103" s="43">
        <v>98</v>
      </c>
      <c r="B103" s="225" t="s">
        <v>1</v>
      </c>
      <c r="C103" s="225" t="s">
        <v>183</v>
      </c>
      <c r="D103" s="54">
        <v>3.2142857142857144</v>
      </c>
      <c r="E103" s="313">
        <v>3.5</v>
      </c>
      <c r="F103" s="225" t="s">
        <v>28</v>
      </c>
      <c r="G103" s="225" t="s">
        <v>31</v>
      </c>
      <c r="H103" s="216">
        <v>3.2444444444444445</v>
      </c>
      <c r="I103" s="313">
        <v>3.58</v>
      </c>
    </row>
    <row r="104" spans="1:9" s="8" customFormat="1" ht="15" customHeight="1" x14ac:dyDescent="0.25">
      <c r="A104" s="43">
        <v>99</v>
      </c>
      <c r="B104" s="225" t="s">
        <v>48</v>
      </c>
      <c r="C104" s="225" t="s">
        <v>152</v>
      </c>
      <c r="D104" s="54">
        <v>3.2</v>
      </c>
      <c r="E104" s="313">
        <v>3.5</v>
      </c>
      <c r="F104" s="225" t="s">
        <v>28</v>
      </c>
      <c r="G104" s="225" t="s">
        <v>29</v>
      </c>
      <c r="H104" s="216">
        <v>3.2</v>
      </c>
      <c r="I104" s="313">
        <v>3.58</v>
      </c>
    </row>
    <row r="105" spans="1:9" s="8" customFormat="1" ht="15" customHeight="1" thickBot="1" x14ac:dyDescent="0.3">
      <c r="A105" s="41">
        <v>100</v>
      </c>
      <c r="B105" s="228" t="s">
        <v>28</v>
      </c>
      <c r="C105" s="228" t="s">
        <v>29</v>
      </c>
      <c r="D105" s="107">
        <v>3.2</v>
      </c>
      <c r="E105" s="314">
        <v>3.5</v>
      </c>
      <c r="F105" s="228" t="s">
        <v>1</v>
      </c>
      <c r="G105" s="228" t="s">
        <v>10</v>
      </c>
      <c r="H105" s="217">
        <v>3.1707317073170733</v>
      </c>
      <c r="I105" s="314">
        <v>3.58</v>
      </c>
    </row>
    <row r="106" spans="1:9" s="8" customFormat="1" ht="15" customHeight="1" x14ac:dyDescent="0.25">
      <c r="A106" s="48">
        <v>101</v>
      </c>
      <c r="B106" s="227" t="s">
        <v>37</v>
      </c>
      <c r="C106" s="227" t="s">
        <v>42</v>
      </c>
      <c r="D106" s="103">
        <v>3.1428571428571428</v>
      </c>
      <c r="E106" s="316">
        <v>3.5</v>
      </c>
      <c r="F106" s="227" t="s">
        <v>37</v>
      </c>
      <c r="G106" s="227" t="s">
        <v>39</v>
      </c>
      <c r="H106" s="219">
        <v>3.1304347826086958</v>
      </c>
      <c r="I106" s="316">
        <v>3.58</v>
      </c>
    </row>
    <row r="107" spans="1:9" s="8" customFormat="1" ht="15" customHeight="1" x14ac:dyDescent="0.25">
      <c r="A107" s="43">
        <v>102</v>
      </c>
      <c r="B107" s="225" t="s">
        <v>28</v>
      </c>
      <c r="C107" s="225" t="s">
        <v>64</v>
      </c>
      <c r="D107" s="337">
        <v>3.1176470588235294</v>
      </c>
      <c r="E107" s="313">
        <v>3.5</v>
      </c>
      <c r="F107" s="225" t="s">
        <v>1</v>
      </c>
      <c r="G107" s="225" t="s">
        <v>2</v>
      </c>
      <c r="H107" s="216">
        <v>3.1333333333333333</v>
      </c>
      <c r="I107" s="313">
        <v>3.58</v>
      </c>
    </row>
    <row r="108" spans="1:9" s="8" customFormat="1" ht="15" customHeight="1" x14ac:dyDescent="0.25">
      <c r="A108" s="43">
        <v>103</v>
      </c>
      <c r="B108" s="225" t="s">
        <v>24</v>
      </c>
      <c r="C108" s="225" t="s">
        <v>169</v>
      </c>
      <c r="D108" s="54">
        <v>3.109375</v>
      </c>
      <c r="E108" s="313">
        <v>3.5</v>
      </c>
      <c r="F108" s="225" t="s">
        <v>28</v>
      </c>
      <c r="G108" s="225" t="s">
        <v>64</v>
      </c>
      <c r="H108" s="216">
        <v>3.0882352941176472</v>
      </c>
      <c r="I108" s="313">
        <v>3.58</v>
      </c>
    </row>
    <row r="109" spans="1:9" s="8" customFormat="1" ht="15" customHeight="1" x14ac:dyDescent="0.25">
      <c r="A109" s="43">
        <v>104</v>
      </c>
      <c r="B109" s="225" t="s">
        <v>1</v>
      </c>
      <c r="C109" s="225" t="s">
        <v>3</v>
      </c>
      <c r="D109" s="54">
        <v>3.0681818181818183</v>
      </c>
      <c r="E109" s="313">
        <v>3.5</v>
      </c>
      <c r="F109" s="225" t="s">
        <v>1</v>
      </c>
      <c r="G109" s="225" t="s">
        <v>148</v>
      </c>
      <c r="H109" s="216">
        <v>3.0823529411764707</v>
      </c>
      <c r="I109" s="313">
        <v>3.58</v>
      </c>
    </row>
    <row r="110" spans="1:9" s="8" customFormat="1" ht="15" customHeight="1" x14ac:dyDescent="0.25">
      <c r="A110" s="43">
        <v>105</v>
      </c>
      <c r="B110" s="225" t="s">
        <v>37</v>
      </c>
      <c r="C110" s="225" t="s">
        <v>162</v>
      </c>
      <c r="D110" s="54">
        <v>3.0625</v>
      </c>
      <c r="E110" s="313">
        <v>3.5</v>
      </c>
      <c r="F110" s="225" t="s">
        <v>1</v>
      </c>
      <c r="G110" s="225" t="s">
        <v>20</v>
      </c>
      <c r="H110" s="216">
        <v>3.0476190476190474</v>
      </c>
      <c r="I110" s="313">
        <v>3.58</v>
      </c>
    </row>
    <row r="111" spans="1:9" s="8" customFormat="1" ht="15" customHeight="1" x14ac:dyDescent="0.25">
      <c r="A111" s="43">
        <v>106</v>
      </c>
      <c r="B111" s="225" t="s">
        <v>48</v>
      </c>
      <c r="C111" s="225" t="s">
        <v>154</v>
      </c>
      <c r="D111" s="54">
        <v>3</v>
      </c>
      <c r="E111" s="313">
        <v>3.5</v>
      </c>
      <c r="F111" s="225" t="s">
        <v>1</v>
      </c>
      <c r="G111" s="225" t="s">
        <v>13</v>
      </c>
      <c r="H111" s="216">
        <v>3.0169491525423728</v>
      </c>
      <c r="I111" s="313">
        <v>3.58</v>
      </c>
    </row>
    <row r="112" spans="1:9" s="8" customFormat="1" ht="15" customHeight="1" x14ac:dyDescent="0.25">
      <c r="A112" s="43">
        <v>107</v>
      </c>
      <c r="B112" s="225" t="s">
        <v>37</v>
      </c>
      <c r="C112" s="225" t="s">
        <v>159</v>
      </c>
      <c r="D112" s="54">
        <v>2.95</v>
      </c>
      <c r="E112" s="313">
        <v>3.5</v>
      </c>
      <c r="F112" s="225" t="s">
        <v>1</v>
      </c>
      <c r="G112" s="225" t="s">
        <v>3</v>
      </c>
      <c r="H112" s="216">
        <v>3.0151515151515151</v>
      </c>
      <c r="I112" s="313">
        <v>3.58</v>
      </c>
    </row>
    <row r="113" spans="1:9" s="8" customFormat="1" ht="15" customHeight="1" thickBot="1" x14ac:dyDescent="0.3">
      <c r="A113" s="41">
        <v>108</v>
      </c>
      <c r="B113" s="228" t="s">
        <v>0</v>
      </c>
      <c r="C113" s="228" t="s">
        <v>61</v>
      </c>
      <c r="D113" s="107">
        <v>2.8333333333333335</v>
      </c>
      <c r="E113" s="314">
        <v>3.5</v>
      </c>
      <c r="F113" s="228" t="s">
        <v>1</v>
      </c>
      <c r="G113" s="228" t="s">
        <v>4</v>
      </c>
      <c r="H113" s="217">
        <v>2.7076923076923078</v>
      </c>
      <c r="I113" s="314">
        <v>3.58</v>
      </c>
    </row>
    <row r="114" spans="1:9" x14ac:dyDescent="0.25">
      <c r="C114" s="44" t="s">
        <v>89</v>
      </c>
      <c r="D114" s="37">
        <f>AVERAGE(D6:D113)</f>
        <v>3.4836023077000893</v>
      </c>
      <c r="G114" s="44" t="s">
        <v>89</v>
      </c>
      <c r="H114" s="37">
        <f>AVERAGE(H6:H113)</f>
        <v>3.5681053529854831</v>
      </c>
    </row>
  </sheetData>
  <mergeCells count="3">
    <mergeCell ref="A4:A5"/>
    <mergeCell ref="B4:E4"/>
    <mergeCell ref="F4:I4"/>
  </mergeCells>
  <conditionalFormatting sqref="D6:D113">
    <cfRule type="cellIs" dxfId="55" priority="1" stopIfTrue="1" operator="lessThan">
      <formula>3.5</formula>
    </cfRule>
    <cfRule type="cellIs" dxfId="54" priority="2" stopIfTrue="1" operator="between">
      <formula>3.5045</formula>
      <formula>3.5</formula>
    </cfRule>
    <cfRule type="cellIs" dxfId="53" priority="3" stopIfTrue="1" operator="between">
      <formula>4.5</formula>
      <formula>3.5</formula>
    </cfRule>
    <cfRule type="cellIs" dxfId="52" priority="4" stopIfTrue="1" operator="greaterThanOrEqual">
      <formula>4.5</formula>
    </cfRule>
  </conditionalFormatting>
  <conditionalFormatting sqref="H6:H113">
    <cfRule type="cellIs" dxfId="51" priority="42" operator="equal">
      <formula>$H$114</formula>
    </cfRule>
    <cfRule type="cellIs" dxfId="50" priority="43" operator="lessThan">
      <formula>3.5</formula>
    </cfRule>
    <cfRule type="cellIs" dxfId="49" priority="44" operator="between">
      <formula>$H$114</formula>
      <formula>3.5</formula>
    </cfRule>
    <cfRule type="cellIs" dxfId="48" priority="45" operator="between">
      <formula>4.5</formula>
      <formula>$H$114</formula>
    </cfRule>
    <cfRule type="cellIs" dxfId="47" priority="46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ColWidth="8.85546875" defaultRowHeight="15" x14ac:dyDescent="0.25"/>
  <cols>
    <col min="1" max="1" width="5.7109375" style="5" customWidth="1"/>
    <col min="2" max="2" width="18.7109375" style="5" customWidth="1"/>
    <col min="3" max="3" width="31.7109375" style="5" customWidth="1"/>
    <col min="4" max="12" width="8.7109375" style="5" customWidth="1"/>
    <col min="13" max="13" width="7.7109375" style="5" customWidth="1"/>
    <col min="14" max="16384" width="8.85546875" style="5"/>
  </cols>
  <sheetData>
    <row r="1" spans="1:15" x14ac:dyDescent="0.25">
      <c r="N1" s="88"/>
      <c r="O1" s="34" t="s">
        <v>104</v>
      </c>
    </row>
    <row r="2" spans="1:15" ht="15.75" x14ac:dyDescent="0.25">
      <c r="C2" s="476" t="s">
        <v>96</v>
      </c>
      <c r="D2" s="326"/>
      <c r="E2" s="326"/>
      <c r="F2" s="326"/>
      <c r="G2" s="326"/>
      <c r="H2" s="326"/>
      <c r="I2" s="326"/>
      <c r="J2" s="326"/>
      <c r="K2" s="326"/>
      <c r="N2" s="87"/>
      <c r="O2" s="34" t="s">
        <v>105</v>
      </c>
    </row>
    <row r="3" spans="1:15" ht="15.75" thickBot="1" x14ac:dyDescent="0.3">
      <c r="N3" s="426"/>
      <c r="O3" s="34" t="s">
        <v>106</v>
      </c>
    </row>
    <row r="4" spans="1:15" ht="15" customHeight="1" x14ac:dyDescent="0.25">
      <c r="A4" s="393" t="s">
        <v>60</v>
      </c>
      <c r="B4" s="405" t="s">
        <v>59</v>
      </c>
      <c r="C4" s="407" t="s">
        <v>94</v>
      </c>
      <c r="D4" s="409">
        <v>2023</v>
      </c>
      <c r="E4" s="410"/>
      <c r="F4" s="411"/>
      <c r="G4" s="409">
        <v>2022</v>
      </c>
      <c r="H4" s="410"/>
      <c r="I4" s="411"/>
      <c r="J4" s="409" t="s">
        <v>108</v>
      </c>
      <c r="K4" s="410"/>
      <c r="L4" s="429" t="s">
        <v>109</v>
      </c>
      <c r="N4" s="35"/>
      <c r="O4" s="34" t="s">
        <v>107</v>
      </c>
    </row>
    <row r="5" spans="1:15" ht="41.25" customHeight="1" thickBot="1" x14ac:dyDescent="0.3">
      <c r="A5" s="394"/>
      <c r="B5" s="406"/>
      <c r="C5" s="408"/>
      <c r="D5" s="94" t="s">
        <v>101</v>
      </c>
      <c r="E5" s="95" t="s">
        <v>102</v>
      </c>
      <c r="F5" s="96" t="s">
        <v>110</v>
      </c>
      <c r="G5" s="94" t="s">
        <v>101</v>
      </c>
      <c r="H5" s="95" t="s">
        <v>102</v>
      </c>
      <c r="I5" s="96" t="s">
        <v>110</v>
      </c>
      <c r="J5" s="361">
        <v>2023</v>
      </c>
      <c r="K5" s="427">
        <v>2022</v>
      </c>
      <c r="L5" s="430"/>
    </row>
    <row r="6" spans="1:15" x14ac:dyDescent="0.25">
      <c r="A6" s="46">
        <v>1</v>
      </c>
      <c r="B6" s="29" t="s">
        <v>0</v>
      </c>
      <c r="C6" s="463" t="s">
        <v>87</v>
      </c>
      <c r="D6" s="168">
        <v>30</v>
      </c>
      <c r="E6" s="106">
        <v>4.0999999999999996</v>
      </c>
      <c r="F6" s="465">
        <v>3.5</v>
      </c>
      <c r="G6" s="168">
        <v>48</v>
      </c>
      <c r="H6" s="106">
        <v>4.083333333333333</v>
      </c>
      <c r="I6" s="466">
        <v>3.58</v>
      </c>
      <c r="J6" s="362">
        <v>1</v>
      </c>
      <c r="K6" s="367">
        <v>1</v>
      </c>
      <c r="L6" s="163">
        <f>SUM(J6:K6)</f>
        <v>2</v>
      </c>
    </row>
    <row r="7" spans="1:15" s="8" customFormat="1" ht="15" customHeight="1" x14ac:dyDescent="0.25">
      <c r="A7" s="42">
        <v>2</v>
      </c>
      <c r="B7" s="17" t="s">
        <v>0</v>
      </c>
      <c r="C7" s="179" t="s">
        <v>86</v>
      </c>
      <c r="D7" s="169">
        <v>28</v>
      </c>
      <c r="E7" s="104">
        <v>3.7142857142857144</v>
      </c>
      <c r="F7" s="339">
        <v>3.5</v>
      </c>
      <c r="G7" s="169">
        <v>28</v>
      </c>
      <c r="H7" s="104">
        <v>4.0714285714285712</v>
      </c>
      <c r="I7" s="110">
        <v>3.58</v>
      </c>
      <c r="J7" s="363">
        <v>13</v>
      </c>
      <c r="K7" s="368">
        <v>2</v>
      </c>
      <c r="L7" s="167">
        <f>SUM(J7:K7)</f>
        <v>15</v>
      </c>
    </row>
    <row r="8" spans="1:15" s="8" customFormat="1" ht="15" customHeight="1" x14ac:dyDescent="0.25">
      <c r="A8" s="43">
        <v>3</v>
      </c>
      <c r="B8" s="17" t="s">
        <v>28</v>
      </c>
      <c r="C8" s="179" t="s">
        <v>81</v>
      </c>
      <c r="D8" s="169">
        <v>67</v>
      </c>
      <c r="E8" s="104">
        <v>4.0746268656716422</v>
      </c>
      <c r="F8" s="339">
        <v>3.5</v>
      </c>
      <c r="G8" s="169">
        <v>86</v>
      </c>
      <c r="H8" s="104">
        <v>3.86046511627907</v>
      </c>
      <c r="I8" s="110">
        <v>3.58</v>
      </c>
      <c r="J8" s="363">
        <v>2</v>
      </c>
      <c r="K8" s="368">
        <v>15</v>
      </c>
      <c r="L8" s="164">
        <f>SUM(J8:K8)</f>
        <v>17</v>
      </c>
    </row>
    <row r="9" spans="1:15" s="8" customFormat="1" ht="15" customHeight="1" x14ac:dyDescent="0.25">
      <c r="A9" s="43">
        <v>4</v>
      </c>
      <c r="B9" s="15" t="s">
        <v>28</v>
      </c>
      <c r="C9" s="187" t="s">
        <v>92</v>
      </c>
      <c r="D9" s="178">
        <v>115</v>
      </c>
      <c r="E9" s="36">
        <v>3.7565217391304349</v>
      </c>
      <c r="F9" s="340">
        <v>3.5</v>
      </c>
      <c r="G9" s="178">
        <v>104</v>
      </c>
      <c r="H9" s="36">
        <v>3.8846153846153846</v>
      </c>
      <c r="I9" s="118">
        <v>3.58</v>
      </c>
      <c r="J9" s="363">
        <v>8</v>
      </c>
      <c r="K9" s="368">
        <v>11</v>
      </c>
      <c r="L9" s="164">
        <f>SUM(J9:K9)</f>
        <v>19</v>
      </c>
    </row>
    <row r="10" spans="1:15" s="8" customFormat="1" ht="15" customHeight="1" x14ac:dyDescent="0.25">
      <c r="A10" s="43">
        <v>5</v>
      </c>
      <c r="B10" s="15" t="s">
        <v>28</v>
      </c>
      <c r="C10" s="187" t="s">
        <v>133</v>
      </c>
      <c r="D10" s="175">
        <v>38</v>
      </c>
      <c r="E10" s="36">
        <v>3.6842105263157894</v>
      </c>
      <c r="F10" s="340">
        <v>3.5</v>
      </c>
      <c r="G10" s="175">
        <v>30</v>
      </c>
      <c r="H10" s="36">
        <v>3.9666666666666668</v>
      </c>
      <c r="I10" s="118">
        <v>3.58</v>
      </c>
      <c r="J10" s="363">
        <v>17</v>
      </c>
      <c r="K10" s="368">
        <v>6</v>
      </c>
      <c r="L10" s="164">
        <f>SUM(J10:K10)</f>
        <v>23</v>
      </c>
    </row>
    <row r="11" spans="1:15" s="8" customFormat="1" ht="15" customHeight="1" x14ac:dyDescent="0.25">
      <c r="A11" s="43">
        <v>6</v>
      </c>
      <c r="B11" s="19" t="s">
        <v>1</v>
      </c>
      <c r="C11" s="432" t="s">
        <v>186</v>
      </c>
      <c r="D11" s="169">
        <v>79</v>
      </c>
      <c r="E11" s="25">
        <v>3.8607594936708862</v>
      </c>
      <c r="F11" s="342">
        <v>3.5</v>
      </c>
      <c r="G11" s="169">
        <v>89</v>
      </c>
      <c r="H11" s="25">
        <v>3.8314606741573032</v>
      </c>
      <c r="I11" s="115">
        <v>3.58</v>
      </c>
      <c r="J11" s="363">
        <v>4</v>
      </c>
      <c r="K11" s="368">
        <v>20</v>
      </c>
      <c r="L11" s="164">
        <f>SUM(J11:K11)</f>
        <v>24</v>
      </c>
    </row>
    <row r="12" spans="1:15" s="8" customFormat="1" ht="15" customHeight="1" x14ac:dyDescent="0.25">
      <c r="A12" s="43">
        <v>7</v>
      </c>
      <c r="B12" s="17" t="s">
        <v>0</v>
      </c>
      <c r="C12" s="179" t="s">
        <v>90</v>
      </c>
      <c r="D12" s="169">
        <v>60</v>
      </c>
      <c r="E12" s="104">
        <v>3.7</v>
      </c>
      <c r="F12" s="339">
        <v>3.5</v>
      </c>
      <c r="G12" s="169">
        <v>42</v>
      </c>
      <c r="H12" s="104">
        <v>3.9047619047619047</v>
      </c>
      <c r="I12" s="110">
        <v>3.58</v>
      </c>
      <c r="J12" s="363">
        <v>15</v>
      </c>
      <c r="K12" s="368">
        <v>10</v>
      </c>
      <c r="L12" s="164">
        <f>SUM(J12:K12)</f>
        <v>25</v>
      </c>
    </row>
    <row r="13" spans="1:15" s="8" customFormat="1" ht="15" customHeight="1" x14ac:dyDescent="0.25">
      <c r="A13" s="43">
        <v>8</v>
      </c>
      <c r="B13" s="17" t="s">
        <v>24</v>
      </c>
      <c r="C13" s="179" t="s">
        <v>95</v>
      </c>
      <c r="D13" s="169">
        <v>52</v>
      </c>
      <c r="E13" s="25">
        <v>3.7884615384615383</v>
      </c>
      <c r="F13" s="339">
        <v>3.5</v>
      </c>
      <c r="G13" s="169">
        <v>45</v>
      </c>
      <c r="H13" s="25">
        <v>3.8222222222222224</v>
      </c>
      <c r="I13" s="110">
        <v>3.58</v>
      </c>
      <c r="J13" s="363">
        <v>6</v>
      </c>
      <c r="K13" s="368">
        <v>21</v>
      </c>
      <c r="L13" s="164">
        <f>SUM(J13:K13)</f>
        <v>27</v>
      </c>
    </row>
    <row r="14" spans="1:15" s="8" customFormat="1" ht="15" customHeight="1" x14ac:dyDescent="0.25">
      <c r="A14" s="43">
        <v>9</v>
      </c>
      <c r="B14" s="17" t="s">
        <v>1</v>
      </c>
      <c r="C14" s="436" t="s">
        <v>185</v>
      </c>
      <c r="D14" s="169">
        <v>53</v>
      </c>
      <c r="E14" s="97">
        <v>3.7358490566037736</v>
      </c>
      <c r="F14" s="339">
        <v>3.5</v>
      </c>
      <c r="G14" s="169">
        <v>56</v>
      </c>
      <c r="H14" s="97">
        <v>3.8571428571428572</v>
      </c>
      <c r="I14" s="110">
        <v>3.58</v>
      </c>
      <c r="J14" s="363">
        <v>11</v>
      </c>
      <c r="K14" s="368">
        <v>16</v>
      </c>
      <c r="L14" s="164">
        <f>SUM(J14:K14)</f>
        <v>27</v>
      </c>
    </row>
    <row r="15" spans="1:15" s="8" customFormat="1" ht="15" customHeight="1" thickBot="1" x14ac:dyDescent="0.3">
      <c r="A15" s="47">
        <v>10</v>
      </c>
      <c r="B15" s="443" t="s">
        <v>28</v>
      </c>
      <c r="C15" s="384" t="s">
        <v>136</v>
      </c>
      <c r="D15" s="470">
        <v>90</v>
      </c>
      <c r="E15" s="107">
        <v>3.6777777777777776</v>
      </c>
      <c r="F15" s="388">
        <v>3.5</v>
      </c>
      <c r="G15" s="470">
        <v>95</v>
      </c>
      <c r="H15" s="107">
        <v>3.9368421052631577</v>
      </c>
      <c r="I15" s="390">
        <v>3.58</v>
      </c>
      <c r="J15" s="364">
        <v>20</v>
      </c>
      <c r="K15" s="369">
        <v>7</v>
      </c>
      <c r="L15" s="165">
        <f>SUM(J15:K15)</f>
        <v>27</v>
      </c>
    </row>
    <row r="16" spans="1:15" s="8" customFormat="1" ht="15" customHeight="1" x14ac:dyDescent="0.25">
      <c r="A16" s="48">
        <v>11</v>
      </c>
      <c r="B16" s="29" t="s">
        <v>37</v>
      </c>
      <c r="C16" s="180" t="s">
        <v>71</v>
      </c>
      <c r="D16" s="172">
        <v>54</v>
      </c>
      <c r="E16" s="97">
        <v>3.7037037037037037</v>
      </c>
      <c r="F16" s="346">
        <v>3.5</v>
      </c>
      <c r="G16" s="172">
        <v>59</v>
      </c>
      <c r="H16" s="97">
        <v>3.8644067796610169</v>
      </c>
      <c r="I16" s="113">
        <v>3.58</v>
      </c>
      <c r="J16" s="362">
        <v>14</v>
      </c>
      <c r="K16" s="367">
        <v>14</v>
      </c>
      <c r="L16" s="163">
        <f>SUM(J16:K16)</f>
        <v>28</v>
      </c>
    </row>
    <row r="17" spans="1:13" s="8" customFormat="1" ht="15" customHeight="1" x14ac:dyDescent="0.25">
      <c r="A17" s="43">
        <v>12</v>
      </c>
      <c r="B17" s="17" t="s">
        <v>24</v>
      </c>
      <c r="C17" s="432" t="s">
        <v>167</v>
      </c>
      <c r="D17" s="169">
        <v>69</v>
      </c>
      <c r="E17" s="25">
        <v>3.7246376811594204</v>
      </c>
      <c r="F17" s="342">
        <v>3.5</v>
      </c>
      <c r="G17" s="169">
        <v>44</v>
      </c>
      <c r="H17" s="25">
        <v>3.8409090909090908</v>
      </c>
      <c r="I17" s="115">
        <v>3.58</v>
      </c>
      <c r="J17" s="363">
        <v>12</v>
      </c>
      <c r="K17" s="368">
        <v>18</v>
      </c>
      <c r="L17" s="164">
        <f>SUM(J17:K17)</f>
        <v>30</v>
      </c>
    </row>
    <row r="18" spans="1:13" s="8" customFormat="1" ht="15" customHeight="1" x14ac:dyDescent="0.25">
      <c r="A18" s="43">
        <v>13</v>
      </c>
      <c r="B18" s="17" t="s">
        <v>0</v>
      </c>
      <c r="C18" s="222" t="s">
        <v>149</v>
      </c>
      <c r="D18" s="169">
        <v>44</v>
      </c>
      <c r="E18" s="104">
        <v>3.6136363636363638</v>
      </c>
      <c r="F18" s="341">
        <v>3.5</v>
      </c>
      <c r="G18" s="169">
        <v>44</v>
      </c>
      <c r="H18" s="104">
        <v>4</v>
      </c>
      <c r="I18" s="170">
        <v>3.58</v>
      </c>
      <c r="J18" s="363">
        <v>26</v>
      </c>
      <c r="K18" s="368">
        <v>5</v>
      </c>
      <c r="L18" s="164">
        <f>SUM(J18:K18)</f>
        <v>31</v>
      </c>
      <c r="M18" s="123"/>
    </row>
    <row r="19" spans="1:13" s="8" customFormat="1" ht="15" customHeight="1" x14ac:dyDescent="0.25">
      <c r="A19" s="43">
        <v>14</v>
      </c>
      <c r="B19" s="17" t="s">
        <v>24</v>
      </c>
      <c r="C19" s="181" t="s">
        <v>137</v>
      </c>
      <c r="D19" s="169">
        <v>44</v>
      </c>
      <c r="E19" s="25">
        <v>3.7727272727272729</v>
      </c>
      <c r="F19" s="347">
        <v>3.5</v>
      </c>
      <c r="G19" s="169">
        <v>54</v>
      </c>
      <c r="H19" s="25">
        <v>3.7777777777777777</v>
      </c>
      <c r="I19" s="112">
        <v>3.58</v>
      </c>
      <c r="J19" s="363">
        <v>7</v>
      </c>
      <c r="K19" s="368">
        <v>25</v>
      </c>
      <c r="L19" s="164">
        <f>SUM(J19:K19)</f>
        <v>32</v>
      </c>
      <c r="M19" s="123"/>
    </row>
    <row r="20" spans="1:13" s="8" customFormat="1" ht="15" customHeight="1" x14ac:dyDescent="0.25">
      <c r="A20" s="43">
        <v>15</v>
      </c>
      <c r="B20" s="15" t="s">
        <v>28</v>
      </c>
      <c r="C20" s="187" t="s">
        <v>65</v>
      </c>
      <c r="D20" s="178">
        <v>20</v>
      </c>
      <c r="E20" s="36">
        <v>3.75</v>
      </c>
      <c r="F20" s="340">
        <v>3.5</v>
      </c>
      <c r="G20" s="178">
        <v>20</v>
      </c>
      <c r="H20" s="36">
        <v>3.8</v>
      </c>
      <c r="I20" s="118">
        <v>3.58</v>
      </c>
      <c r="J20" s="363">
        <v>10</v>
      </c>
      <c r="K20" s="368">
        <v>23</v>
      </c>
      <c r="L20" s="164">
        <f>SUM(J20:K20)</f>
        <v>33</v>
      </c>
      <c r="M20" s="123"/>
    </row>
    <row r="21" spans="1:13" s="8" customFormat="1" ht="15" customHeight="1" x14ac:dyDescent="0.25">
      <c r="A21" s="43">
        <v>16</v>
      </c>
      <c r="B21" s="17" t="s">
        <v>57</v>
      </c>
      <c r="C21" s="179" t="s">
        <v>72</v>
      </c>
      <c r="D21" s="169">
        <v>47</v>
      </c>
      <c r="E21" s="25">
        <v>3.6595744680851063</v>
      </c>
      <c r="F21" s="339">
        <v>3.5</v>
      </c>
      <c r="G21" s="169">
        <v>49</v>
      </c>
      <c r="H21" s="25">
        <v>3.8571428571428572</v>
      </c>
      <c r="I21" s="110">
        <v>3.58</v>
      </c>
      <c r="J21" s="363">
        <v>22</v>
      </c>
      <c r="K21" s="368">
        <v>12</v>
      </c>
      <c r="L21" s="164">
        <f>SUM(J21:K21)</f>
        <v>34</v>
      </c>
      <c r="M21" s="123"/>
    </row>
    <row r="22" spans="1:13" s="8" customFormat="1" ht="15" customHeight="1" x14ac:dyDescent="0.25">
      <c r="A22" s="43">
        <v>17</v>
      </c>
      <c r="B22" s="15" t="s">
        <v>57</v>
      </c>
      <c r="C22" s="187" t="s">
        <v>135</v>
      </c>
      <c r="D22" s="178">
        <v>50</v>
      </c>
      <c r="E22" s="36">
        <v>3.58</v>
      </c>
      <c r="F22" s="340">
        <v>3.5</v>
      </c>
      <c r="G22" s="178">
        <v>42</v>
      </c>
      <c r="H22" s="36">
        <v>4.0238095238095237</v>
      </c>
      <c r="I22" s="118">
        <v>3.58</v>
      </c>
      <c r="J22" s="363">
        <v>31</v>
      </c>
      <c r="K22" s="368">
        <v>3</v>
      </c>
      <c r="L22" s="164">
        <f>SUM(J22:K22)</f>
        <v>34</v>
      </c>
      <c r="M22" s="123"/>
    </row>
    <row r="23" spans="1:13" s="8" customFormat="1" ht="15" customHeight="1" x14ac:dyDescent="0.25">
      <c r="A23" s="43">
        <v>18</v>
      </c>
      <c r="B23" s="17" t="s">
        <v>28</v>
      </c>
      <c r="C23" s="179" t="s">
        <v>33</v>
      </c>
      <c r="D23" s="169">
        <v>92</v>
      </c>
      <c r="E23" s="25">
        <v>3.5869565217391304</v>
      </c>
      <c r="F23" s="339">
        <v>3.5</v>
      </c>
      <c r="G23" s="169">
        <v>78</v>
      </c>
      <c r="H23" s="25">
        <v>3.9358974358974357</v>
      </c>
      <c r="I23" s="110">
        <v>3.58</v>
      </c>
      <c r="J23" s="363">
        <v>28</v>
      </c>
      <c r="K23" s="368">
        <v>8</v>
      </c>
      <c r="L23" s="164">
        <f>SUM(J23:K23)</f>
        <v>36</v>
      </c>
      <c r="M23" s="123"/>
    </row>
    <row r="24" spans="1:13" s="8" customFormat="1" ht="15" customHeight="1" x14ac:dyDescent="0.25">
      <c r="A24" s="43">
        <v>19</v>
      </c>
      <c r="B24" s="19" t="s">
        <v>24</v>
      </c>
      <c r="C24" s="432" t="s">
        <v>140</v>
      </c>
      <c r="D24" s="169">
        <v>57</v>
      </c>
      <c r="E24" s="25">
        <v>3.7894736842105261</v>
      </c>
      <c r="F24" s="343">
        <v>3.5</v>
      </c>
      <c r="G24" s="169">
        <v>79</v>
      </c>
      <c r="H24" s="25">
        <v>3.6962025316455698</v>
      </c>
      <c r="I24" s="176">
        <v>3.58</v>
      </c>
      <c r="J24" s="363">
        <v>5</v>
      </c>
      <c r="K24" s="368">
        <v>35</v>
      </c>
      <c r="L24" s="164">
        <f>SUM(J24:K24)</f>
        <v>40</v>
      </c>
      <c r="M24" s="123"/>
    </row>
    <row r="25" spans="1:13" s="8" customFormat="1" ht="15" customHeight="1" thickBot="1" x14ac:dyDescent="0.3">
      <c r="A25" s="41">
        <v>20</v>
      </c>
      <c r="B25" s="18" t="s">
        <v>48</v>
      </c>
      <c r="C25" s="182" t="s">
        <v>55</v>
      </c>
      <c r="D25" s="189">
        <v>90</v>
      </c>
      <c r="E25" s="107">
        <v>3.6444444444444444</v>
      </c>
      <c r="F25" s="449">
        <v>3.5</v>
      </c>
      <c r="G25" s="189">
        <v>89</v>
      </c>
      <c r="H25" s="107">
        <v>3.8539325842696628</v>
      </c>
      <c r="I25" s="451">
        <v>3.58</v>
      </c>
      <c r="J25" s="365">
        <v>23</v>
      </c>
      <c r="K25" s="370">
        <v>17</v>
      </c>
      <c r="L25" s="166">
        <f>SUM(J25:K25)</f>
        <v>40</v>
      </c>
      <c r="M25" s="123"/>
    </row>
    <row r="26" spans="1:13" s="8" customFormat="1" ht="15" customHeight="1" x14ac:dyDescent="0.25">
      <c r="A26" s="43">
        <v>21</v>
      </c>
      <c r="B26" s="27" t="s">
        <v>37</v>
      </c>
      <c r="C26" s="442" t="s">
        <v>157</v>
      </c>
      <c r="D26" s="168">
        <v>56</v>
      </c>
      <c r="E26" s="103">
        <v>3.6785714285714284</v>
      </c>
      <c r="F26" s="376">
        <v>3.5</v>
      </c>
      <c r="G26" s="168">
        <v>61</v>
      </c>
      <c r="H26" s="103">
        <v>3.737704918032787</v>
      </c>
      <c r="I26" s="380">
        <v>3.58</v>
      </c>
      <c r="J26" s="366">
        <v>19</v>
      </c>
      <c r="K26" s="371">
        <v>28</v>
      </c>
      <c r="L26" s="167">
        <f>SUM(J26:K26)</f>
        <v>47</v>
      </c>
      <c r="M26" s="123"/>
    </row>
    <row r="27" spans="1:13" s="8" customFormat="1" ht="15" customHeight="1" x14ac:dyDescent="0.25">
      <c r="A27" s="43">
        <v>22</v>
      </c>
      <c r="B27" s="19" t="s">
        <v>1</v>
      </c>
      <c r="C27" s="439" t="s">
        <v>188</v>
      </c>
      <c r="D27" s="172">
        <v>121</v>
      </c>
      <c r="E27" s="97">
        <v>3.5950413223140494</v>
      </c>
      <c r="F27" s="474">
        <v>3.5</v>
      </c>
      <c r="G27" s="172">
        <v>134</v>
      </c>
      <c r="H27" s="97">
        <v>3.8134328358208953</v>
      </c>
      <c r="I27" s="475">
        <v>3.58</v>
      </c>
      <c r="J27" s="363">
        <v>27</v>
      </c>
      <c r="K27" s="368">
        <v>22</v>
      </c>
      <c r="L27" s="164">
        <f>SUM(J27:K27)</f>
        <v>49</v>
      </c>
      <c r="M27" s="123"/>
    </row>
    <row r="28" spans="1:13" s="8" customFormat="1" ht="15" customHeight="1" x14ac:dyDescent="0.25">
      <c r="A28" s="43">
        <v>23</v>
      </c>
      <c r="B28" s="17" t="s">
        <v>1</v>
      </c>
      <c r="C28" s="436" t="s">
        <v>191</v>
      </c>
      <c r="D28" s="169">
        <v>23</v>
      </c>
      <c r="E28" s="97">
        <v>3.9565217391304346</v>
      </c>
      <c r="F28" s="339">
        <v>3.5</v>
      </c>
      <c r="G28" s="169">
        <v>22</v>
      </c>
      <c r="H28" s="97">
        <v>3.5909090909090908</v>
      </c>
      <c r="I28" s="110">
        <v>3.58</v>
      </c>
      <c r="J28" s="363">
        <v>3</v>
      </c>
      <c r="K28" s="368">
        <v>50</v>
      </c>
      <c r="L28" s="164">
        <f>SUM(J28:K28)</f>
        <v>53</v>
      </c>
      <c r="M28" s="123"/>
    </row>
    <row r="29" spans="1:13" s="8" customFormat="1" ht="15" customHeight="1" x14ac:dyDescent="0.25">
      <c r="A29" s="43">
        <v>24</v>
      </c>
      <c r="B29" s="19" t="s">
        <v>1</v>
      </c>
      <c r="C29" s="467" t="s">
        <v>14</v>
      </c>
      <c r="D29" s="172">
        <v>63</v>
      </c>
      <c r="E29" s="25">
        <v>3.5714285714285716</v>
      </c>
      <c r="F29" s="474">
        <v>3.5</v>
      </c>
      <c r="G29" s="172">
        <v>115</v>
      </c>
      <c r="H29" s="25">
        <v>3.8260869565217392</v>
      </c>
      <c r="I29" s="475">
        <v>3.58</v>
      </c>
      <c r="J29" s="363">
        <v>35</v>
      </c>
      <c r="K29" s="368">
        <v>19</v>
      </c>
      <c r="L29" s="164">
        <f>SUM(J29:K29)</f>
        <v>54</v>
      </c>
      <c r="M29" s="123"/>
    </row>
    <row r="30" spans="1:13" s="8" customFormat="1" ht="15" customHeight="1" x14ac:dyDescent="0.25">
      <c r="A30" s="43">
        <v>25</v>
      </c>
      <c r="B30" s="17" t="s">
        <v>28</v>
      </c>
      <c r="C30" s="179" t="s">
        <v>32</v>
      </c>
      <c r="D30" s="169">
        <v>52</v>
      </c>
      <c r="E30" s="104">
        <v>3.5</v>
      </c>
      <c r="F30" s="339">
        <v>3.5</v>
      </c>
      <c r="G30" s="169">
        <v>35</v>
      </c>
      <c r="H30" s="104">
        <v>4</v>
      </c>
      <c r="I30" s="110">
        <v>3.58</v>
      </c>
      <c r="J30" s="363">
        <v>50</v>
      </c>
      <c r="K30" s="368">
        <v>4</v>
      </c>
      <c r="L30" s="164">
        <f>SUM(J30:K30)</f>
        <v>54</v>
      </c>
      <c r="M30" s="123"/>
    </row>
    <row r="31" spans="1:13" s="8" customFormat="1" ht="15" customHeight="1" x14ac:dyDescent="0.25">
      <c r="A31" s="43">
        <v>26</v>
      </c>
      <c r="B31" s="17" t="s">
        <v>37</v>
      </c>
      <c r="C31" s="223" t="s">
        <v>77</v>
      </c>
      <c r="D31" s="169">
        <v>64</v>
      </c>
      <c r="E31" s="105">
        <v>3.625</v>
      </c>
      <c r="F31" s="349">
        <v>3.5</v>
      </c>
      <c r="G31" s="169">
        <v>84</v>
      </c>
      <c r="H31" s="105">
        <v>3.7023809523809526</v>
      </c>
      <c r="I31" s="224">
        <v>3.58</v>
      </c>
      <c r="J31" s="363">
        <v>24</v>
      </c>
      <c r="K31" s="368">
        <v>33</v>
      </c>
      <c r="L31" s="164">
        <f>SUM(J31:K31)</f>
        <v>57</v>
      </c>
      <c r="M31" s="123"/>
    </row>
    <row r="32" spans="1:13" s="8" customFormat="1" ht="15" customHeight="1" x14ac:dyDescent="0.25">
      <c r="A32" s="43">
        <v>27</v>
      </c>
      <c r="B32" s="17" t="s">
        <v>24</v>
      </c>
      <c r="C32" s="432" t="s">
        <v>165</v>
      </c>
      <c r="D32" s="169">
        <v>41</v>
      </c>
      <c r="E32" s="25">
        <v>3.5853658536585367</v>
      </c>
      <c r="F32" s="342">
        <v>3.5</v>
      </c>
      <c r="G32" s="169">
        <v>45</v>
      </c>
      <c r="H32" s="25">
        <v>3.7333333333333334</v>
      </c>
      <c r="I32" s="115">
        <v>3.58</v>
      </c>
      <c r="J32" s="363">
        <v>30</v>
      </c>
      <c r="K32" s="368">
        <v>31</v>
      </c>
      <c r="L32" s="164">
        <f>SUM(J32:K32)</f>
        <v>61</v>
      </c>
      <c r="M32" s="123"/>
    </row>
    <row r="33" spans="1:13" s="8" customFormat="1" ht="15" customHeight="1" x14ac:dyDescent="0.25">
      <c r="A33" s="43">
        <v>28</v>
      </c>
      <c r="B33" s="17" t="s">
        <v>37</v>
      </c>
      <c r="C33" s="432" t="s">
        <v>158</v>
      </c>
      <c r="D33" s="169">
        <v>45</v>
      </c>
      <c r="E33" s="25">
        <v>3.5777777777777779</v>
      </c>
      <c r="F33" s="342">
        <v>3.5</v>
      </c>
      <c r="G33" s="169">
        <v>26</v>
      </c>
      <c r="H33" s="25">
        <v>3.7307692307692308</v>
      </c>
      <c r="I33" s="115">
        <v>3.58</v>
      </c>
      <c r="J33" s="363">
        <v>33</v>
      </c>
      <c r="K33" s="368">
        <v>30</v>
      </c>
      <c r="L33" s="164">
        <f>SUM(J33:K33)</f>
        <v>63</v>
      </c>
      <c r="M33" s="123"/>
    </row>
    <row r="34" spans="1:13" s="8" customFormat="1" ht="15" customHeight="1" x14ac:dyDescent="0.25">
      <c r="A34" s="43">
        <v>29</v>
      </c>
      <c r="B34" s="17" t="s">
        <v>24</v>
      </c>
      <c r="C34" s="179" t="s">
        <v>138</v>
      </c>
      <c r="D34" s="169">
        <v>46</v>
      </c>
      <c r="E34" s="25">
        <v>3.5869565217391304</v>
      </c>
      <c r="F34" s="339">
        <v>3.5</v>
      </c>
      <c r="G34" s="169">
        <v>48</v>
      </c>
      <c r="H34" s="25">
        <v>3.6666666666666665</v>
      </c>
      <c r="I34" s="110">
        <v>3.58</v>
      </c>
      <c r="J34" s="363">
        <v>29</v>
      </c>
      <c r="K34" s="368">
        <v>37</v>
      </c>
      <c r="L34" s="164">
        <f>SUM(J34:K34)</f>
        <v>66</v>
      </c>
    </row>
    <row r="35" spans="1:13" s="8" customFormat="1" ht="15" customHeight="1" thickBot="1" x14ac:dyDescent="0.3">
      <c r="A35" s="47">
        <v>30</v>
      </c>
      <c r="B35" s="38" t="s">
        <v>57</v>
      </c>
      <c r="C35" s="385" t="s">
        <v>75</v>
      </c>
      <c r="D35" s="188">
        <v>74</v>
      </c>
      <c r="E35" s="107">
        <v>3.5540540540540539</v>
      </c>
      <c r="F35" s="379">
        <v>3.5</v>
      </c>
      <c r="G35" s="188">
        <v>56</v>
      </c>
      <c r="H35" s="107">
        <v>3.6964285714285716</v>
      </c>
      <c r="I35" s="383">
        <v>3.58</v>
      </c>
      <c r="J35" s="364">
        <v>40</v>
      </c>
      <c r="K35" s="369">
        <v>32</v>
      </c>
      <c r="L35" s="165">
        <f>SUM(J35:K35)</f>
        <v>72</v>
      </c>
    </row>
    <row r="36" spans="1:13" s="8" customFormat="1" ht="15" customHeight="1" x14ac:dyDescent="0.25">
      <c r="A36" s="48">
        <v>31</v>
      </c>
      <c r="B36" s="29" t="s">
        <v>37</v>
      </c>
      <c r="C36" s="220" t="s">
        <v>128</v>
      </c>
      <c r="D36" s="172">
        <v>32</v>
      </c>
      <c r="E36" s="97">
        <v>3.46875</v>
      </c>
      <c r="F36" s="346">
        <v>3.5</v>
      </c>
      <c r="G36" s="172">
        <v>51</v>
      </c>
      <c r="H36" s="97">
        <v>3.8627450980392157</v>
      </c>
      <c r="I36" s="113">
        <v>3.58</v>
      </c>
      <c r="J36" s="362">
        <v>59</v>
      </c>
      <c r="K36" s="367">
        <v>13</v>
      </c>
      <c r="L36" s="163">
        <f>SUM(J36:K36)</f>
        <v>72</v>
      </c>
    </row>
    <row r="37" spans="1:13" s="8" customFormat="1" ht="15" customHeight="1" x14ac:dyDescent="0.25">
      <c r="A37" s="43">
        <v>32</v>
      </c>
      <c r="B37" s="17" t="s">
        <v>24</v>
      </c>
      <c r="C37" s="440" t="s">
        <v>164</v>
      </c>
      <c r="D37" s="172">
        <v>73</v>
      </c>
      <c r="E37" s="108">
        <v>3.5205479452054793</v>
      </c>
      <c r="F37" s="346">
        <v>3.5</v>
      </c>
      <c r="G37" s="172">
        <v>102</v>
      </c>
      <c r="H37" s="108">
        <v>3.7745098039215685</v>
      </c>
      <c r="I37" s="113">
        <v>3.58</v>
      </c>
      <c r="J37" s="363">
        <v>47</v>
      </c>
      <c r="K37" s="368">
        <v>26</v>
      </c>
      <c r="L37" s="164">
        <f>SUM(J37:K37)</f>
        <v>73</v>
      </c>
    </row>
    <row r="38" spans="1:13" s="8" customFormat="1" ht="15" customHeight="1" x14ac:dyDescent="0.25">
      <c r="A38" s="43">
        <v>33</v>
      </c>
      <c r="B38" s="17" t="s">
        <v>48</v>
      </c>
      <c r="C38" s="155" t="s">
        <v>54</v>
      </c>
      <c r="D38" s="169">
        <v>50</v>
      </c>
      <c r="E38" s="25">
        <v>3.44</v>
      </c>
      <c r="F38" s="342">
        <v>3.5</v>
      </c>
      <c r="G38" s="169">
        <v>77</v>
      </c>
      <c r="H38" s="25">
        <v>3.8961038961038961</v>
      </c>
      <c r="I38" s="115">
        <v>3.58</v>
      </c>
      <c r="J38" s="363">
        <v>67</v>
      </c>
      <c r="K38" s="368">
        <v>9</v>
      </c>
      <c r="L38" s="164">
        <f>SUM(J38:K38)</f>
        <v>76</v>
      </c>
    </row>
    <row r="39" spans="1:13" s="8" customFormat="1" ht="15" customHeight="1" x14ac:dyDescent="0.25">
      <c r="A39" s="43">
        <v>34</v>
      </c>
      <c r="B39" s="17" t="s">
        <v>48</v>
      </c>
      <c r="C39" s="436" t="s">
        <v>153</v>
      </c>
      <c r="D39" s="169">
        <v>52</v>
      </c>
      <c r="E39" s="25">
        <v>3.5576923076923075</v>
      </c>
      <c r="F39" s="339">
        <v>3.5</v>
      </c>
      <c r="G39" s="169">
        <v>54</v>
      </c>
      <c r="H39" s="25">
        <v>3.6481481481481484</v>
      </c>
      <c r="I39" s="110">
        <v>3.58</v>
      </c>
      <c r="J39" s="363">
        <v>37</v>
      </c>
      <c r="K39" s="368">
        <v>40</v>
      </c>
      <c r="L39" s="164">
        <f>SUM(J39:K39)</f>
        <v>77</v>
      </c>
    </row>
    <row r="40" spans="1:13" s="8" customFormat="1" ht="15" customHeight="1" x14ac:dyDescent="0.25">
      <c r="A40" s="43">
        <v>35</v>
      </c>
      <c r="B40" s="17" t="s">
        <v>28</v>
      </c>
      <c r="C40" s="155" t="s">
        <v>35</v>
      </c>
      <c r="D40" s="169">
        <v>20</v>
      </c>
      <c r="E40" s="25">
        <v>3.75</v>
      </c>
      <c r="F40" s="342">
        <v>3.5</v>
      </c>
      <c r="G40" s="169">
        <v>26</v>
      </c>
      <c r="H40" s="25">
        <v>3.5</v>
      </c>
      <c r="I40" s="115">
        <v>3.58</v>
      </c>
      <c r="J40" s="363">
        <v>9</v>
      </c>
      <c r="K40" s="368">
        <v>69</v>
      </c>
      <c r="L40" s="164">
        <f>SUM(J40:K40)</f>
        <v>78</v>
      </c>
    </row>
    <row r="41" spans="1:13" s="8" customFormat="1" ht="15" customHeight="1" x14ac:dyDescent="0.25">
      <c r="A41" s="43">
        <v>36</v>
      </c>
      <c r="B41" s="19" t="s">
        <v>28</v>
      </c>
      <c r="C41" s="155" t="s">
        <v>27</v>
      </c>
      <c r="D41" s="169">
        <v>25</v>
      </c>
      <c r="E41" s="25">
        <v>3.68</v>
      </c>
      <c r="F41" s="342">
        <v>3.5</v>
      </c>
      <c r="G41" s="169">
        <v>40</v>
      </c>
      <c r="H41" s="25">
        <v>3.5249999999999999</v>
      </c>
      <c r="I41" s="115">
        <v>3.58</v>
      </c>
      <c r="J41" s="363">
        <v>18</v>
      </c>
      <c r="K41" s="368">
        <v>64</v>
      </c>
      <c r="L41" s="164">
        <f>SUM(J41:K41)</f>
        <v>82</v>
      </c>
    </row>
    <row r="42" spans="1:13" s="8" customFormat="1" ht="15" customHeight="1" x14ac:dyDescent="0.25">
      <c r="A42" s="43">
        <v>37</v>
      </c>
      <c r="B42" s="19" t="s">
        <v>24</v>
      </c>
      <c r="C42" s="432" t="s">
        <v>172</v>
      </c>
      <c r="D42" s="169">
        <v>79</v>
      </c>
      <c r="E42" s="25">
        <v>3.5569620253164556</v>
      </c>
      <c r="F42" s="342">
        <v>3.5</v>
      </c>
      <c r="G42" s="169">
        <v>82</v>
      </c>
      <c r="H42" s="25">
        <v>3.6219512195121952</v>
      </c>
      <c r="I42" s="115">
        <v>3.58</v>
      </c>
      <c r="J42" s="363">
        <v>38</v>
      </c>
      <c r="K42" s="368">
        <v>44</v>
      </c>
      <c r="L42" s="164">
        <f>SUM(J42:K42)</f>
        <v>82</v>
      </c>
    </row>
    <row r="43" spans="1:13" s="8" customFormat="1" ht="15" customHeight="1" x14ac:dyDescent="0.25">
      <c r="A43" s="43">
        <v>38</v>
      </c>
      <c r="B43" s="19" t="s">
        <v>24</v>
      </c>
      <c r="C43" s="432" t="s">
        <v>170</v>
      </c>
      <c r="D43" s="169">
        <v>55</v>
      </c>
      <c r="E43" s="25">
        <v>3.4727272727272727</v>
      </c>
      <c r="F43" s="343">
        <v>3.5</v>
      </c>
      <c r="G43" s="169">
        <v>50</v>
      </c>
      <c r="H43" s="25">
        <v>3.76</v>
      </c>
      <c r="I43" s="176">
        <v>3.58</v>
      </c>
      <c r="J43" s="363">
        <v>58</v>
      </c>
      <c r="K43" s="368">
        <v>27</v>
      </c>
      <c r="L43" s="164">
        <f>SUM(J43:K43)</f>
        <v>85</v>
      </c>
    </row>
    <row r="44" spans="1:13" s="8" customFormat="1" ht="15" customHeight="1" x14ac:dyDescent="0.25">
      <c r="A44" s="43">
        <v>39</v>
      </c>
      <c r="B44" s="17" t="s">
        <v>48</v>
      </c>
      <c r="C44" s="438" t="s">
        <v>155</v>
      </c>
      <c r="D44" s="169">
        <v>99</v>
      </c>
      <c r="E44" s="25">
        <v>3.5353535353535355</v>
      </c>
      <c r="F44" s="347">
        <v>3.5</v>
      </c>
      <c r="G44" s="169">
        <v>65</v>
      </c>
      <c r="H44" s="25">
        <v>3.6153846153846154</v>
      </c>
      <c r="I44" s="112">
        <v>3.58</v>
      </c>
      <c r="J44" s="363">
        <v>44</v>
      </c>
      <c r="K44" s="368">
        <v>42</v>
      </c>
      <c r="L44" s="164">
        <f>SUM(J44:K44)</f>
        <v>86</v>
      </c>
    </row>
    <row r="45" spans="1:13" s="8" customFormat="1" ht="15" customHeight="1" thickBot="1" x14ac:dyDescent="0.3">
      <c r="A45" s="41">
        <v>40</v>
      </c>
      <c r="B45" s="18" t="s">
        <v>57</v>
      </c>
      <c r="C45" s="182" t="s">
        <v>73</v>
      </c>
      <c r="D45" s="174">
        <v>42</v>
      </c>
      <c r="E45" s="162">
        <v>3.5476190476190474</v>
      </c>
      <c r="F45" s="350">
        <v>3.5</v>
      </c>
      <c r="G45" s="174">
        <v>41</v>
      </c>
      <c r="H45" s="162">
        <v>3.6097560975609757</v>
      </c>
      <c r="I45" s="111">
        <v>3.58</v>
      </c>
      <c r="J45" s="365">
        <v>42</v>
      </c>
      <c r="K45" s="370">
        <v>45</v>
      </c>
      <c r="L45" s="166">
        <f>SUM(J45:K45)</f>
        <v>87</v>
      </c>
    </row>
    <row r="46" spans="1:13" s="8" customFormat="1" ht="15" customHeight="1" x14ac:dyDescent="0.25">
      <c r="A46" s="43">
        <v>41</v>
      </c>
      <c r="B46" s="27" t="s">
        <v>48</v>
      </c>
      <c r="C46" s="180" t="s">
        <v>52</v>
      </c>
      <c r="D46" s="168">
        <v>29</v>
      </c>
      <c r="E46" s="103">
        <v>3.5172413793103448</v>
      </c>
      <c r="F46" s="345">
        <v>3.5</v>
      </c>
      <c r="G46" s="168">
        <v>37</v>
      </c>
      <c r="H46" s="103">
        <v>3.6486486486486487</v>
      </c>
      <c r="I46" s="109">
        <v>3.58</v>
      </c>
      <c r="J46" s="366">
        <v>48</v>
      </c>
      <c r="K46" s="371">
        <v>39</v>
      </c>
      <c r="L46" s="167">
        <f>SUM(J46:K46)</f>
        <v>87</v>
      </c>
    </row>
    <row r="47" spans="1:13" s="8" customFormat="1" ht="15" customHeight="1" x14ac:dyDescent="0.25">
      <c r="A47" s="43">
        <v>42</v>
      </c>
      <c r="B47" s="17" t="s">
        <v>37</v>
      </c>
      <c r="C47" s="180" t="s">
        <v>46</v>
      </c>
      <c r="D47" s="172">
        <v>61</v>
      </c>
      <c r="E47" s="97">
        <v>3.442622950819672</v>
      </c>
      <c r="F47" s="346">
        <v>3.5</v>
      </c>
      <c r="G47" s="172">
        <v>34</v>
      </c>
      <c r="H47" s="97">
        <v>3.7941176470588234</v>
      </c>
      <c r="I47" s="113">
        <v>3.58</v>
      </c>
      <c r="J47" s="363">
        <v>66</v>
      </c>
      <c r="K47" s="368">
        <v>24</v>
      </c>
      <c r="L47" s="164">
        <f>SUM(J47:K47)</f>
        <v>90</v>
      </c>
    </row>
    <row r="48" spans="1:13" s="8" customFormat="1" ht="15" customHeight="1" x14ac:dyDescent="0.25">
      <c r="A48" s="43">
        <v>43</v>
      </c>
      <c r="B48" s="19" t="s">
        <v>28</v>
      </c>
      <c r="C48" s="183" t="s">
        <v>78</v>
      </c>
      <c r="D48" s="172">
        <v>18</v>
      </c>
      <c r="E48" s="25">
        <v>3.6666666666666665</v>
      </c>
      <c r="F48" s="348">
        <v>3.5</v>
      </c>
      <c r="G48" s="172">
        <v>2</v>
      </c>
      <c r="H48" s="25">
        <v>3.5</v>
      </c>
      <c r="I48" s="114">
        <v>3.58</v>
      </c>
      <c r="J48" s="363">
        <v>21</v>
      </c>
      <c r="K48" s="368">
        <v>70</v>
      </c>
      <c r="L48" s="164">
        <f>SUM(J48:K48)</f>
        <v>91</v>
      </c>
    </row>
    <row r="49" spans="1:12" s="8" customFormat="1" ht="15" customHeight="1" x14ac:dyDescent="0.25">
      <c r="A49" s="43">
        <v>44</v>
      </c>
      <c r="B49" s="17" t="s">
        <v>1</v>
      </c>
      <c r="C49" s="155" t="s">
        <v>132</v>
      </c>
      <c r="D49" s="169">
        <v>57</v>
      </c>
      <c r="E49" s="25">
        <v>3.5789473684210527</v>
      </c>
      <c r="F49" s="342">
        <v>3.5</v>
      </c>
      <c r="G49" s="169">
        <v>34</v>
      </c>
      <c r="H49" s="25">
        <v>3.5588235294117645</v>
      </c>
      <c r="I49" s="115">
        <v>3.58</v>
      </c>
      <c r="J49" s="363">
        <v>32</v>
      </c>
      <c r="K49" s="368">
        <v>59</v>
      </c>
      <c r="L49" s="164">
        <f>SUM(J49:K49)</f>
        <v>91</v>
      </c>
    </row>
    <row r="50" spans="1:12" s="8" customFormat="1" ht="15" customHeight="1" x14ac:dyDescent="0.25">
      <c r="A50" s="43">
        <v>45</v>
      </c>
      <c r="B50" s="17" t="s">
        <v>1</v>
      </c>
      <c r="C50" s="179" t="s">
        <v>21</v>
      </c>
      <c r="D50" s="169">
        <v>32</v>
      </c>
      <c r="E50" s="104">
        <v>3.53125</v>
      </c>
      <c r="F50" s="339">
        <v>3.5</v>
      </c>
      <c r="G50" s="169">
        <v>17</v>
      </c>
      <c r="H50" s="104">
        <v>3.5882352941176472</v>
      </c>
      <c r="I50" s="110">
        <v>3.58</v>
      </c>
      <c r="J50" s="363">
        <v>45</v>
      </c>
      <c r="K50" s="368">
        <v>49</v>
      </c>
      <c r="L50" s="164">
        <f>SUM(J50:K50)</f>
        <v>94</v>
      </c>
    </row>
    <row r="51" spans="1:12" s="8" customFormat="1" ht="15" customHeight="1" x14ac:dyDescent="0.25">
      <c r="A51" s="43">
        <v>46</v>
      </c>
      <c r="B51" s="19" t="s">
        <v>48</v>
      </c>
      <c r="C51" s="155" t="s">
        <v>53</v>
      </c>
      <c r="D51" s="169">
        <v>46</v>
      </c>
      <c r="E51" s="25">
        <v>3.4565217391304346</v>
      </c>
      <c r="F51" s="342">
        <v>3.5</v>
      </c>
      <c r="G51" s="169">
        <v>68</v>
      </c>
      <c r="H51" s="25">
        <v>3.6911764705882355</v>
      </c>
      <c r="I51" s="115">
        <v>3.58</v>
      </c>
      <c r="J51" s="363">
        <v>62</v>
      </c>
      <c r="K51" s="368">
        <v>36</v>
      </c>
      <c r="L51" s="164">
        <f>SUM(J51:K51)</f>
        <v>98</v>
      </c>
    </row>
    <row r="52" spans="1:12" s="8" customFormat="1" ht="15" customHeight="1" x14ac:dyDescent="0.25">
      <c r="A52" s="43">
        <v>47</v>
      </c>
      <c r="B52" s="444" t="s">
        <v>28</v>
      </c>
      <c r="C52" s="447" t="s">
        <v>117</v>
      </c>
      <c r="D52" s="178">
        <v>39</v>
      </c>
      <c r="E52" s="105">
        <v>3.5384615384615383</v>
      </c>
      <c r="F52" s="450">
        <v>3.5</v>
      </c>
      <c r="G52" s="178">
        <v>34</v>
      </c>
      <c r="H52" s="105">
        <v>3.5588235294117645</v>
      </c>
      <c r="I52" s="452">
        <v>3.58</v>
      </c>
      <c r="J52" s="363">
        <v>43</v>
      </c>
      <c r="K52" s="368">
        <v>56</v>
      </c>
      <c r="L52" s="164">
        <f>SUM(J52:K52)</f>
        <v>99</v>
      </c>
    </row>
    <row r="53" spans="1:12" s="8" customFormat="1" ht="15" customHeight="1" x14ac:dyDescent="0.25">
      <c r="A53" s="43">
        <v>48</v>
      </c>
      <c r="B53" s="17" t="s">
        <v>0</v>
      </c>
      <c r="C53" s="179" t="s">
        <v>131</v>
      </c>
      <c r="D53" s="169">
        <v>60</v>
      </c>
      <c r="E53" s="25">
        <v>3.7</v>
      </c>
      <c r="F53" s="339">
        <v>3.5</v>
      </c>
      <c r="G53" s="169">
        <v>42</v>
      </c>
      <c r="H53" s="25">
        <v>3.3809523809523809</v>
      </c>
      <c r="I53" s="110">
        <v>3.58</v>
      </c>
      <c r="J53" s="363">
        <v>16</v>
      </c>
      <c r="K53" s="368">
        <v>84</v>
      </c>
      <c r="L53" s="164">
        <f>SUM(J53:K53)</f>
        <v>100</v>
      </c>
    </row>
    <row r="54" spans="1:12" s="8" customFormat="1" ht="15" customHeight="1" x14ac:dyDescent="0.25">
      <c r="A54" s="43">
        <v>49</v>
      </c>
      <c r="B54" s="17" t="s">
        <v>1</v>
      </c>
      <c r="C54" s="436" t="s">
        <v>193</v>
      </c>
      <c r="D54" s="169">
        <v>89</v>
      </c>
      <c r="E54" s="25">
        <v>3.50561797752809</v>
      </c>
      <c r="F54" s="339">
        <v>3.5</v>
      </c>
      <c r="G54" s="169">
        <v>85</v>
      </c>
      <c r="H54" s="25">
        <v>3.5764705882352943</v>
      </c>
      <c r="I54" s="110">
        <v>3.58</v>
      </c>
      <c r="J54" s="363">
        <v>49</v>
      </c>
      <c r="K54" s="368">
        <v>52</v>
      </c>
      <c r="L54" s="164">
        <f>SUM(J54:K54)</f>
        <v>101</v>
      </c>
    </row>
    <row r="55" spans="1:12" s="8" customFormat="1" ht="15" customHeight="1" thickBot="1" x14ac:dyDescent="0.3">
      <c r="A55" s="47">
        <v>50</v>
      </c>
      <c r="B55" s="443" t="s">
        <v>1</v>
      </c>
      <c r="C55" s="469" t="s">
        <v>174</v>
      </c>
      <c r="D55" s="188">
        <v>81</v>
      </c>
      <c r="E55" s="107">
        <v>3.5308641975308643</v>
      </c>
      <c r="F55" s="353">
        <v>3.5</v>
      </c>
      <c r="G55" s="188">
        <v>71</v>
      </c>
      <c r="H55" s="107">
        <v>3.5492957746478875</v>
      </c>
      <c r="I55" s="310">
        <v>3.58</v>
      </c>
      <c r="J55" s="364">
        <v>46</v>
      </c>
      <c r="K55" s="369">
        <v>61</v>
      </c>
      <c r="L55" s="165">
        <f>SUM(J55:K55)</f>
        <v>107</v>
      </c>
    </row>
    <row r="56" spans="1:12" s="8" customFormat="1" ht="15" customHeight="1" x14ac:dyDescent="0.25">
      <c r="A56" s="48">
        <v>51</v>
      </c>
      <c r="B56" s="29" t="s">
        <v>24</v>
      </c>
      <c r="C56" s="446" t="s">
        <v>166</v>
      </c>
      <c r="D56" s="172">
        <v>69</v>
      </c>
      <c r="E56" s="97">
        <v>3.4927536231884058</v>
      </c>
      <c r="F56" s="454">
        <v>3.5</v>
      </c>
      <c r="G56" s="172">
        <v>63</v>
      </c>
      <c r="H56" s="97">
        <v>3.5555555555555554</v>
      </c>
      <c r="I56" s="455">
        <v>3.58</v>
      </c>
      <c r="J56" s="362">
        <v>51</v>
      </c>
      <c r="K56" s="367">
        <v>57</v>
      </c>
      <c r="L56" s="163">
        <f>SUM(J56:K56)</f>
        <v>108</v>
      </c>
    </row>
    <row r="57" spans="1:12" s="8" customFormat="1" ht="15" customHeight="1" x14ac:dyDescent="0.25">
      <c r="A57" s="43">
        <v>52</v>
      </c>
      <c r="B57" s="17" t="s">
        <v>1</v>
      </c>
      <c r="C57" s="440" t="s">
        <v>192</v>
      </c>
      <c r="D57" s="172">
        <v>48</v>
      </c>
      <c r="E57" s="108">
        <v>3.5625</v>
      </c>
      <c r="F57" s="346">
        <v>3.5</v>
      </c>
      <c r="G57" s="172">
        <v>44</v>
      </c>
      <c r="H57" s="108">
        <v>3.5</v>
      </c>
      <c r="I57" s="113">
        <v>3.58</v>
      </c>
      <c r="J57" s="363">
        <v>36</v>
      </c>
      <c r="K57" s="368">
        <v>73</v>
      </c>
      <c r="L57" s="164">
        <f>SUM(J57:K57)</f>
        <v>109</v>
      </c>
    </row>
    <row r="58" spans="1:12" s="8" customFormat="1" ht="15" customHeight="1" x14ac:dyDescent="0.25">
      <c r="A58" s="43">
        <v>53</v>
      </c>
      <c r="B58" s="17" t="s">
        <v>57</v>
      </c>
      <c r="C58" s="179" t="s">
        <v>76</v>
      </c>
      <c r="D58" s="169">
        <v>37</v>
      </c>
      <c r="E58" s="25">
        <v>3.4324324324324325</v>
      </c>
      <c r="F58" s="339">
        <v>3.5</v>
      </c>
      <c r="G58" s="169">
        <v>38</v>
      </c>
      <c r="H58" s="25">
        <v>3.6315789473684212</v>
      </c>
      <c r="I58" s="110">
        <v>3.58</v>
      </c>
      <c r="J58" s="363">
        <v>68</v>
      </c>
      <c r="K58" s="368">
        <v>41</v>
      </c>
      <c r="L58" s="164">
        <f>SUM(J58:K58)</f>
        <v>109</v>
      </c>
    </row>
    <row r="59" spans="1:12" s="8" customFormat="1" ht="15" customHeight="1" x14ac:dyDescent="0.25">
      <c r="A59" s="43">
        <v>54</v>
      </c>
      <c r="B59" s="17" t="s">
        <v>48</v>
      </c>
      <c r="C59" s="179" t="s">
        <v>56</v>
      </c>
      <c r="D59" s="169">
        <v>60</v>
      </c>
      <c r="E59" s="472">
        <v>3.3833333333333333</v>
      </c>
      <c r="F59" s="339">
        <v>3.5</v>
      </c>
      <c r="G59" s="169">
        <v>90</v>
      </c>
      <c r="H59" s="472">
        <v>3.7333333333333334</v>
      </c>
      <c r="I59" s="110">
        <v>3.58</v>
      </c>
      <c r="J59" s="363">
        <v>80</v>
      </c>
      <c r="K59" s="368">
        <v>29</v>
      </c>
      <c r="L59" s="164">
        <f>SUM(J59:K59)</f>
        <v>109</v>
      </c>
    </row>
    <row r="60" spans="1:12" s="8" customFormat="1" ht="15" customHeight="1" x14ac:dyDescent="0.25">
      <c r="A60" s="43">
        <v>55</v>
      </c>
      <c r="B60" s="17" t="s">
        <v>1</v>
      </c>
      <c r="C60" s="436" t="s">
        <v>179</v>
      </c>
      <c r="D60" s="169">
        <v>61</v>
      </c>
      <c r="E60" s="25">
        <v>3.4098360655737703</v>
      </c>
      <c r="F60" s="339">
        <v>3.5</v>
      </c>
      <c r="G60" s="169">
        <v>50</v>
      </c>
      <c r="H60" s="25">
        <v>3.66</v>
      </c>
      <c r="I60" s="110">
        <v>3.58</v>
      </c>
      <c r="J60" s="363">
        <v>74</v>
      </c>
      <c r="K60" s="368">
        <v>38</v>
      </c>
      <c r="L60" s="164">
        <f>SUM(J60:K60)</f>
        <v>112</v>
      </c>
    </row>
    <row r="61" spans="1:12" s="8" customFormat="1" ht="15" customHeight="1" x14ac:dyDescent="0.25">
      <c r="A61" s="43">
        <v>56</v>
      </c>
      <c r="B61" s="17" t="s">
        <v>1</v>
      </c>
      <c r="C61" s="432" t="s">
        <v>187</v>
      </c>
      <c r="D61" s="169">
        <v>122</v>
      </c>
      <c r="E61" s="25">
        <v>3.622950819672131</v>
      </c>
      <c r="F61" s="342">
        <v>3.5</v>
      </c>
      <c r="G61" s="169">
        <v>168</v>
      </c>
      <c r="H61" s="25">
        <v>3.3095238095238093</v>
      </c>
      <c r="I61" s="115">
        <v>3.58</v>
      </c>
      <c r="J61" s="363">
        <v>25</v>
      </c>
      <c r="K61" s="368">
        <v>93</v>
      </c>
      <c r="L61" s="164">
        <f>SUM(J61:K61)</f>
        <v>118</v>
      </c>
    </row>
    <row r="62" spans="1:12" s="8" customFormat="1" ht="15" customHeight="1" x14ac:dyDescent="0.25">
      <c r="A62" s="43">
        <v>57</v>
      </c>
      <c r="B62" s="19" t="s">
        <v>1</v>
      </c>
      <c r="C62" s="432" t="s">
        <v>190</v>
      </c>
      <c r="D62" s="169">
        <v>74</v>
      </c>
      <c r="E62" s="25">
        <v>3.4459459459459461</v>
      </c>
      <c r="F62" s="342">
        <v>3.5</v>
      </c>
      <c r="G62" s="169">
        <v>142</v>
      </c>
      <c r="H62" s="25">
        <v>3.5704225352112675</v>
      </c>
      <c r="I62" s="115">
        <v>3.58</v>
      </c>
      <c r="J62" s="363">
        <v>65</v>
      </c>
      <c r="K62" s="368">
        <v>54</v>
      </c>
      <c r="L62" s="164">
        <f>SUM(J62:K62)</f>
        <v>119</v>
      </c>
    </row>
    <row r="63" spans="1:12" s="8" customFormat="1" ht="15" customHeight="1" x14ac:dyDescent="0.25">
      <c r="A63" s="43">
        <v>58</v>
      </c>
      <c r="B63" s="17" t="s">
        <v>24</v>
      </c>
      <c r="C63" s="155" t="s">
        <v>139</v>
      </c>
      <c r="D63" s="169">
        <v>124</v>
      </c>
      <c r="E63" s="453">
        <v>3.4193548387096775</v>
      </c>
      <c r="F63" s="342">
        <v>3.5</v>
      </c>
      <c r="G63" s="169">
        <v>146</v>
      </c>
      <c r="H63" s="453">
        <v>3.6027397260273974</v>
      </c>
      <c r="I63" s="115">
        <v>3.58</v>
      </c>
      <c r="J63" s="363">
        <v>71</v>
      </c>
      <c r="K63" s="368">
        <v>48</v>
      </c>
      <c r="L63" s="164">
        <f>SUM(J63:K63)</f>
        <v>119</v>
      </c>
    </row>
    <row r="64" spans="1:12" s="8" customFormat="1" ht="15" customHeight="1" x14ac:dyDescent="0.25">
      <c r="A64" s="43">
        <v>59</v>
      </c>
      <c r="B64" s="19" t="s">
        <v>0</v>
      </c>
      <c r="C64" s="155" t="s">
        <v>150</v>
      </c>
      <c r="D64" s="169">
        <v>107</v>
      </c>
      <c r="E64" s="54">
        <v>3.4112149532710281</v>
      </c>
      <c r="F64" s="342">
        <v>3.5</v>
      </c>
      <c r="G64" s="169">
        <v>148</v>
      </c>
      <c r="H64" s="54">
        <v>3.6081081081081079</v>
      </c>
      <c r="I64" s="115">
        <v>3.58</v>
      </c>
      <c r="J64" s="363">
        <v>73</v>
      </c>
      <c r="K64" s="368">
        <v>46</v>
      </c>
      <c r="L64" s="164">
        <f>SUM(J64:K64)</f>
        <v>119</v>
      </c>
    </row>
    <row r="65" spans="1:12" s="8" customFormat="1" ht="15" customHeight="1" thickBot="1" x14ac:dyDescent="0.3">
      <c r="A65" s="41">
        <v>60</v>
      </c>
      <c r="B65" s="20" t="s">
        <v>28</v>
      </c>
      <c r="C65" s="186" t="s">
        <v>80</v>
      </c>
      <c r="D65" s="174">
        <v>60</v>
      </c>
      <c r="E65" s="54">
        <v>3.4833333333333334</v>
      </c>
      <c r="F65" s="352">
        <v>3.5</v>
      </c>
      <c r="G65" s="174">
        <v>35</v>
      </c>
      <c r="H65" s="54">
        <v>3.5142857142857142</v>
      </c>
      <c r="I65" s="116">
        <v>3.58</v>
      </c>
      <c r="J65" s="365">
        <v>54</v>
      </c>
      <c r="K65" s="370">
        <v>67</v>
      </c>
      <c r="L65" s="166">
        <f>SUM(J65:K65)</f>
        <v>121</v>
      </c>
    </row>
    <row r="66" spans="1:12" s="8" customFormat="1" ht="15" customHeight="1" x14ac:dyDescent="0.25">
      <c r="A66" s="43">
        <v>61</v>
      </c>
      <c r="B66" s="27" t="s">
        <v>28</v>
      </c>
      <c r="C66" s="468" t="s">
        <v>34</v>
      </c>
      <c r="D66" s="168">
        <v>63</v>
      </c>
      <c r="E66" s="103">
        <v>3.3333333333333335</v>
      </c>
      <c r="F66" s="465">
        <v>3.5</v>
      </c>
      <c r="G66" s="168">
        <v>61</v>
      </c>
      <c r="H66" s="103">
        <v>3.7049180327868854</v>
      </c>
      <c r="I66" s="466">
        <v>3.58</v>
      </c>
      <c r="J66" s="366">
        <v>88</v>
      </c>
      <c r="K66" s="371">
        <v>34</v>
      </c>
      <c r="L66" s="167">
        <f>SUM(J66:K66)</f>
        <v>122</v>
      </c>
    </row>
    <row r="67" spans="1:12" s="8" customFormat="1" ht="15" customHeight="1" x14ac:dyDescent="0.25">
      <c r="A67" s="43">
        <v>62</v>
      </c>
      <c r="B67" s="19" t="s">
        <v>1</v>
      </c>
      <c r="C67" s="183" t="s">
        <v>5</v>
      </c>
      <c r="D67" s="172">
        <v>40</v>
      </c>
      <c r="E67" s="97">
        <v>3.4249999999999998</v>
      </c>
      <c r="F67" s="348">
        <v>3.5</v>
      </c>
      <c r="G67" s="172">
        <v>55</v>
      </c>
      <c r="H67" s="97">
        <v>3.5636363636363635</v>
      </c>
      <c r="I67" s="114">
        <v>3.58</v>
      </c>
      <c r="J67" s="363">
        <v>69</v>
      </c>
      <c r="K67" s="368">
        <v>58</v>
      </c>
      <c r="L67" s="164">
        <f>SUM(J67:K67)</f>
        <v>127</v>
      </c>
    </row>
    <row r="68" spans="1:12" s="8" customFormat="1" ht="15" customHeight="1" x14ac:dyDescent="0.25">
      <c r="A68" s="43">
        <v>63</v>
      </c>
      <c r="B68" s="17" t="s">
        <v>24</v>
      </c>
      <c r="C68" s="432" t="s">
        <v>168</v>
      </c>
      <c r="D68" s="169">
        <v>31</v>
      </c>
      <c r="E68" s="25">
        <v>3.4838709677419355</v>
      </c>
      <c r="F68" s="342">
        <v>3.5</v>
      </c>
      <c r="G68" s="169">
        <v>43</v>
      </c>
      <c r="H68" s="25">
        <v>3.4883720930232558</v>
      </c>
      <c r="I68" s="115">
        <v>3.58</v>
      </c>
      <c r="J68" s="363">
        <v>53</v>
      </c>
      <c r="K68" s="368">
        <v>75</v>
      </c>
      <c r="L68" s="164">
        <f>SUM(J68:K68)</f>
        <v>128</v>
      </c>
    </row>
    <row r="69" spans="1:12" s="8" customFormat="1" ht="15" customHeight="1" x14ac:dyDescent="0.25">
      <c r="A69" s="43">
        <v>64</v>
      </c>
      <c r="B69" s="15" t="s">
        <v>28</v>
      </c>
      <c r="C69" s="187" t="s">
        <v>79</v>
      </c>
      <c r="D69" s="178">
        <v>18</v>
      </c>
      <c r="E69" s="36">
        <v>3.5555555555555554</v>
      </c>
      <c r="F69" s="340">
        <v>3.5</v>
      </c>
      <c r="G69" s="178">
        <v>18</v>
      </c>
      <c r="H69" s="36">
        <v>3.3333333333333335</v>
      </c>
      <c r="I69" s="118">
        <v>3.58</v>
      </c>
      <c r="J69" s="363">
        <v>39</v>
      </c>
      <c r="K69" s="368">
        <v>91</v>
      </c>
      <c r="L69" s="164">
        <f>SUM(J69:K69)</f>
        <v>130</v>
      </c>
    </row>
    <row r="70" spans="1:12" s="8" customFormat="1" ht="15" customHeight="1" x14ac:dyDescent="0.25">
      <c r="A70" s="43">
        <v>65</v>
      </c>
      <c r="B70" s="17" t="s">
        <v>37</v>
      </c>
      <c r="C70" s="179" t="s">
        <v>36</v>
      </c>
      <c r="D70" s="169">
        <v>53</v>
      </c>
      <c r="E70" s="104">
        <v>3.4905660377358489</v>
      </c>
      <c r="F70" s="339">
        <v>3.5</v>
      </c>
      <c r="G70" s="169">
        <v>66</v>
      </c>
      <c r="H70" s="104">
        <v>3.4545454545454546</v>
      </c>
      <c r="I70" s="110">
        <v>3.58</v>
      </c>
      <c r="J70" s="363">
        <v>52</v>
      </c>
      <c r="K70" s="368">
        <v>79</v>
      </c>
      <c r="L70" s="164">
        <f>SUM(J70:K70)</f>
        <v>131</v>
      </c>
    </row>
    <row r="71" spans="1:12" s="8" customFormat="1" ht="15" customHeight="1" x14ac:dyDescent="0.25">
      <c r="A71" s="43">
        <v>66</v>
      </c>
      <c r="B71" s="17" t="s">
        <v>0</v>
      </c>
      <c r="C71" s="155" t="s">
        <v>62</v>
      </c>
      <c r="D71" s="169">
        <v>18</v>
      </c>
      <c r="E71" s="25">
        <v>3.3888888888888888</v>
      </c>
      <c r="F71" s="342">
        <v>3.5</v>
      </c>
      <c r="G71" s="169">
        <v>26</v>
      </c>
      <c r="H71" s="25">
        <v>3.5769230769230771</v>
      </c>
      <c r="I71" s="115">
        <v>3.58</v>
      </c>
      <c r="J71" s="363">
        <v>78</v>
      </c>
      <c r="K71" s="368">
        <v>53</v>
      </c>
      <c r="L71" s="164">
        <f>SUM(J71:K71)</f>
        <v>131</v>
      </c>
    </row>
    <row r="72" spans="1:12" s="8" customFormat="1" ht="15" customHeight="1" x14ac:dyDescent="0.25">
      <c r="A72" s="43">
        <v>67</v>
      </c>
      <c r="B72" s="17" t="s">
        <v>37</v>
      </c>
      <c r="C72" s="155" t="s">
        <v>69</v>
      </c>
      <c r="D72" s="190">
        <v>61</v>
      </c>
      <c r="E72" s="25">
        <v>3.2950819672131146</v>
      </c>
      <c r="F72" s="342">
        <v>3.5</v>
      </c>
      <c r="G72" s="190">
        <v>50</v>
      </c>
      <c r="H72" s="25">
        <v>3.62</v>
      </c>
      <c r="I72" s="115">
        <v>3.58</v>
      </c>
      <c r="J72" s="363">
        <v>91</v>
      </c>
      <c r="K72" s="368">
        <v>43</v>
      </c>
      <c r="L72" s="164">
        <f>SUM(J72:K72)</f>
        <v>134</v>
      </c>
    </row>
    <row r="73" spans="1:12" s="8" customFormat="1" ht="15" customHeight="1" x14ac:dyDescent="0.25">
      <c r="A73" s="43">
        <v>68</v>
      </c>
      <c r="B73" s="19" t="s">
        <v>1</v>
      </c>
      <c r="C73" s="432" t="s">
        <v>176</v>
      </c>
      <c r="D73" s="169">
        <v>74</v>
      </c>
      <c r="E73" s="25">
        <v>3.5540540540540539</v>
      </c>
      <c r="F73" s="342">
        <v>3.5</v>
      </c>
      <c r="G73" s="169">
        <v>56</v>
      </c>
      <c r="H73" s="25">
        <v>3.2857142857142856</v>
      </c>
      <c r="I73" s="115">
        <v>3.58</v>
      </c>
      <c r="J73" s="363">
        <v>41</v>
      </c>
      <c r="K73" s="368">
        <v>95</v>
      </c>
      <c r="L73" s="164">
        <f>SUM(J73:K73)</f>
        <v>136</v>
      </c>
    </row>
    <row r="74" spans="1:12" s="8" customFormat="1" ht="15" customHeight="1" x14ac:dyDescent="0.25">
      <c r="A74" s="43">
        <v>69</v>
      </c>
      <c r="B74" s="17" t="s">
        <v>57</v>
      </c>
      <c r="C74" s="181" t="s">
        <v>127</v>
      </c>
      <c r="D74" s="169">
        <v>54</v>
      </c>
      <c r="E74" s="25">
        <v>3.4814814814814814</v>
      </c>
      <c r="F74" s="347">
        <v>3.5</v>
      </c>
      <c r="G74" s="169">
        <v>47</v>
      </c>
      <c r="H74" s="25">
        <v>3.4042553191489362</v>
      </c>
      <c r="I74" s="112">
        <v>3.58</v>
      </c>
      <c r="J74" s="363">
        <v>56</v>
      </c>
      <c r="K74" s="368">
        <v>81</v>
      </c>
      <c r="L74" s="164">
        <f>SUM(J74:K74)</f>
        <v>137</v>
      </c>
    </row>
    <row r="75" spans="1:12" s="8" customFormat="1" ht="15" customHeight="1" thickBot="1" x14ac:dyDescent="0.3">
      <c r="A75" s="47">
        <v>70</v>
      </c>
      <c r="B75" s="443" t="s">
        <v>37</v>
      </c>
      <c r="C75" s="445" t="s">
        <v>44</v>
      </c>
      <c r="D75" s="188">
        <v>46</v>
      </c>
      <c r="E75" s="448">
        <v>3.4782608695652173</v>
      </c>
      <c r="F75" s="449">
        <v>3.5</v>
      </c>
      <c r="G75" s="188">
        <v>49</v>
      </c>
      <c r="H75" s="448">
        <v>3.4489795918367347</v>
      </c>
      <c r="I75" s="451">
        <v>3.58</v>
      </c>
      <c r="J75" s="364">
        <v>57</v>
      </c>
      <c r="K75" s="369">
        <v>80</v>
      </c>
      <c r="L75" s="165">
        <f>SUM(J75:K75)</f>
        <v>137</v>
      </c>
    </row>
    <row r="76" spans="1:12" s="8" customFormat="1" ht="15" customHeight="1" x14ac:dyDescent="0.25">
      <c r="A76" s="48">
        <v>71</v>
      </c>
      <c r="B76" s="31" t="s">
        <v>1</v>
      </c>
      <c r="C76" s="442" t="s">
        <v>181</v>
      </c>
      <c r="D76" s="172">
        <v>45</v>
      </c>
      <c r="E76" s="97">
        <v>3.4222222222222221</v>
      </c>
      <c r="F76" s="348">
        <v>3.5</v>
      </c>
      <c r="G76" s="172">
        <v>37</v>
      </c>
      <c r="H76" s="97">
        <v>3.5135135135135136</v>
      </c>
      <c r="I76" s="114">
        <v>3.58</v>
      </c>
      <c r="J76" s="362">
        <v>70</v>
      </c>
      <c r="K76" s="367">
        <v>68</v>
      </c>
      <c r="L76" s="163">
        <f>SUM(J76:K76)</f>
        <v>138</v>
      </c>
    </row>
    <row r="77" spans="1:12" s="8" customFormat="1" ht="15" customHeight="1" x14ac:dyDescent="0.25">
      <c r="A77" s="43">
        <v>72</v>
      </c>
      <c r="B77" s="17" t="s">
        <v>1</v>
      </c>
      <c r="C77" s="438" t="s">
        <v>178</v>
      </c>
      <c r="D77" s="169">
        <v>28</v>
      </c>
      <c r="E77" s="25">
        <v>3.5714285714285716</v>
      </c>
      <c r="F77" s="347">
        <v>3.5</v>
      </c>
      <c r="G77" s="169">
        <v>65</v>
      </c>
      <c r="H77" s="25">
        <v>2.7076923076923078</v>
      </c>
      <c r="I77" s="112">
        <v>3.58</v>
      </c>
      <c r="J77" s="363">
        <v>34</v>
      </c>
      <c r="K77" s="368">
        <v>108</v>
      </c>
      <c r="L77" s="164">
        <f>SUM(J77:K77)</f>
        <v>142</v>
      </c>
    </row>
    <row r="78" spans="1:12" s="8" customFormat="1" ht="15" customHeight="1" x14ac:dyDescent="0.25">
      <c r="A78" s="43">
        <v>73</v>
      </c>
      <c r="B78" s="17" t="s">
        <v>1</v>
      </c>
      <c r="C78" s="440" t="s">
        <v>173</v>
      </c>
      <c r="D78" s="172">
        <v>60</v>
      </c>
      <c r="E78" s="108">
        <v>3.4666666666666668</v>
      </c>
      <c r="F78" s="346">
        <v>3.5</v>
      </c>
      <c r="G78" s="172">
        <v>62</v>
      </c>
      <c r="H78" s="108">
        <v>3.403225806451613</v>
      </c>
      <c r="I78" s="113">
        <v>3.58</v>
      </c>
      <c r="J78" s="363">
        <v>60</v>
      </c>
      <c r="K78" s="368">
        <v>82</v>
      </c>
      <c r="L78" s="164">
        <f>SUM(J78:K78)</f>
        <v>142</v>
      </c>
    </row>
    <row r="79" spans="1:12" s="8" customFormat="1" ht="15" customHeight="1" x14ac:dyDescent="0.25">
      <c r="A79" s="43">
        <v>74</v>
      </c>
      <c r="B79" s="17" t="s">
        <v>28</v>
      </c>
      <c r="C79" s="436" t="s">
        <v>163</v>
      </c>
      <c r="D79" s="169">
        <v>29</v>
      </c>
      <c r="E79" s="25">
        <v>3.4827586206896552</v>
      </c>
      <c r="F79" s="339">
        <v>3.5</v>
      </c>
      <c r="G79" s="169">
        <v>44</v>
      </c>
      <c r="H79" s="25">
        <v>3.3409090909090908</v>
      </c>
      <c r="I79" s="110">
        <v>3.58</v>
      </c>
      <c r="J79" s="363">
        <v>55</v>
      </c>
      <c r="K79" s="368">
        <v>88</v>
      </c>
      <c r="L79" s="164">
        <f>SUM(J79:K79)</f>
        <v>143</v>
      </c>
    </row>
    <row r="80" spans="1:12" s="8" customFormat="1" ht="15" customHeight="1" x14ac:dyDescent="0.25">
      <c r="A80" s="43">
        <v>75</v>
      </c>
      <c r="B80" s="17" t="s">
        <v>0</v>
      </c>
      <c r="C80" s="179" t="s">
        <v>88</v>
      </c>
      <c r="D80" s="169">
        <v>42</v>
      </c>
      <c r="E80" s="25">
        <v>3.3809523809523809</v>
      </c>
      <c r="F80" s="339">
        <v>3.5</v>
      </c>
      <c r="G80" s="169">
        <v>33</v>
      </c>
      <c r="H80" s="25">
        <v>3.5454545454545454</v>
      </c>
      <c r="I80" s="110">
        <v>3.58</v>
      </c>
      <c r="J80" s="363">
        <v>81</v>
      </c>
      <c r="K80" s="368">
        <v>62</v>
      </c>
      <c r="L80" s="164">
        <f>SUM(J80:K80)</f>
        <v>143</v>
      </c>
    </row>
    <row r="81" spans="1:12" s="8" customFormat="1" ht="15" customHeight="1" x14ac:dyDescent="0.25">
      <c r="A81" s="43">
        <v>76</v>
      </c>
      <c r="B81" s="17" t="s">
        <v>48</v>
      </c>
      <c r="C81" s="437" t="s">
        <v>151</v>
      </c>
      <c r="D81" s="169">
        <v>30</v>
      </c>
      <c r="E81" s="375">
        <v>3.3666666666666667</v>
      </c>
      <c r="F81" s="377">
        <v>3.5</v>
      </c>
      <c r="G81" s="169">
        <v>49</v>
      </c>
      <c r="H81" s="375">
        <v>3.5510204081632653</v>
      </c>
      <c r="I81" s="381">
        <v>3.58</v>
      </c>
      <c r="J81" s="363">
        <v>84</v>
      </c>
      <c r="K81" s="368">
        <v>60</v>
      </c>
      <c r="L81" s="164">
        <f>SUM(J81:K81)</f>
        <v>144</v>
      </c>
    </row>
    <row r="82" spans="1:12" s="8" customFormat="1" ht="15" customHeight="1" x14ac:dyDescent="0.25">
      <c r="A82" s="43">
        <v>77</v>
      </c>
      <c r="B82" s="19" t="s">
        <v>57</v>
      </c>
      <c r="C82" s="432" t="s">
        <v>194</v>
      </c>
      <c r="D82" s="169">
        <v>72</v>
      </c>
      <c r="E82" s="54">
        <v>3.2361111111111112</v>
      </c>
      <c r="F82" s="342">
        <v>3.5</v>
      </c>
      <c r="G82" s="169">
        <v>72</v>
      </c>
      <c r="H82" s="54">
        <v>3.5833333333333335</v>
      </c>
      <c r="I82" s="115">
        <v>3.58</v>
      </c>
      <c r="J82" s="363">
        <v>97</v>
      </c>
      <c r="K82" s="368">
        <v>51</v>
      </c>
      <c r="L82" s="164">
        <f>SUM(J82:K82)</f>
        <v>148</v>
      </c>
    </row>
    <row r="83" spans="1:12" s="8" customFormat="1" ht="15" customHeight="1" x14ac:dyDescent="0.25">
      <c r="A83" s="43">
        <v>78</v>
      </c>
      <c r="B83" s="19" t="s">
        <v>37</v>
      </c>
      <c r="C83" s="439" t="s">
        <v>160</v>
      </c>
      <c r="D83" s="172">
        <v>67</v>
      </c>
      <c r="E83" s="25">
        <v>3.4477611940298507</v>
      </c>
      <c r="F83" s="348">
        <v>3.5</v>
      </c>
      <c r="G83" s="172">
        <v>52</v>
      </c>
      <c r="H83" s="25">
        <v>3.3653846153846154</v>
      </c>
      <c r="I83" s="114">
        <v>3.58</v>
      </c>
      <c r="J83" s="363">
        <v>63</v>
      </c>
      <c r="K83" s="368">
        <v>86</v>
      </c>
      <c r="L83" s="164">
        <f>SUM(J83:K83)</f>
        <v>149</v>
      </c>
    </row>
    <row r="84" spans="1:12" s="8" customFormat="1" ht="15" customHeight="1" x14ac:dyDescent="0.25">
      <c r="A84" s="43">
        <v>79</v>
      </c>
      <c r="B84" s="17" t="s">
        <v>1</v>
      </c>
      <c r="C84" s="436" t="s">
        <v>189</v>
      </c>
      <c r="D84" s="169">
        <v>118</v>
      </c>
      <c r="E84" s="104">
        <v>3.4152542372881354</v>
      </c>
      <c r="F84" s="339">
        <v>3.5</v>
      </c>
      <c r="G84" s="169">
        <v>84</v>
      </c>
      <c r="H84" s="104">
        <v>3.4642857142857144</v>
      </c>
      <c r="I84" s="110">
        <v>3.58</v>
      </c>
      <c r="J84" s="363">
        <v>72</v>
      </c>
      <c r="K84" s="368">
        <v>78</v>
      </c>
      <c r="L84" s="164">
        <f>SUM(J84:K84)</f>
        <v>150</v>
      </c>
    </row>
    <row r="85" spans="1:12" s="8" customFormat="1" ht="15" customHeight="1" thickBot="1" x14ac:dyDescent="0.3">
      <c r="A85" s="41">
        <v>80</v>
      </c>
      <c r="B85" s="16" t="s">
        <v>37</v>
      </c>
      <c r="C85" s="221" t="s">
        <v>68</v>
      </c>
      <c r="D85" s="471">
        <v>26</v>
      </c>
      <c r="E85" s="473">
        <v>3.4615384615384617</v>
      </c>
      <c r="F85" s="387">
        <v>3.5</v>
      </c>
      <c r="G85" s="471">
        <v>24</v>
      </c>
      <c r="H85" s="473">
        <v>3.3333333333333335</v>
      </c>
      <c r="I85" s="389">
        <v>3.58</v>
      </c>
      <c r="J85" s="365">
        <v>61</v>
      </c>
      <c r="K85" s="370">
        <v>90</v>
      </c>
      <c r="L85" s="166">
        <f>SUM(J85:K85)</f>
        <v>151</v>
      </c>
    </row>
    <row r="86" spans="1:12" s="8" customFormat="1" ht="15" customHeight="1" x14ac:dyDescent="0.25">
      <c r="A86" s="43">
        <v>81</v>
      </c>
      <c r="B86" s="27" t="s">
        <v>37</v>
      </c>
      <c r="C86" s="440" t="s">
        <v>162</v>
      </c>
      <c r="D86" s="168">
        <v>16</v>
      </c>
      <c r="E86" s="103">
        <v>3.0625</v>
      </c>
      <c r="F86" s="345">
        <v>3.5</v>
      </c>
      <c r="G86" s="168">
        <v>10</v>
      </c>
      <c r="H86" s="103">
        <v>3.6</v>
      </c>
      <c r="I86" s="109">
        <v>3.58</v>
      </c>
      <c r="J86" s="366">
        <v>105</v>
      </c>
      <c r="K86" s="371">
        <v>47</v>
      </c>
      <c r="L86" s="167">
        <f>SUM(J86:K86)</f>
        <v>152</v>
      </c>
    </row>
    <row r="87" spans="1:12" s="8" customFormat="1" ht="15" customHeight="1" x14ac:dyDescent="0.25">
      <c r="A87" s="43">
        <v>82</v>
      </c>
      <c r="B87" s="17" t="s">
        <v>48</v>
      </c>
      <c r="C87" s="179" t="s">
        <v>50</v>
      </c>
      <c r="D87" s="169">
        <v>32</v>
      </c>
      <c r="E87" s="25">
        <v>3.28125</v>
      </c>
      <c r="F87" s="339">
        <v>3.5</v>
      </c>
      <c r="G87" s="169">
        <v>25</v>
      </c>
      <c r="H87" s="25">
        <v>3.52</v>
      </c>
      <c r="I87" s="110">
        <v>3.58</v>
      </c>
      <c r="J87" s="363">
        <v>93</v>
      </c>
      <c r="K87" s="368">
        <v>66</v>
      </c>
      <c r="L87" s="164">
        <f>SUM(J87:K87)</f>
        <v>159</v>
      </c>
    </row>
    <row r="88" spans="1:12" s="8" customFormat="1" ht="15" customHeight="1" x14ac:dyDescent="0.25">
      <c r="A88" s="43">
        <v>83</v>
      </c>
      <c r="B88" s="17" t="s">
        <v>48</v>
      </c>
      <c r="C88" s="439" t="s">
        <v>156</v>
      </c>
      <c r="D88" s="172">
        <v>38</v>
      </c>
      <c r="E88" s="97">
        <v>3.3947368421052633</v>
      </c>
      <c r="F88" s="348">
        <v>3.5</v>
      </c>
      <c r="G88" s="172">
        <v>38</v>
      </c>
      <c r="H88" s="97">
        <v>3.3684210526315788</v>
      </c>
      <c r="I88" s="114">
        <v>3.58</v>
      </c>
      <c r="J88" s="363">
        <v>75</v>
      </c>
      <c r="K88" s="368">
        <v>85</v>
      </c>
      <c r="L88" s="164">
        <f>SUM(J88:K88)</f>
        <v>160</v>
      </c>
    </row>
    <row r="89" spans="1:12" s="8" customFormat="1" ht="15" customHeight="1" x14ac:dyDescent="0.25">
      <c r="A89" s="43">
        <v>84</v>
      </c>
      <c r="B89" s="17" t="s">
        <v>24</v>
      </c>
      <c r="C89" s="179" t="s">
        <v>23</v>
      </c>
      <c r="D89" s="169">
        <v>32</v>
      </c>
      <c r="E89" s="25">
        <v>3.25</v>
      </c>
      <c r="F89" s="339">
        <v>3.5</v>
      </c>
      <c r="G89" s="169">
        <v>45</v>
      </c>
      <c r="H89" s="25">
        <v>3.5333333333333332</v>
      </c>
      <c r="I89" s="110">
        <v>3.58</v>
      </c>
      <c r="J89" s="363">
        <v>95</v>
      </c>
      <c r="K89" s="368">
        <v>65</v>
      </c>
      <c r="L89" s="164">
        <f>SUM(J89:K89)</f>
        <v>160</v>
      </c>
    </row>
    <row r="90" spans="1:12" s="8" customFormat="1" ht="15" customHeight="1" x14ac:dyDescent="0.25">
      <c r="A90" s="43">
        <v>85</v>
      </c>
      <c r="B90" s="19" t="s">
        <v>37</v>
      </c>
      <c r="C90" s="432" t="s">
        <v>161</v>
      </c>
      <c r="D90" s="174">
        <v>47</v>
      </c>
      <c r="E90" s="54">
        <v>3.4468085106382977</v>
      </c>
      <c r="F90" s="342">
        <v>3.5</v>
      </c>
      <c r="G90" s="174">
        <v>48</v>
      </c>
      <c r="H90" s="54">
        <v>3.2708333333333335</v>
      </c>
      <c r="I90" s="115">
        <v>3.58</v>
      </c>
      <c r="J90" s="363">
        <v>64</v>
      </c>
      <c r="K90" s="368">
        <v>97</v>
      </c>
      <c r="L90" s="164">
        <f>SUM(J90:K90)</f>
        <v>161</v>
      </c>
    </row>
    <row r="91" spans="1:12" s="8" customFormat="1" ht="15" customHeight="1" x14ac:dyDescent="0.25">
      <c r="A91" s="43">
        <v>86</v>
      </c>
      <c r="B91" s="17" t="s">
        <v>48</v>
      </c>
      <c r="C91" s="445" t="s">
        <v>51</v>
      </c>
      <c r="D91" s="169">
        <v>45</v>
      </c>
      <c r="E91" s="25">
        <v>3.2</v>
      </c>
      <c r="F91" s="350">
        <v>3.5</v>
      </c>
      <c r="G91" s="169">
        <v>47</v>
      </c>
      <c r="H91" s="25">
        <v>3.5319148936170213</v>
      </c>
      <c r="I91" s="111">
        <v>3.58</v>
      </c>
      <c r="J91" s="363">
        <v>99</v>
      </c>
      <c r="K91" s="368">
        <v>63</v>
      </c>
      <c r="L91" s="164">
        <f>SUM(J91:K91)</f>
        <v>162</v>
      </c>
    </row>
    <row r="92" spans="1:12" s="8" customFormat="1" ht="15" customHeight="1" x14ac:dyDescent="0.25">
      <c r="A92" s="43">
        <v>87</v>
      </c>
      <c r="B92" s="17" t="s">
        <v>37</v>
      </c>
      <c r="C92" s="181" t="s">
        <v>41</v>
      </c>
      <c r="D92" s="169">
        <v>28</v>
      </c>
      <c r="E92" s="104">
        <v>3.3928571428571428</v>
      </c>
      <c r="F92" s="347">
        <v>3.5</v>
      </c>
      <c r="G92" s="169">
        <v>22</v>
      </c>
      <c r="H92" s="104">
        <v>3.3636363636363638</v>
      </c>
      <c r="I92" s="112">
        <v>3.58</v>
      </c>
      <c r="J92" s="363">
        <v>76</v>
      </c>
      <c r="K92" s="368">
        <v>87</v>
      </c>
      <c r="L92" s="164">
        <f>SUM(J92:K92)</f>
        <v>163</v>
      </c>
    </row>
    <row r="93" spans="1:12" s="8" customFormat="1" ht="15" customHeight="1" x14ac:dyDescent="0.25">
      <c r="A93" s="43">
        <v>88</v>
      </c>
      <c r="B93" s="19" t="s">
        <v>0</v>
      </c>
      <c r="C93" s="155" t="s">
        <v>61</v>
      </c>
      <c r="D93" s="169">
        <v>18</v>
      </c>
      <c r="E93" s="25">
        <v>2.8333333333333335</v>
      </c>
      <c r="F93" s="342">
        <v>3.5</v>
      </c>
      <c r="G93" s="169">
        <v>28</v>
      </c>
      <c r="H93" s="25">
        <v>3.5714285714285716</v>
      </c>
      <c r="I93" s="115">
        <v>3.58</v>
      </c>
      <c r="J93" s="363">
        <v>108</v>
      </c>
      <c r="K93" s="368">
        <v>55</v>
      </c>
      <c r="L93" s="164">
        <f>SUM(J93:K93)</f>
        <v>163</v>
      </c>
    </row>
    <row r="94" spans="1:12" s="8" customFormat="1" ht="15" customHeight="1" x14ac:dyDescent="0.25">
      <c r="A94" s="43">
        <v>89</v>
      </c>
      <c r="B94" s="19" t="s">
        <v>1</v>
      </c>
      <c r="C94" s="432" t="s">
        <v>175</v>
      </c>
      <c r="D94" s="169">
        <v>68</v>
      </c>
      <c r="E94" s="25">
        <v>3.3382352941176472</v>
      </c>
      <c r="F94" s="342">
        <v>3.5</v>
      </c>
      <c r="G94" s="169">
        <v>64</v>
      </c>
      <c r="H94" s="25">
        <v>3.46875</v>
      </c>
      <c r="I94" s="115">
        <v>3.58</v>
      </c>
      <c r="J94" s="363">
        <v>87</v>
      </c>
      <c r="K94" s="368">
        <v>77</v>
      </c>
      <c r="L94" s="164">
        <f>SUM(J94:K94)</f>
        <v>164</v>
      </c>
    </row>
    <row r="95" spans="1:12" s="8" customFormat="1" ht="15" customHeight="1" thickBot="1" x14ac:dyDescent="0.3">
      <c r="A95" s="47">
        <v>90</v>
      </c>
      <c r="B95" s="38" t="s">
        <v>1</v>
      </c>
      <c r="C95" s="184" t="s">
        <v>63</v>
      </c>
      <c r="D95" s="188">
        <v>17</v>
      </c>
      <c r="E95" s="107">
        <v>3.2941176470588234</v>
      </c>
      <c r="F95" s="344">
        <v>3.5</v>
      </c>
      <c r="G95" s="188">
        <v>14</v>
      </c>
      <c r="H95" s="107">
        <v>3.5</v>
      </c>
      <c r="I95" s="117">
        <v>3.58</v>
      </c>
      <c r="J95" s="364">
        <v>92</v>
      </c>
      <c r="K95" s="369">
        <v>72</v>
      </c>
      <c r="L95" s="165">
        <f>SUM(J95:K95)</f>
        <v>164</v>
      </c>
    </row>
    <row r="96" spans="1:12" s="8" customFormat="1" ht="15" customHeight="1" x14ac:dyDescent="0.25">
      <c r="A96" s="48">
        <v>91</v>
      </c>
      <c r="B96" s="31" t="s">
        <v>1</v>
      </c>
      <c r="C96" s="185" t="s">
        <v>15</v>
      </c>
      <c r="D96" s="172">
        <v>48</v>
      </c>
      <c r="E96" s="97">
        <v>3.3333333333333335</v>
      </c>
      <c r="F96" s="348">
        <v>3.5</v>
      </c>
      <c r="G96" s="172">
        <v>51</v>
      </c>
      <c r="H96" s="97">
        <v>3.4901960784313726</v>
      </c>
      <c r="I96" s="114">
        <v>3.58</v>
      </c>
      <c r="J96" s="362">
        <v>89</v>
      </c>
      <c r="K96" s="367">
        <v>76</v>
      </c>
      <c r="L96" s="163">
        <f>SUM(J96:K96)</f>
        <v>165</v>
      </c>
    </row>
    <row r="97" spans="1:12" s="8" customFormat="1" ht="15" customHeight="1" x14ac:dyDescent="0.25">
      <c r="A97" s="43">
        <v>92</v>
      </c>
      <c r="B97" s="17" t="s">
        <v>1</v>
      </c>
      <c r="C97" s="436" t="s">
        <v>180</v>
      </c>
      <c r="D97" s="172">
        <v>87</v>
      </c>
      <c r="E97" s="97">
        <v>3.3908045977011496</v>
      </c>
      <c r="F97" s="339">
        <v>3.5</v>
      </c>
      <c r="G97" s="172">
        <v>108</v>
      </c>
      <c r="H97" s="97">
        <v>3.3425925925925926</v>
      </c>
      <c r="I97" s="110">
        <v>3.58</v>
      </c>
      <c r="J97" s="363">
        <v>77</v>
      </c>
      <c r="K97" s="368">
        <v>89</v>
      </c>
      <c r="L97" s="164">
        <f>SUM(J97:K97)</f>
        <v>166</v>
      </c>
    </row>
    <row r="98" spans="1:12" s="8" customFormat="1" ht="15" customHeight="1" x14ac:dyDescent="0.25">
      <c r="A98" s="43">
        <v>93</v>
      </c>
      <c r="B98" s="17" t="s">
        <v>57</v>
      </c>
      <c r="C98" s="180" t="s">
        <v>134</v>
      </c>
      <c r="D98" s="169">
        <v>53</v>
      </c>
      <c r="E98" s="25">
        <v>3.2641509433962264</v>
      </c>
      <c r="F98" s="346">
        <v>3.5</v>
      </c>
      <c r="G98" s="169">
        <v>35</v>
      </c>
      <c r="H98" s="25">
        <v>3.4857142857142858</v>
      </c>
      <c r="I98" s="113">
        <v>3.58</v>
      </c>
      <c r="J98" s="363">
        <v>94</v>
      </c>
      <c r="K98" s="368">
        <v>74</v>
      </c>
      <c r="L98" s="164">
        <f>SUM(J98:K98)</f>
        <v>168</v>
      </c>
    </row>
    <row r="99" spans="1:12" s="8" customFormat="1" ht="15" customHeight="1" x14ac:dyDescent="0.25">
      <c r="A99" s="43">
        <v>94</v>
      </c>
      <c r="B99" s="17" t="s">
        <v>1</v>
      </c>
      <c r="C99" s="441" t="s">
        <v>171</v>
      </c>
      <c r="D99" s="169">
        <v>31</v>
      </c>
      <c r="E99" s="104">
        <v>3.3548387096774195</v>
      </c>
      <c r="F99" s="378">
        <v>3.5</v>
      </c>
      <c r="G99" s="169">
        <v>34</v>
      </c>
      <c r="H99" s="104">
        <v>3.3823529411764706</v>
      </c>
      <c r="I99" s="382">
        <v>3.58</v>
      </c>
      <c r="J99" s="363">
        <v>86</v>
      </c>
      <c r="K99" s="368">
        <v>83</v>
      </c>
      <c r="L99" s="164">
        <f>SUM(J99:K99)</f>
        <v>169</v>
      </c>
    </row>
    <row r="100" spans="1:12" s="8" customFormat="1" ht="15" customHeight="1" x14ac:dyDescent="0.25">
      <c r="A100" s="43">
        <v>95</v>
      </c>
      <c r="B100" s="15" t="s">
        <v>24</v>
      </c>
      <c r="C100" s="187" t="s">
        <v>169</v>
      </c>
      <c r="D100" s="178">
        <v>64</v>
      </c>
      <c r="E100" s="36">
        <v>3.109375</v>
      </c>
      <c r="F100" s="340">
        <v>3.5</v>
      </c>
      <c r="G100" s="178">
        <v>60</v>
      </c>
      <c r="H100" s="36">
        <v>3.5</v>
      </c>
      <c r="I100" s="118">
        <v>3.58</v>
      </c>
      <c r="J100" s="363">
        <v>103</v>
      </c>
      <c r="K100" s="368">
        <v>71</v>
      </c>
      <c r="L100" s="164">
        <f>SUM(J100:K100)</f>
        <v>174</v>
      </c>
    </row>
    <row r="101" spans="1:12" s="8" customFormat="1" ht="15" customHeight="1" x14ac:dyDescent="0.25">
      <c r="A101" s="43">
        <v>96</v>
      </c>
      <c r="B101" s="17" t="s">
        <v>37</v>
      </c>
      <c r="C101" s="155" t="s">
        <v>43</v>
      </c>
      <c r="D101" s="372">
        <v>14</v>
      </c>
      <c r="E101" s="373">
        <v>3.3571428571428572</v>
      </c>
      <c r="F101" s="342">
        <v>3.5</v>
      </c>
      <c r="G101" s="372">
        <v>25</v>
      </c>
      <c r="H101" s="373">
        <v>3.32</v>
      </c>
      <c r="I101" s="115">
        <v>3.58</v>
      </c>
      <c r="J101" s="363">
        <v>85</v>
      </c>
      <c r="K101" s="368">
        <v>92</v>
      </c>
      <c r="L101" s="164">
        <f>SUM(J101:K101)</f>
        <v>177</v>
      </c>
    </row>
    <row r="102" spans="1:12" s="8" customFormat="1" ht="15" customHeight="1" x14ac:dyDescent="0.25">
      <c r="A102" s="43">
        <v>97</v>
      </c>
      <c r="B102" s="17" t="s">
        <v>1</v>
      </c>
      <c r="C102" s="432" t="s">
        <v>177</v>
      </c>
      <c r="D102" s="169">
        <v>37</v>
      </c>
      <c r="E102" s="25">
        <v>3.3783783783783785</v>
      </c>
      <c r="F102" s="342">
        <v>3.5</v>
      </c>
      <c r="G102" s="169">
        <v>30</v>
      </c>
      <c r="H102" s="25">
        <v>3.1333333333333333</v>
      </c>
      <c r="I102" s="115">
        <v>3.58</v>
      </c>
      <c r="J102" s="363">
        <v>82</v>
      </c>
      <c r="K102" s="368">
        <v>102</v>
      </c>
      <c r="L102" s="164">
        <f>SUM(J102:K102)</f>
        <v>184</v>
      </c>
    </row>
    <row r="103" spans="1:12" s="8" customFormat="1" ht="15" customHeight="1" x14ac:dyDescent="0.25">
      <c r="A103" s="43">
        <v>98</v>
      </c>
      <c r="B103" s="17" t="s">
        <v>1</v>
      </c>
      <c r="C103" s="179" t="s">
        <v>13</v>
      </c>
      <c r="D103" s="169">
        <v>39</v>
      </c>
      <c r="E103" s="25">
        <v>3.3846153846153846</v>
      </c>
      <c r="F103" s="339">
        <v>3.5</v>
      </c>
      <c r="G103" s="169">
        <v>59</v>
      </c>
      <c r="H103" s="25">
        <v>3.0169491525423728</v>
      </c>
      <c r="I103" s="110">
        <v>3.58</v>
      </c>
      <c r="J103" s="363">
        <v>79</v>
      </c>
      <c r="K103" s="368">
        <v>106</v>
      </c>
      <c r="L103" s="164">
        <f>SUM(J103:K103)</f>
        <v>185</v>
      </c>
    </row>
    <row r="104" spans="1:12" s="8" customFormat="1" ht="15" customHeight="1" x14ac:dyDescent="0.25">
      <c r="A104" s="43">
        <v>99</v>
      </c>
      <c r="B104" s="19" t="s">
        <v>1</v>
      </c>
      <c r="C104" s="432" t="s">
        <v>184</v>
      </c>
      <c r="D104" s="169">
        <v>111</v>
      </c>
      <c r="E104" s="25">
        <v>3.3783783783783785</v>
      </c>
      <c r="F104" s="342">
        <v>3.5</v>
      </c>
      <c r="G104" s="169">
        <v>85</v>
      </c>
      <c r="H104" s="25">
        <v>3.0823529411764707</v>
      </c>
      <c r="I104" s="115">
        <v>3.58</v>
      </c>
      <c r="J104" s="363">
        <v>83</v>
      </c>
      <c r="K104" s="368">
        <v>104</v>
      </c>
      <c r="L104" s="164">
        <f>SUM(J104:K104)</f>
        <v>187</v>
      </c>
    </row>
    <row r="105" spans="1:12" s="8" customFormat="1" ht="15" customHeight="1" thickBot="1" x14ac:dyDescent="0.3">
      <c r="A105" s="41">
        <v>100</v>
      </c>
      <c r="B105" s="20" t="s">
        <v>28</v>
      </c>
      <c r="C105" s="186" t="s">
        <v>31</v>
      </c>
      <c r="D105" s="174">
        <v>10</v>
      </c>
      <c r="E105" s="54">
        <v>3.3</v>
      </c>
      <c r="F105" s="352">
        <v>3.5</v>
      </c>
      <c r="G105" s="174">
        <v>45</v>
      </c>
      <c r="H105" s="54">
        <v>3.2444444444444445</v>
      </c>
      <c r="I105" s="116">
        <v>3.58</v>
      </c>
      <c r="J105" s="365">
        <v>90</v>
      </c>
      <c r="K105" s="370">
        <v>98</v>
      </c>
      <c r="L105" s="166">
        <f>SUM(J105:K105)</f>
        <v>188</v>
      </c>
    </row>
    <row r="106" spans="1:12" s="8" customFormat="1" ht="15" customHeight="1" x14ac:dyDescent="0.25">
      <c r="A106" s="48">
        <v>101</v>
      </c>
      <c r="B106" s="31" t="s">
        <v>37</v>
      </c>
      <c r="C106" s="185" t="s">
        <v>42</v>
      </c>
      <c r="D106" s="168">
        <v>28</v>
      </c>
      <c r="E106" s="103">
        <v>3.1428571428571428</v>
      </c>
      <c r="F106" s="376">
        <v>3.5</v>
      </c>
      <c r="G106" s="168">
        <v>53</v>
      </c>
      <c r="H106" s="103">
        <v>3.2830188679245285</v>
      </c>
      <c r="I106" s="380">
        <v>3.58</v>
      </c>
      <c r="J106" s="362">
        <v>101</v>
      </c>
      <c r="K106" s="367">
        <v>96</v>
      </c>
      <c r="L106" s="163">
        <f>SUM(J106:K106)</f>
        <v>197</v>
      </c>
    </row>
    <row r="107" spans="1:12" s="8" customFormat="1" ht="15" customHeight="1" x14ac:dyDescent="0.25">
      <c r="A107" s="43">
        <v>102</v>
      </c>
      <c r="B107" s="15" t="s">
        <v>1</v>
      </c>
      <c r="C107" s="187" t="s">
        <v>183</v>
      </c>
      <c r="D107" s="177">
        <v>28</v>
      </c>
      <c r="E107" s="97">
        <v>3.2142857142857144</v>
      </c>
      <c r="F107" s="347">
        <v>3.5</v>
      </c>
      <c r="G107" s="177">
        <v>82</v>
      </c>
      <c r="H107" s="97">
        <v>3.1707317073170733</v>
      </c>
      <c r="I107" s="112">
        <v>3.58</v>
      </c>
      <c r="J107" s="363">
        <v>98</v>
      </c>
      <c r="K107" s="368">
        <v>100</v>
      </c>
      <c r="L107" s="164">
        <f>SUM(J107:K107)</f>
        <v>198</v>
      </c>
    </row>
    <row r="108" spans="1:12" s="8" customFormat="1" ht="15" customHeight="1" x14ac:dyDescent="0.25">
      <c r="A108" s="43">
        <v>103</v>
      </c>
      <c r="B108" s="17" t="s">
        <v>28</v>
      </c>
      <c r="C108" s="180" t="s">
        <v>29</v>
      </c>
      <c r="D108" s="169">
        <v>35</v>
      </c>
      <c r="E108" s="25">
        <v>3.2</v>
      </c>
      <c r="F108" s="346">
        <v>3.5</v>
      </c>
      <c r="G108" s="169">
        <v>45</v>
      </c>
      <c r="H108" s="25">
        <v>3.2</v>
      </c>
      <c r="I108" s="113">
        <v>3.58</v>
      </c>
      <c r="J108" s="363">
        <v>100</v>
      </c>
      <c r="K108" s="368">
        <v>99</v>
      </c>
      <c r="L108" s="164">
        <f>SUM(J108:K108)</f>
        <v>199</v>
      </c>
    </row>
    <row r="109" spans="1:12" s="8" customFormat="1" ht="15" customHeight="1" x14ac:dyDescent="0.25">
      <c r="A109" s="43">
        <v>104</v>
      </c>
      <c r="B109" s="17" t="s">
        <v>48</v>
      </c>
      <c r="C109" s="438" t="s">
        <v>154</v>
      </c>
      <c r="D109" s="169">
        <v>52</v>
      </c>
      <c r="E109" s="25">
        <v>3</v>
      </c>
      <c r="F109" s="347">
        <v>3.5</v>
      </c>
      <c r="G109" s="169">
        <v>41</v>
      </c>
      <c r="H109" s="25">
        <v>3.2926829268292681</v>
      </c>
      <c r="I109" s="112">
        <v>3.58</v>
      </c>
      <c r="J109" s="363">
        <v>106</v>
      </c>
      <c r="K109" s="368">
        <v>94</v>
      </c>
      <c r="L109" s="164">
        <f>SUM(J109:K109)</f>
        <v>200</v>
      </c>
    </row>
    <row r="110" spans="1:12" s="8" customFormat="1" ht="15" customHeight="1" x14ac:dyDescent="0.25">
      <c r="A110" s="43">
        <v>105</v>
      </c>
      <c r="B110" s="17" t="s">
        <v>1</v>
      </c>
      <c r="C110" s="438" t="s">
        <v>182</v>
      </c>
      <c r="D110" s="169">
        <v>41</v>
      </c>
      <c r="E110" s="54">
        <v>3.2439024390243905</v>
      </c>
      <c r="F110" s="347">
        <v>3.5</v>
      </c>
      <c r="G110" s="169">
        <v>42</v>
      </c>
      <c r="H110" s="54">
        <v>3.0476190476190474</v>
      </c>
      <c r="I110" s="112">
        <v>3.58</v>
      </c>
      <c r="J110" s="363">
        <v>96</v>
      </c>
      <c r="K110" s="368">
        <v>105</v>
      </c>
      <c r="L110" s="164">
        <f>SUM(J110:K110)</f>
        <v>201</v>
      </c>
    </row>
    <row r="111" spans="1:12" s="8" customFormat="1" ht="15" customHeight="1" x14ac:dyDescent="0.25">
      <c r="A111" s="43">
        <v>106</v>
      </c>
      <c r="B111" s="17" t="s">
        <v>28</v>
      </c>
      <c r="C111" s="187" t="s">
        <v>64</v>
      </c>
      <c r="D111" s="172">
        <v>17</v>
      </c>
      <c r="E111" s="25">
        <v>3.1176470588235294</v>
      </c>
      <c r="F111" s="340">
        <v>3.5</v>
      </c>
      <c r="G111" s="172">
        <v>34</v>
      </c>
      <c r="H111" s="25">
        <v>3.0882352941176472</v>
      </c>
      <c r="I111" s="118">
        <v>3.58</v>
      </c>
      <c r="J111" s="363">
        <v>102</v>
      </c>
      <c r="K111" s="368">
        <v>103</v>
      </c>
      <c r="L111" s="164">
        <f>SUM(J111:K111)</f>
        <v>205</v>
      </c>
    </row>
    <row r="112" spans="1:12" s="8" customFormat="1" ht="15" customHeight="1" x14ac:dyDescent="0.25">
      <c r="A112" s="43">
        <v>107</v>
      </c>
      <c r="B112" s="17" t="s">
        <v>37</v>
      </c>
      <c r="C112" s="464" t="s">
        <v>159</v>
      </c>
      <c r="D112" s="172">
        <v>20</v>
      </c>
      <c r="E112" s="191">
        <v>2.95</v>
      </c>
      <c r="F112" s="351">
        <v>3.5</v>
      </c>
      <c r="G112" s="172">
        <v>23</v>
      </c>
      <c r="H112" s="191">
        <v>3.1304347826086958</v>
      </c>
      <c r="I112" s="173">
        <v>3.58</v>
      </c>
      <c r="J112" s="363">
        <v>107</v>
      </c>
      <c r="K112" s="368">
        <v>101</v>
      </c>
      <c r="L112" s="164">
        <f>SUM(J112:K112)</f>
        <v>208</v>
      </c>
    </row>
    <row r="113" spans="1:12" s="8" customFormat="1" ht="15" customHeight="1" thickBot="1" x14ac:dyDescent="0.3">
      <c r="A113" s="297">
        <v>108</v>
      </c>
      <c r="B113" s="20" t="s">
        <v>1</v>
      </c>
      <c r="C113" s="386" t="s">
        <v>3</v>
      </c>
      <c r="D113" s="171">
        <v>44</v>
      </c>
      <c r="E113" s="309">
        <v>3.0681818181818183</v>
      </c>
      <c r="F113" s="344">
        <v>3.5</v>
      </c>
      <c r="G113" s="171">
        <v>66</v>
      </c>
      <c r="H113" s="309">
        <v>3.0151515151515151</v>
      </c>
      <c r="I113" s="117">
        <v>3.58</v>
      </c>
      <c r="J113" s="365">
        <v>104</v>
      </c>
      <c r="K113" s="370">
        <v>107</v>
      </c>
      <c r="L113" s="166">
        <f>SUM(J113:K113)</f>
        <v>211</v>
      </c>
    </row>
    <row r="114" spans="1:12" x14ac:dyDescent="0.25">
      <c r="C114" s="44" t="s">
        <v>89</v>
      </c>
      <c r="D114" s="44"/>
      <c r="E114" s="119">
        <f>AVERAGE(E6:E113)</f>
        <v>3.4836023077000879</v>
      </c>
      <c r="F114" s="44"/>
      <c r="G114" s="44"/>
      <c r="H114" s="119">
        <f>AVERAGE(H6:H113)</f>
        <v>3.5681053529854818</v>
      </c>
      <c r="I114" s="44"/>
      <c r="J114" s="44"/>
      <c r="K114" s="44"/>
    </row>
    <row r="115" spans="1:12" x14ac:dyDescent="0.25">
      <c r="C115" s="45" t="s">
        <v>111</v>
      </c>
      <c r="D115" s="45"/>
      <c r="E115" s="338">
        <v>3.5</v>
      </c>
      <c r="F115" s="45"/>
      <c r="G115" s="45"/>
      <c r="H115" s="45">
        <v>3.58</v>
      </c>
      <c r="I115" s="45"/>
      <c r="J115" s="45"/>
      <c r="K115" s="45"/>
    </row>
  </sheetData>
  <mergeCells count="7">
    <mergeCell ref="L4:L5"/>
    <mergeCell ref="A4:A5"/>
    <mergeCell ref="B4:B5"/>
    <mergeCell ref="C4:C5"/>
    <mergeCell ref="J4:K4"/>
    <mergeCell ref="D4:F4"/>
    <mergeCell ref="G4:I4"/>
  </mergeCells>
  <conditionalFormatting sqref="E6:E115">
    <cfRule type="containsBlanks" dxfId="46" priority="1" stopIfTrue="1">
      <formula>LEN(TRIM(E6))=0</formula>
    </cfRule>
    <cfRule type="cellIs" dxfId="45" priority="8" stopIfTrue="1" operator="lessThan">
      <formula>3.5</formula>
    </cfRule>
    <cfRule type="cellIs" dxfId="44" priority="9" stopIfTrue="1" operator="between">
      <formula>3.5045</formula>
      <formula>3.5</formula>
    </cfRule>
    <cfRule type="cellIs" dxfId="43" priority="10" stopIfTrue="1" operator="between">
      <formula>3.5</formula>
      <formula>4.5</formula>
    </cfRule>
    <cfRule type="cellIs" dxfId="42" priority="11" stopIfTrue="1" operator="greaterThanOrEqual">
      <formula>4.5</formula>
    </cfRule>
  </conditionalFormatting>
  <conditionalFormatting sqref="H6:H115">
    <cfRule type="cellIs" dxfId="41" priority="2" stopIfTrue="1" operator="equal">
      <formula>$H$114</formula>
    </cfRule>
    <cfRule type="cellIs" dxfId="40" priority="3" stopIfTrue="1" operator="lessThan">
      <formula>3.5</formula>
    </cfRule>
    <cfRule type="cellIs" dxfId="39" priority="4" stopIfTrue="1" operator="between">
      <formula>3.5</formula>
      <formula>$H$114</formula>
    </cfRule>
    <cfRule type="cellIs" dxfId="38" priority="5" stopIfTrue="1" operator="between">
      <formula>4.5</formula>
      <formula>$H$114</formula>
    </cfRule>
    <cfRule type="cellIs" dxfId="37" priority="6" stopIfTrue="1" operator="greaterThanOrEqual">
      <formula>4.5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C5" sqref="C5"/>
    </sheetView>
  </sheetViews>
  <sheetFormatPr defaultColWidth="8.85546875" defaultRowHeight="15" x14ac:dyDescent="0.25"/>
  <cols>
    <col min="1" max="1" width="5.7109375" style="5" customWidth="1"/>
    <col min="2" max="2" width="18.7109375" style="5" customWidth="1"/>
    <col min="3" max="3" width="31.7109375" style="5" customWidth="1"/>
    <col min="4" max="4" width="7.7109375" style="6" customWidth="1"/>
    <col min="5" max="5" width="8.7109375" style="6" customWidth="1"/>
    <col min="6" max="6" width="7.7109375" style="5" customWidth="1"/>
    <col min="7" max="16384" width="8.85546875" style="5"/>
  </cols>
  <sheetData>
    <row r="1" spans="1:8" s="1" customFormat="1" ht="15" customHeight="1" x14ac:dyDescent="0.25">
      <c r="C1" s="9"/>
      <c r="D1" s="63"/>
      <c r="E1" s="2"/>
      <c r="G1" s="88"/>
      <c r="H1" s="34" t="s">
        <v>104</v>
      </c>
    </row>
    <row r="2" spans="1:8" s="1" customFormat="1" ht="15" customHeight="1" x14ac:dyDescent="0.25">
      <c r="C2" s="461" t="s">
        <v>96</v>
      </c>
      <c r="D2" s="461"/>
      <c r="E2" s="462">
        <v>2023</v>
      </c>
      <c r="G2" s="87"/>
      <c r="H2" s="34" t="s">
        <v>105</v>
      </c>
    </row>
    <row r="3" spans="1:8" s="1" customFormat="1" ht="15" customHeight="1" x14ac:dyDescent="0.25">
      <c r="C3" s="11"/>
      <c r="D3" s="64"/>
      <c r="E3" s="7"/>
      <c r="G3" s="426"/>
      <c r="H3" s="34" t="s">
        <v>106</v>
      </c>
    </row>
    <row r="4" spans="1:8" s="1" customFormat="1" ht="15" customHeight="1" thickBot="1" x14ac:dyDescent="0.3">
      <c r="G4" s="35"/>
      <c r="H4" s="34" t="s">
        <v>107</v>
      </c>
    </row>
    <row r="5" spans="1:8" s="3" customFormat="1" ht="30" customHeight="1" thickBot="1" x14ac:dyDescent="0.25">
      <c r="A5" s="66" t="s">
        <v>60</v>
      </c>
      <c r="B5" s="67" t="s">
        <v>59</v>
      </c>
      <c r="C5" s="67" t="s">
        <v>94</v>
      </c>
      <c r="D5" s="68" t="s">
        <v>98</v>
      </c>
      <c r="E5" s="69" t="s">
        <v>100</v>
      </c>
    </row>
    <row r="6" spans="1:8" s="3" customFormat="1" ht="15" customHeight="1" thickBot="1" x14ac:dyDescent="0.25">
      <c r="A6" s="66"/>
      <c r="B6" s="67"/>
      <c r="C6" s="70" t="s">
        <v>119</v>
      </c>
      <c r="D6" s="86">
        <f>SUM(D7:D114)</f>
        <v>5640</v>
      </c>
      <c r="E6" s="93">
        <f>AVERAGE(E7:E114)</f>
        <v>3.4836023077000893</v>
      </c>
    </row>
    <row r="7" spans="1:8" s="3" customFormat="1" ht="15" customHeight="1" x14ac:dyDescent="0.25">
      <c r="A7" s="46">
        <v>1</v>
      </c>
      <c r="B7" s="29" t="s">
        <v>0</v>
      </c>
      <c r="C7" s="30" t="s">
        <v>87</v>
      </c>
      <c r="D7" s="80">
        <v>30</v>
      </c>
      <c r="E7" s="81">
        <v>4.0999999999999996</v>
      </c>
    </row>
    <row r="8" spans="1:8" s="4" customFormat="1" ht="15" customHeight="1" x14ac:dyDescent="0.25">
      <c r="A8" s="42">
        <v>2</v>
      </c>
      <c r="B8" s="17" t="s">
        <v>28</v>
      </c>
      <c r="C8" s="12" t="s">
        <v>81</v>
      </c>
      <c r="D8" s="78">
        <v>67</v>
      </c>
      <c r="E8" s="79">
        <v>4.0746268656716422</v>
      </c>
    </row>
    <row r="9" spans="1:8" s="4" customFormat="1" ht="15" customHeight="1" x14ac:dyDescent="0.25">
      <c r="A9" s="43">
        <v>3</v>
      </c>
      <c r="B9" s="17" t="s">
        <v>1</v>
      </c>
      <c r="C9" s="12" t="s">
        <v>191</v>
      </c>
      <c r="D9" s="78">
        <v>23</v>
      </c>
      <c r="E9" s="79">
        <v>3.9565217391304346</v>
      </c>
    </row>
    <row r="10" spans="1:8" s="4" customFormat="1" ht="15" customHeight="1" x14ac:dyDescent="0.25">
      <c r="A10" s="43">
        <v>4</v>
      </c>
      <c r="B10" s="17" t="s">
        <v>1</v>
      </c>
      <c r="C10" s="12" t="s">
        <v>186</v>
      </c>
      <c r="D10" s="78">
        <v>79</v>
      </c>
      <c r="E10" s="79">
        <v>3.8607594936708862</v>
      </c>
    </row>
    <row r="11" spans="1:8" s="4" customFormat="1" ht="15" customHeight="1" x14ac:dyDescent="0.25">
      <c r="A11" s="43">
        <v>5</v>
      </c>
      <c r="B11" s="296" t="s">
        <v>24</v>
      </c>
      <c r="C11" s="12" t="s">
        <v>140</v>
      </c>
      <c r="D11" s="78">
        <v>57</v>
      </c>
      <c r="E11" s="79">
        <v>3.7894736842105261</v>
      </c>
    </row>
    <row r="12" spans="1:8" s="4" customFormat="1" ht="15" customHeight="1" x14ac:dyDescent="0.25">
      <c r="A12" s="43">
        <v>6</v>
      </c>
      <c r="B12" s="296" t="s">
        <v>24</v>
      </c>
      <c r="C12" s="12" t="s">
        <v>95</v>
      </c>
      <c r="D12" s="78">
        <v>52</v>
      </c>
      <c r="E12" s="79">
        <v>3.7884615384615383</v>
      </c>
    </row>
    <row r="13" spans="1:8" s="4" customFormat="1" ht="15" customHeight="1" x14ac:dyDescent="0.25">
      <c r="A13" s="43">
        <v>7</v>
      </c>
      <c r="B13" s="296" t="s">
        <v>24</v>
      </c>
      <c r="C13" s="12" t="s">
        <v>137</v>
      </c>
      <c r="D13" s="78">
        <v>44</v>
      </c>
      <c r="E13" s="79">
        <v>3.7727272727272729</v>
      </c>
    </row>
    <row r="14" spans="1:8" s="4" customFormat="1" ht="15" customHeight="1" x14ac:dyDescent="0.25">
      <c r="A14" s="43">
        <v>8</v>
      </c>
      <c r="B14" s="17" t="s">
        <v>28</v>
      </c>
      <c r="C14" s="12" t="s">
        <v>92</v>
      </c>
      <c r="D14" s="78">
        <v>115</v>
      </c>
      <c r="E14" s="79">
        <v>3.7565217391304349</v>
      </c>
    </row>
    <row r="15" spans="1:8" s="4" customFormat="1" ht="15" customHeight="1" x14ac:dyDescent="0.25">
      <c r="A15" s="43">
        <v>9</v>
      </c>
      <c r="B15" s="17" t="s">
        <v>28</v>
      </c>
      <c r="C15" s="12" t="s">
        <v>35</v>
      </c>
      <c r="D15" s="78">
        <v>20</v>
      </c>
      <c r="E15" s="79">
        <v>3.75</v>
      </c>
    </row>
    <row r="16" spans="1:8" s="4" customFormat="1" ht="15" customHeight="1" thickBot="1" x14ac:dyDescent="0.3">
      <c r="A16" s="41">
        <v>10</v>
      </c>
      <c r="B16" s="18" t="s">
        <v>28</v>
      </c>
      <c r="C16" s="14" t="s">
        <v>65</v>
      </c>
      <c r="D16" s="82">
        <v>20</v>
      </c>
      <c r="E16" s="83">
        <v>3.75</v>
      </c>
    </row>
    <row r="17" spans="1:5" s="4" customFormat="1" ht="15" customHeight="1" x14ac:dyDescent="0.25">
      <c r="A17" s="43">
        <v>11</v>
      </c>
      <c r="B17" s="27" t="s">
        <v>1</v>
      </c>
      <c r="C17" s="28" t="s">
        <v>185</v>
      </c>
      <c r="D17" s="76">
        <v>53</v>
      </c>
      <c r="E17" s="77">
        <v>3.7358490566037736</v>
      </c>
    </row>
    <row r="18" spans="1:5" s="4" customFormat="1" ht="15" customHeight="1" x14ac:dyDescent="0.25">
      <c r="A18" s="43">
        <v>12</v>
      </c>
      <c r="B18" s="296" t="s">
        <v>24</v>
      </c>
      <c r="C18" s="12" t="s">
        <v>167</v>
      </c>
      <c r="D18" s="78">
        <v>69</v>
      </c>
      <c r="E18" s="79">
        <v>3.7246376811594204</v>
      </c>
    </row>
    <row r="19" spans="1:5" s="4" customFormat="1" ht="15" customHeight="1" x14ac:dyDescent="0.25">
      <c r="A19" s="43">
        <v>13</v>
      </c>
      <c r="B19" s="17" t="s">
        <v>0</v>
      </c>
      <c r="C19" s="12" t="s">
        <v>86</v>
      </c>
      <c r="D19" s="78">
        <v>28</v>
      </c>
      <c r="E19" s="79">
        <v>3.7142857142857144</v>
      </c>
    </row>
    <row r="20" spans="1:5" s="4" customFormat="1" ht="15" customHeight="1" x14ac:dyDescent="0.25">
      <c r="A20" s="43">
        <v>14</v>
      </c>
      <c r="B20" s="17" t="s">
        <v>37</v>
      </c>
      <c r="C20" s="12" t="s">
        <v>71</v>
      </c>
      <c r="D20" s="78">
        <v>54</v>
      </c>
      <c r="E20" s="79">
        <v>3.7037037037037037</v>
      </c>
    </row>
    <row r="21" spans="1:5" s="4" customFormat="1" ht="15" customHeight="1" x14ac:dyDescent="0.25">
      <c r="A21" s="43">
        <v>15</v>
      </c>
      <c r="B21" s="17" t="s">
        <v>0</v>
      </c>
      <c r="C21" s="12" t="s">
        <v>90</v>
      </c>
      <c r="D21" s="78">
        <v>60</v>
      </c>
      <c r="E21" s="79">
        <v>3.7</v>
      </c>
    </row>
    <row r="22" spans="1:5" s="4" customFormat="1" ht="15" customHeight="1" x14ac:dyDescent="0.25">
      <c r="A22" s="43">
        <v>16</v>
      </c>
      <c r="B22" s="17" t="s">
        <v>0</v>
      </c>
      <c r="C22" s="431" t="s">
        <v>131</v>
      </c>
      <c r="D22" s="78">
        <v>60</v>
      </c>
      <c r="E22" s="79">
        <v>3.7</v>
      </c>
    </row>
    <row r="23" spans="1:5" s="4" customFormat="1" ht="15" customHeight="1" x14ac:dyDescent="0.25">
      <c r="A23" s="43">
        <v>17</v>
      </c>
      <c r="B23" s="17" t="s">
        <v>28</v>
      </c>
      <c r="C23" s="12" t="s">
        <v>133</v>
      </c>
      <c r="D23" s="78">
        <v>38</v>
      </c>
      <c r="E23" s="79">
        <v>3.6842105263157894</v>
      </c>
    </row>
    <row r="24" spans="1:5" s="4" customFormat="1" ht="15" customHeight="1" x14ac:dyDescent="0.25">
      <c r="A24" s="43">
        <v>18</v>
      </c>
      <c r="B24" s="17" t="s">
        <v>28</v>
      </c>
      <c r="C24" s="12" t="s">
        <v>27</v>
      </c>
      <c r="D24" s="78">
        <v>25</v>
      </c>
      <c r="E24" s="79">
        <v>3.68</v>
      </c>
    </row>
    <row r="25" spans="1:5" s="4" customFormat="1" ht="15" customHeight="1" x14ac:dyDescent="0.25">
      <c r="A25" s="43">
        <v>19</v>
      </c>
      <c r="B25" s="17" t="s">
        <v>37</v>
      </c>
      <c r="C25" s="12" t="s">
        <v>157</v>
      </c>
      <c r="D25" s="78">
        <v>56</v>
      </c>
      <c r="E25" s="79">
        <v>3.6785714285714284</v>
      </c>
    </row>
    <row r="26" spans="1:5" s="4" customFormat="1" ht="15" customHeight="1" thickBot="1" x14ac:dyDescent="0.3">
      <c r="A26" s="47">
        <v>20</v>
      </c>
      <c r="B26" s="443" t="s">
        <v>28</v>
      </c>
      <c r="C26" s="12" t="s">
        <v>136</v>
      </c>
      <c r="D26" s="78">
        <v>90</v>
      </c>
      <c r="E26" s="79">
        <v>3.6777777777777776</v>
      </c>
    </row>
    <row r="27" spans="1:5" s="4" customFormat="1" ht="15" customHeight="1" x14ac:dyDescent="0.25">
      <c r="A27" s="48">
        <v>21</v>
      </c>
      <c r="B27" s="305" t="s">
        <v>28</v>
      </c>
      <c r="C27" s="30" t="s">
        <v>78</v>
      </c>
      <c r="D27" s="80">
        <v>18</v>
      </c>
      <c r="E27" s="81">
        <v>3.6666666666666665</v>
      </c>
    </row>
    <row r="28" spans="1:5" s="4" customFormat="1" ht="15" customHeight="1" x14ac:dyDescent="0.25">
      <c r="A28" s="43">
        <v>22</v>
      </c>
      <c r="B28" s="17" t="s">
        <v>57</v>
      </c>
      <c r="C28" s="12" t="s">
        <v>72</v>
      </c>
      <c r="D28" s="78">
        <v>47</v>
      </c>
      <c r="E28" s="77">
        <v>3.6595744680851063</v>
      </c>
    </row>
    <row r="29" spans="1:5" ht="15" customHeight="1" x14ac:dyDescent="0.25">
      <c r="A29" s="43">
        <v>23</v>
      </c>
      <c r="B29" s="27" t="s">
        <v>48</v>
      </c>
      <c r="C29" s="329" t="s">
        <v>55</v>
      </c>
      <c r="D29" s="76">
        <v>90</v>
      </c>
      <c r="E29" s="79">
        <v>3.6444444444444444</v>
      </c>
    </row>
    <row r="30" spans="1:5" ht="15" customHeight="1" x14ac:dyDescent="0.25">
      <c r="A30" s="43">
        <v>24</v>
      </c>
      <c r="B30" s="17" t="s">
        <v>37</v>
      </c>
      <c r="C30" s="12" t="s">
        <v>77</v>
      </c>
      <c r="D30" s="78">
        <v>64</v>
      </c>
      <c r="E30" s="79">
        <v>3.625</v>
      </c>
    </row>
    <row r="31" spans="1:5" ht="15" customHeight="1" x14ac:dyDescent="0.25">
      <c r="A31" s="43">
        <v>25</v>
      </c>
      <c r="B31" s="296" t="s">
        <v>1</v>
      </c>
      <c r="C31" s="12" t="s">
        <v>187</v>
      </c>
      <c r="D31" s="78">
        <v>122</v>
      </c>
      <c r="E31" s="79">
        <v>3.622950819672131</v>
      </c>
    </row>
    <row r="32" spans="1:5" ht="15" customHeight="1" x14ac:dyDescent="0.25">
      <c r="A32" s="43">
        <v>26</v>
      </c>
      <c r="B32" s="17" t="s">
        <v>0</v>
      </c>
      <c r="C32" s="12" t="s">
        <v>149</v>
      </c>
      <c r="D32" s="78">
        <v>44</v>
      </c>
      <c r="E32" s="79">
        <v>3.6136363636363638</v>
      </c>
    </row>
    <row r="33" spans="1:5" ht="15" customHeight="1" x14ac:dyDescent="0.25">
      <c r="A33" s="43">
        <v>27</v>
      </c>
      <c r="B33" s="17" t="s">
        <v>1</v>
      </c>
      <c r="C33" s="12" t="s">
        <v>188</v>
      </c>
      <c r="D33" s="78">
        <v>121</v>
      </c>
      <c r="E33" s="79">
        <v>3.5950413223140494</v>
      </c>
    </row>
    <row r="34" spans="1:5" ht="15" customHeight="1" x14ac:dyDescent="0.25">
      <c r="A34" s="43">
        <v>28</v>
      </c>
      <c r="B34" s="17" t="s">
        <v>28</v>
      </c>
      <c r="C34" s="12" t="s">
        <v>33</v>
      </c>
      <c r="D34" s="78">
        <v>92</v>
      </c>
      <c r="E34" s="79">
        <v>3.5869565217391304</v>
      </c>
    </row>
    <row r="35" spans="1:5" ht="15" customHeight="1" x14ac:dyDescent="0.25">
      <c r="A35" s="43">
        <v>29</v>
      </c>
      <c r="B35" s="296" t="s">
        <v>24</v>
      </c>
      <c r="C35" s="12" t="s">
        <v>138</v>
      </c>
      <c r="D35" s="78">
        <v>46</v>
      </c>
      <c r="E35" s="79">
        <v>3.5869565217391304</v>
      </c>
    </row>
    <row r="36" spans="1:5" ht="15" customHeight="1" thickBot="1" x14ac:dyDescent="0.3">
      <c r="A36" s="41">
        <v>30</v>
      </c>
      <c r="B36" s="433" t="s">
        <v>24</v>
      </c>
      <c r="C36" s="306" t="s">
        <v>165</v>
      </c>
      <c r="D36" s="91">
        <v>41</v>
      </c>
      <c r="E36" s="307">
        <v>3.5853658536585367</v>
      </c>
    </row>
    <row r="37" spans="1:5" ht="15" customHeight="1" x14ac:dyDescent="0.25">
      <c r="A37" s="48">
        <v>31</v>
      </c>
      <c r="B37" s="29" t="s">
        <v>57</v>
      </c>
      <c r="C37" s="30" t="s">
        <v>135</v>
      </c>
      <c r="D37" s="80">
        <v>50</v>
      </c>
      <c r="E37" s="81">
        <v>3.58</v>
      </c>
    </row>
    <row r="38" spans="1:5" ht="15" customHeight="1" x14ac:dyDescent="0.25">
      <c r="A38" s="43">
        <v>32</v>
      </c>
      <c r="B38" s="296" t="s">
        <v>1</v>
      </c>
      <c r="C38" s="12" t="s">
        <v>132</v>
      </c>
      <c r="D38" s="78">
        <v>57</v>
      </c>
      <c r="E38" s="79">
        <v>3.5789473684210527</v>
      </c>
    </row>
    <row r="39" spans="1:5" ht="15" customHeight="1" x14ac:dyDescent="0.25">
      <c r="A39" s="43">
        <v>33</v>
      </c>
      <c r="B39" s="17" t="s">
        <v>37</v>
      </c>
      <c r="C39" s="12" t="s">
        <v>158</v>
      </c>
      <c r="D39" s="78">
        <v>45</v>
      </c>
      <c r="E39" s="79">
        <v>3.5777777777777779</v>
      </c>
    </row>
    <row r="40" spans="1:5" ht="15" customHeight="1" x14ac:dyDescent="0.25">
      <c r="A40" s="43">
        <v>34</v>
      </c>
      <c r="B40" s="27" t="s">
        <v>1</v>
      </c>
      <c r="C40" s="28" t="s">
        <v>178</v>
      </c>
      <c r="D40" s="76">
        <v>28</v>
      </c>
      <c r="E40" s="77">
        <v>3.5714285714285716</v>
      </c>
    </row>
    <row r="41" spans="1:5" ht="15" customHeight="1" x14ac:dyDescent="0.25">
      <c r="A41" s="43">
        <v>35</v>
      </c>
      <c r="B41" s="17" t="s">
        <v>1</v>
      </c>
      <c r="C41" s="12" t="s">
        <v>14</v>
      </c>
      <c r="D41" s="78">
        <v>63</v>
      </c>
      <c r="E41" s="79">
        <v>3.5714285714285716</v>
      </c>
    </row>
    <row r="42" spans="1:5" ht="15" customHeight="1" x14ac:dyDescent="0.25">
      <c r="A42" s="43">
        <v>36</v>
      </c>
      <c r="B42" s="296" t="s">
        <v>1</v>
      </c>
      <c r="C42" s="12" t="s">
        <v>192</v>
      </c>
      <c r="D42" s="78">
        <v>48</v>
      </c>
      <c r="E42" s="79">
        <v>3.5625</v>
      </c>
    </row>
    <row r="43" spans="1:5" ht="15" customHeight="1" x14ac:dyDescent="0.25">
      <c r="A43" s="43">
        <v>37</v>
      </c>
      <c r="B43" s="296" t="s">
        <v>48</v>
      </c>
      <c r="C43" s="13" t="s">
        <v>153</v>
      </c>
      <c r="D43" s="78">
        <v>52</v>
      </c>
      <c r="E43" s="79">
        <v>3.5576923076923075</v>
      </c>
    </row>
    <row r="44" spans="1:5" ht="15" customHeight="1" x14ac:dyDescent="0.25">
      <c r="A44" s="43">
        <v>38</v>
      </c>
      <c r="B44" s="296" t="s">
        <v>24</v>
      </c>
      <c r="C44" s="12" t="s">
        <v>172</v>
      </c>
      <c r="D44" s="78">
        <v>79</v>
      </c>
      <c r="E44" s="79">
        <v>3.5569620253164556</v>
      </c>
    </row>
    <row r="45" spans="1:5" ht="15" customHeight="1" x14ac:dyDescent="0.25">
      <c r="A45" s="42">
        <v>39</v>
      </c>
      <c r="B45" s="17" t="s">
        <v>28</v>
      </c>
      <c r="C45" s="295" t="s">
        <v>79</v>
      </c>
      <c r="D45" s="84">
        <v>18</v>
      </c>
      <c r="E45" s="85">
        <v>3.5555555555555554</v>
      </c>
    </row>
    <row r="46" spans="1:5" ht="15" customHeight="1" thickBot="1" x14ac:dyDescent="0.3">
      <c r="A46" s="297">
        <v>40</v>
      </c>
      <c r="B46" s="18" t="s">
        <v>57</v>
      </c>
      <c r="C46" s="14" t="s">
        <v>75</v>
      </c>
      <c r="D46" s="82">
        <v>74</v>
      </c>
      <c r="E46" s="83">
        <v>3.5540540540540539</v>
      </c>
    </row>
    <row r="47" spans="1:5" ht="15" customHeight="1" x14ac:dyDescent="0.25">
      <c r="A47" s="48">
        <v>41</v>
      </c>
      <c r="B47" s="29" t="s">
        <v>1</v>
      </c>
      <c r="C47" s="301" t="s">
        <v>176</v>
      </c>
      <c r="D47" s="302">
        <v>74</v>
      </c>
      <c r="E47" s="303">
        <v>3.5540540540540539</v>
      </c>
    </row>
    <row r="48" spans="1:5" ht="15" customHeight="1" x14ac:dyDescent="0.25">
      <c r="A48" s="42">
        <v>42</v>
      </c>
      <c r="B48" s="17" t="s">
        <v>57</v>
      </c>
      <c r="C48" s="434" t="s">
        <v>73</v>
      </c>
      <c r="D48" s="84">
        <v>42</v>
      </c>
      <c r="E48" s="85">
        <v>3.5476190476190474</v>
      </c>
    </row>
    <row r="49" spans="1:5" ht="15" customHeight="1" x14ac:dyDescent="0.25">
      <c r="A49" s="42">
        <v>43</v>
      </c>
      <c r="B49" s="17" t="s">
        <v>28</v>
      </c>
      <c r="C49" s="295" t="s">
        <v>117</v>
      </c>
      <c r="D49" s="84">
        <v>39</v>
      </c>
      <c r="E49" s="85">
        <v>3.5384615384615383</v>
      </c>
    </row>
    <row r="50" spans="1:5" ht="15" customHeight="1" x14ac:dyDescent="0.25">
      <c r="A50" s="42">
        <v>44</v>
      </c>
      <c r="B50" s="296" t="s">
        <v>48</v>
      </c>
      <c r="C50" s="435" t="s">
        <v>155</v>
      </c>
      <c r="D50" s="84">
        <v>99</v>
      </c>
      <c r="E50" s="85">
        <v>3.5353535353535355</v>
      </c>
    </row>
    <row r="51" spans="1:5" ht="15" customHeight="1" x14ac:dyDescent="0.25">
      <c r="A51" s="42">
        <v>45</v>
      </c>
      <c r="B51" s="296" t="s">
        <v>1</v>
      </c>
      <c r="C51" s="295" t="s">
        <v>21</v>
      </c>
      <c r="D51" s="84">
        <v>32</v>
      </c>
      <c r="E51" s="85">
        <v>3.53125</v>
      </c>
    </row>
    <row r="52" spans="1:5" ht="15" customHeight="1" x14ac:dyDescent="0.25">
      <c r="A52" s="42">
        <v>46</v>
      </c>
      <c r="B52" s="17" t="s">
        <v>1</v>
      </c>
      <c r="C52" s="295" t="s">
        <v>174</v>
      </c>
      <c r="D52" s="84">
        <v>81</v>
      </c>
      <c r="E52" s="85">
        <v>3.5308641975308643</v>
      </c>
    </row>
    <row r="53" spans="1:5" ht="15" customHeight="1" x14ac:dyDescent="0.25">
      <c r="A53" s="42">
        <v>47</v>
      </c>
      <c r="B53" s="296" t="s">
        <v>24</v>
      </c>
      <c r="C53" s="295" t="s">
        <v>164</v>
      </c>
      <c r="D53" s="84">
        <v>73</v>
      </c>
      <c r="E53" s="85">
        <v>3.5205479452054793</v>
      </c>
    </row>
    <row r="54" spans="1:5" ht="15" customHeight="1" x14ac:dyDescent="0.25">
      <c r="A54" s="42">
        <v>48</v>
      </c>
      <c r="B54" s="17" t="s">
        <v>48</v>
      </c>
      <c r="C54" s="435" t="s">
        <v>52</v>
      </c>
      <c r="D54" s="84">
        <v>29</v>
      </c>
      <c r="E54" s="85">
        <v>3.5172413793103448</v>
      </c>
    </row>
    <row r="55" spans="1:5" ht="15" customHeight="1" x14ac:dyDescent="0.25">
      <c r="A55" s="42">
        <v>49</v>
      </c>
      <c r="B55" s="17" t="s">
        <v>1</v>
      </c>
      <c r="C55" s="12" t="s">
        <v>193</v>
      </c>
      <c r="D55" s="78">
        <v>89</v>
      </c>
      <c r="E55" s="79">
        <v>3.50561797752809</v>
      </c>
    </row>
    <row r="56" spans="1:5" ht="15" customHeight="1" thickBot="1" x14ac:dyDescent="0.3">
      <c r="A56" s="297">
        <v>50</v>
      </c>
      <c r="B56" s="18" t="s">
        <v>28</v>
      </c>
      <c r="C56" s="298" t="s">
        <v>32</v>
      </c>
      <c r="D56" s="299">
        <v>52</v>
      </c>
      <c r="E56" s="300">
        <v>3.5</v>
      </c>
    </row>
    <row r="57" spans="1:5" ht="15" customHeight="1" x14ac:dyDescent="0.25">
      <c r="A57" s="48">
        <v>51</v>
      </c>
      <c r="B57" s="305" t="s">
        <v>24</v>
      </c>
      <c r="C57" s="301" t="s">
        <v>166</v>
      </c>
      <c r="D57" s="302">
        <v>69</v>
      </c>
      <c r="E57" s="303">
        <v>3.4927536231884058</v>
      </c>
    </row>
    <row r="58" spans="1:5" ht="15" customHeight="1" x14ac:dyDescent="0.25">
      <c r="A58" s="42">
        <v>52</v>
      </c>
      <c r="B58" s="17" t="s">
        <v>37</v>
      </c>
      <c r="C58" s="295" t="s">
        <v>36</v>
      </c>
      <c r="D58" s="84">
        <v>53</v>
      </c>
      <c r="E58" s="85">
        <v>3.4905660377358489</v>
      </c>
    </row>
    <row r="59" spans="1:5" ht="15" customHeight="1" x14ac:dyDescent="0.25">
      <c r="A59" s="42">
        <v>53</v>
      </c>
      <c r="B59" s="296" t="s">
        <v>24</v>
      </c>
      <c r="C59" s="295" t="s">
        <v>168</v>
      </c>
      <c r="D59" s="84">
        <v>31</v>
      </c>
      <c r="E59" s="85">
        <v>3.4838709677419355</v>
      </c>
    </row>
    <row r="60" spans="1:5" ht="15" customHeight="1" x14ac:dyDescent="0.25">
      <c r="A60" s="42">
        <v>54</v>
      </c>
      <c r="B60" s="17" t="s">
        <v>28</v>
      </c>
      <c r="C60" s="295" t="s">
        <v>80</v>
      </c>
      <c r="D60" s="84">
        <v>60</v>
      </c>
      <c r="E60" s="85">
        <v>3.4833333333333334</v>
      </c>
    </row>
    <row r="61" spans="1:5" ht="15" customHeight="1" x14ac:dyDescent="0.25">
      <c r="A61" s="42">
        <v>55</v>
      </c>
      <c r="B61" s="17" t="s">
        <v>28</v>
      </c>
      <c r="C61" s="295" t="s">
        <v>163</v>
      </c>
      <c r="D61" s="84">
        <v>29</v>
      </c>
      <c r="E61" s="85">
        <v>3.4827586206896552</v>
      </c>
    </row>
    <row r="62" spans="1:5" ht="15" customHeight="1" x14ac:dyDescent="0.25">
      <c r="A62" s="42">
        <v>56</v>
      </c>
      <c r="B62" s="17" t="s">
        <v>57</v>
      </c>
      <c r="C62" s="295" t="s">
        <v>127</v>
      </c>
      <c r="D62" s="84">
        <v>54</v>
      </c>
      <c r="E62" s="85">
        <v>3.4814814814814814</v>
      </c>
    </row>
    <row r="63" spans="1:5" ht="15" customHeight="1" x14ac:dyDescent="0.25">
      <c r="A63" s="42">
        <v>57</v>
      </c>
      <c r="B63" s="17" t="s">
        <v>37</v>
      </c>
      <c r="C63" s="295" t="s">
        <v>44</v>
      </c>
      <c r="D63" s="84">
        <v>46</v>
      </c>
      <c r="E63" s="85">
        <v>3.4782608695652173</v>
      </c>
    </row>
    <row r="64" spans="1:5" ht="15" customHeight="1" x14ac:dyDescent="0.25">
      <c r="A64" s="42">
        <v>58</v>
      </c>
      <c r="B64" s="296" t="s">
        <v>24</v>
      </c>
      <c r="C64" s="295" t="s">
        <v>170</v>
      </c>
      <c r="D64" s="84">
        <v>55</v>
      </c>
      <c r="E64" s="85">
        <v>3.4727272727272727</v>
      </c>
    </row>
    <row r="65" spans="1:5" ht="15" customHeight="1" x14ac:dyDescent="0.25">
      <c r="A65" s="42">
        <v>59</v>
      </c>
      <c r="B65" s="17" t="s">
        <v>37</v>
      </c>
      <c r="C65" s="295" t="s">
        <v>128</v>
      </c>
      <c r="D65" s="84">
        <v>32</v>
      </c>
      <c r="E65" s="85">
        <v>3.46875</v>
      </c>
    </row>
    <row r="66" spans="1:5" ht="15" customHeight="1" thickBot="1" x14ac:dyDescent="0.3">
      <c r="A66" s="297">
        <v>60</v>
      </c>
      <c r="B66" s="18" t="s">
        <v>1</v>
      </c>
      <c r="C66" s="14" t="s">
        <v>173</v>
      </c>
      <c r="D66" s="82">
        <v>60</v>
      </c>
      <c r="E66" s="83">
        <v>3.4666666666666668</v>
      </c>
    </row>
    <row r="67" spans="1:5" ht="15" customHeight="1" x14ac:dyDescent="0.25">
      <c r="A67" s="48">
        <v>61</v>
      </c>
      <c r="B67" s="29" t="s">
        <v>37</v>
      </c>
      <c r="C67" s="458" t="s">
        <v>68</v>
      </c>
      <c r="D67" s="302">
        <v>26</v>
      </c>
      <c r="E67" s="303">
        <v>3.4615384615384617</v>
      </c>
    </row>
    <row r="68" spans="1:5" ht="15" customHeight="1" x14ac:dyDescent="0.25">
      <c r="A68" s="42">
        <v>62</v>
      </c>
      <c r="B68" s="17" t="s">
        <v>48</v>
      </c>
      <c r="C68" s="295" t="s">
        <v>53</v>
      </c>
      <c r="D68" s="84">
        <v>46</v>
      </c>
      <c r="E68" s="85">
        <v>3.4565217391304346</v>
      </c>
    </row>
    <row r="69" spans="1:5" ht="15" customHeight="1" x14ac:dyDescent="0.25">
      <c r="A69" s="42">
        <v>63</v>
      </c>
      <c r="B69" s="17" t="s">
        <v>37</v>
      </c>
      <c r="C69" s="295" t="s">
        <v>160</v>
      </c>
      <c r="D69" s="84">
        <v>67</v>
      </c>
      <c r="E69" s="85">
        <v>3.4477611940298507</v>
      </c>
    </row>
    <row r="70" spans="1:5" ht="15" customHeight="1" x14ac:dyDescent="0.25">
      <c r="A70" s="42">
        <v>64</v>
      </c>
      <c r="B70" s="296" t="s">
        <v>37</v>
      </c>
      <c r="C70" s="295" t="s">
        <v>161</v>
      </c>
      <c r="D70" s="84">
        <v>47</v>
      </c>
      <c r="E70" s="85">
        <v>3.4468085106382977</v>
      </c>
    </row>
    <row r="71" spans="1:5" ht="15" customHeight="1" x14ac:dyDescent="0.25">
      <c r="A71" s="42">
        <v>65</v>
      </c>
      <c r="B71" s="296" t="s">
        <v>1</v>
      </c>
      <c r="C71" s="295" t="s">
        <v>190</v>
      </c>
      <c r="D71" s="84">
        <v>74</v>
      </c>
      <c r="E71" s="85">
        <v>3.4459459459459461</v>
      </c>
    </row>
    <row r="72" spans="1:5" ht="15" customHeight="1" x14ac:dyDescent="0.25">
      <c r="A72" s="42">
        <v>66</v>
      </c>
      <c r="B72" s="17" t="s">
        <v>37</v>
      </c>
      <c r="C72" s="295" t="s">
        <v>46</v>
      </c>
      <c r="D72" s="84">
        <v>61</v>
      </c>
      <c r="E72" s="85">
        <v>3.442622950819672</v>
      </c>
    </row>
    <row r="73" spans="1:5" ht="15" customHeight="1" x14ac:dyDescent="0.25">
      <c r="A73" s="42">
        <v>67</v>
      </c>
      <c r="B73" s="17" t="s">
        <v>48</v>
      </c>
      <c r="C73" s="435" t="s">
        <v>54</v>
      </c>
      <c r="D73" s="84">
        <v>50</v>
      </c>
      <c r="E73" s="85">
        <v>3.44</v>
      </c>
    </row>
    <row r="74" spans="1:5" ht="15" customHeight="1" x14ac:dyDescent="0.25">
      <c r="A74" s="42">
        <v>68</v>
      </c>
      <c r="B74" s="17" t="s">
        <v>57</v>
      </c>
      <c r="C74" s="295" t="s">
        <v>76</v>
      </c>
      <c r="D74" s="84">
        <v>37</v>
      </c>
      <c r="E74" s="85">
        <v>3.4324324324324325</v>
      </c>
    </row>
    <row r="75" spans="1:5" ht="15" customHeight="1" x14ac:dyDescent="0.25">
      <c r="A75" s="42">
        <v>69</v>
      </c>
      <c r="B75" s="296" t="s">
        <v>1</v>
      </c>
      <c r="C75" s="295" t="s">
        <v>5</v>
      </c>
      <c r="D75" s="84">
        <v>40</v>
      </c>
      <c r="E75" s="85">
        <v>3.4249999999999998</v>
      </c>
    </row>
    <row r="76" spans="1:5" ht="15" customHeight="1" thickBot="1" x14ac:dyDescent="0.3">
      <c r="A76" s="297">
        <v>70</v>
      </c>
      <c r="B76" s="304" t="s">
        <v>1</v>
      </c>
      <c r="C76" s="14" t="s">
        <v>181</v>
      </c>
      <c r="D76" s="82">
        <v>45</v>
      </c>
      <c r="E76" s="83">
        <v>3.4222222222222221</v>
      </c>
    </row>
    <row r="77" spans="1:5" ht="15" customHeight="1" x14ac:dyDescent="0.25">
      <c r="A77" s="48">
        <v>71</v>
      </c>
      <c r="B77" s="305" t="s">
        <v>24</v>
      </c>
      <c r="C77" s="301" t="s">
        <v>139</v>
      </c>
      <c r="D77" s="302">
        <v>124</v>
      </c>
      <c r="E77" s="303">
        <v>3.4193548387096775</v>
      </c>
    </row>
    <row r="78" spans="1:5" ht="15" customHeight="1" x14ac:dyDescent="0.25">
      <c r="A78" s="42">
        <v>72</v>
      </c>
      <c r="B78" s="296" t="s">
        <v>1</v>
      </c>
      <c r="C78" s="295" t="s">
        <v>189</v>
      </c>
      <c r="D78" s="84">
        <v>118</v>
      </c>
      <c r="E78" s="85">
        <v>3.4152542372881354</v>
      </c>
    </row>
    <row r="79" spans="1:5" ht="15" customHeight="1" x14ac:dyDescent="0.25">
      <c r="A79" s="42">
        <v>73</v>
      </c>
      <c r="B79" s="17" t="s">
        <v>0</v>
      </c>
      <c r="C79" s="295" t="s">
        <v>150</v>
      </c>
      <c r="D79" s="84">
        <v>107</v>
      </c>
      <c r="E79" s="85">
        <v>3.4112149532710281</v>
      </c>
    </row>
    <row r="80" spans="1:5" ht="15" customHeight="1" x14ac:dyDescent="0.25">
      <c r="A80" s="42">
        <v>74</v>
      </c>
      <c r="B80" s="296" t="s">
        <v>1</v>
      </c>
      <c r="C80" s="295" t="s">
        <v>179</v>
      </c>
      <c r="D80" s="84">
        <v>61</v>
      </c>
      <c r="E80" s="85">
        <v>3.4098360655737703</v>
      </c>
    </row>
    <row r="81" spans="1:5" ht="15" customHeight="1" x14ac:dyDescent="0.25">
      <c r="A81" s="42">
        <v>75</v>
      </c>
      <c r="B81" s="296" t="s">
        <v>48</v>
      </c>
      <c r="C81" s="295" t="s">
        <v>156</v>
      </c>
      <c r="D81" s="84">
        <v>38</v>
      </c>
      <c r="E81" s="85">
        <v>3.3947368421052633</v>
      </c>
    </row>
    <row r="82" spans="1:5" ht="15" customHeight="1" x14ac:dyDescent="0.25">
      <c r="A82" s="42">
        <v>76</v>
      </c>
      <c r="B82" s="296" t="s">
        <v>37</v>
      </c>
      <c r="C82" s="295" t="s">
        <v>41</v>
      </c>
      <c r="D82" s="84">
        <v>28</v>
      </c>
      <c r="E82" s="85">
        <v>3.3928571428571428</v>
      </c>
    </row>
    <row r="83" spans="1:5" ht="15" customHeight="1" x14ac:dyDescent="0.25">
      <c r="A83" s="42">
        <v>77</v>
      </c>
      <c r="B83" s="296" t="s">
        <v>1</v>
      </c>
      <c r="C83" s="295" t="s">
        <v>180</v>
      </c>
      <c r="D83" s="84">
        <v>87</v>
      </c>
      <c r="E83" s="85">
        <v>3.3908045977011496</v>
      </c>
    </row>
    <row r="84" spans="1:5" ht="15" customHeight="1" x14ac:dyDescent="0.25">
      <c r="A84" s="42">
        <v>78</v>
      </c>
      <c r="B84" s="17" t="s">
        <v>0</v>
      </c>
      <c r="C84" s="295" t="s">
        <v>62</v>
      </c>
      <c r="D84" s="84">
        <v>18</v>
      </c>
      <c r="E84" s="85">
        <v>3.3888888888888888</v>
      </c>
    </row>
    <row r="85" spans="1:5" ht="15" customHeight="1" x14ac:dyDescent="0.25">
      <c r="A85" s="42">
        <v>79</v>
      </c>
      <c r="B85" s="296" t="s">
        <v>1</v>
      </c>
      <c r="C85" s="295" t="s">
        <v>13</v>
      </c>
      <c r="D85" s="84">
        <v>39</v>
      </c>
      <c r="E85" s="85">
        <v>3.3846153846153846</v>
      </c>
    </row>
    <row r="86" spans="1:5" ht="15" customHeight="1" thickBot="1" x14ac:dyDescent="0.3">
      <c r="A86" s="297">
        <v>80</v>
      </c>
      <c r="B86" s="18" t="s">
        <v>48</v>
      </c>
      <c r="C86" s="459" t="s">
        <v>56</v>
      </c>
      <c r="D86" s="82">
        <v>60</v>
      </c>
      <c r="E86" s="83">
        <v>3.3833333333333333</v>
      </c>
    </row>
    <row r="87" spans="1:5" ht="15" customHeight="1" x14ac:dyDescent="0.25">
      <c r="A87" s="48">
        <v>81</v>
      </c>
      <c r="B87" s="29" t="s">
        <v>0</v>
      </c>
      <c r="C87" s="301" t="s">
        <v>88</v>
      </c>
      <c r="D87" s="302">
        <v>42</v>
      </c>
      <c r="E87" s="303">
        <v>3.3809523809523809</v>
      </c>
    </row>
    <row r="88" spans="1:5" ht="15" customHeight="1" x14ac:dyDescent="0.25">
      <c r="A88" s="42">
        <v>82</v>
      </c>
      <c r="B88" s="17" t="s">
        <v>1</v>
      </c>
      <c r="C88" s="295" t="s">
        <v>177</v>
      </c>
      <c r="D88" s="84">
        <v>37</v>
      </c>
      <c r="E88" s="85">
        <v>3.3783783783783785</v>
      </c>
    </row>
    <row r="89" spans="1:5" ht="15" customHeight="1" x14ac:dyDescent="0.25">
      <c r="A89" s="42">
        <v>83</v>
      </c>
      <c r="B89" s="17" t="s">
        <v>1</v>
      </c>
      <c r="C89" s="295" t="s">
        <v>184</v>
      </c>
      <c r="D89" s="84">
        <v>111</v>
      </c>
      <c r="E89" s="85">
        <v>3.3783783783783785</v>
      </c>
    </row>
    <row r="90" spans="1:5" ht="15" customHeight="1" x14ac:dyDescent="0.25">
      <c r="A90" s="42">
        <v>84</v>
      </c>
      <c r="B90" s="17" t="s">
        <v>48</v>
      </c>
      <c r="C90" s="435" t="s">
        <v>151</v>
      </c>
      <c r="D90" s="84">
        <v>30</v>
      </c>
      <c r="E90" s="85">
        <v>3.3666666666666667</v>
      </c>
    </row>
    <row r="91" spans="1:5" ht="15" customHeight="1" x14ac:dyDescent="0.25">
      <c r="A91" s="42">
        <v>85</v>
      </c>
      <c r="B91" s="17" t="s">
        <v>37</v>
      </c>
      <c r="C91" s="435" t="s">
        <v>43</v>
      </c>
      <c r="D91" s="84">
        <v>14</v>
      </c>
      <c r="E91" s="85">
        <v>3.3571428571428572</v>
      </c>
    </row>
    <row r="92" spans="1:5" ht="15" customHeight="1" x14ac:dyDescent="0.25">
      <c r="A92" s="42">
        <v>86</v>
      </c>
      <c r="B92" s="17" t="s">
        <v>1</v>
      </c>
      <c r="C92" s="295" t="s">
        <v>171</v>
      </c>
      <c r="D92" s="84">
        <v>31</v>
      </c>
      <c r="E92" s="85">
        <v>3.3548387096774195</v>
      </c>
    </row>
    <row r="93" spans="1:5" ht="15" customHeight="1" x14ac:dyDescent="0.25">
      <c r="A93" s="42">
        <v>87</v>
      </c>
      <c r="B93" s="296" t="s">
        <v>1</v>
      </c>
      <c r="C93" s="295" t="s">
        <v>175</v>
      </c>
      <c r="D93" s="84">
        <v>68</v>
      </c>
      <c r="E93" s="85">
        <v>3.3382352941176472</v>
      </c>
    </row>
    <row r="94" spans="1:5" ht="15" customHeight="1" x14ac:dyDescent="0.25">
      <c r="A94" s="42">
        <v>88</v>
      </c>
      <c r="B94" s="17" t="s">
        <v>28</v>
      </c>
      <c r="C94" s="295" t="s">
        <v>34</v>
      </c>
      <c r="D94" s="84">
        <v>63</v>
      </c>
      <c r="E94" s="85">
        <v>3.3333333333333335</v>
      </c>
    </row>
    <row r="95" spans="1:5" ht="15" customHeight="1" x14ac:dyDescent="0.25">
      <c r="A95" s="42">
        <v>89</v>
      </c>
      <c r="B95" s="17" t="s">
        <v>1</v>
      </c>
      <c r="C95" s="295" t="s">
        <v>15</v>
      </c>
      <c r="D95" s="84">
        <v>48</v>
      </c>
      <c r="E95" s="85">
        <v>3.3333333333333335</v>
      </c>
    </row>
    <row r="96" spans="1:5" ht="15" customHeight="1" thickBot="1" x14ac:dyDescent="0.3">
      <c r="A96" s="297">
        <v>90</v>
      </c>
      <c r="B96" s="18" t="s">
        <v>28</v>
      </c>
      <c r="C96" s="14" t="s">
        <v>31</v>
      </c>
      <c r="D96" s="82">
        <v>10</v>
      </c>
      <c r="E96" s="83">
        <v>3.3</v>
      </c>
    </row>
    <row r="97" spans="1:5" ht="15" customHeight="1" x14ac:dyDescent="0.25">
      <c r="A97" s="48">
        <v>91</v>
      </c>
      <c r="B97" s="29" t="s">
        <v>37</v>
      </c>
      <c r="C97" s="301" t="s">
        <v>69</v>
      </c>
      <c r="D97" s="302">
        <v>61</v>
      </c>
      <c r="E97" s="303">
        <v>3.2950819672131146</v>
      </c>
    </row>
    <row r="98" spans="1:5" ht="15" customHeight="1" x14ac:dyDescent="0.25">
      <c r="A98" s="42">
        <v>92</v>
      </c>
      <c r="B98" s="17" t="s">
        <v>1</v>
      </c>
      <c r="C98" s="295" t="s">
        <v>63</v>
      </c>
      <c r="D98" s="84">
        <v>17</v>
      </c>
      <c r="E98" s="85">
        <v>3.2941176470588234</v>
      </c>
    </row>
    <row r="99" spans="1:5" ht="15" customHeight="1" x14ac:dyDescent="0.25">
      <c r="A99" s="42">
        <v>93</v>
      </c>
      <c r="B99" s="17" t="s">
        <v>48</v>
      </c>
      <c r="C99" s="435" t="s">
        <v>50</v>
      </c>
      <c r="D99" s="84">
        <v>32</v>
      </c>
      <c r="E99" s="85">
        <v>3.28125</v>
      </c>
    </row>
    <row r="100" spans="1:5" ht="15" customHeight="1" x14ac:dyDescent="0.25">
      <c r="A100" s="42">
        <v>94</v>
      </c>
      <c r="B100" s="17" t="s">
        <v>57</v>
      </c>
      <c r="C100" s="295" t="s">
        <v>134</v>
      </c>
      <c r="D100" s="84">
        <v>53</v>
      </c>
      <c r="E100" s="85">
        <v>3.2641509433962264</v>
      </c>
    </row>
    <row r="101" spans="1:5" ht="15" customHeight="1" x14ac:dyDescent="0.25">
      <c r="A101" s="42">
        <v>95</v>
      </c>
      <c r="B101" s="296" t="s">
        <v>24</v>
      </c>
      <c r="C101" s="295" t="s">
        <v>23</v>
      </c>
      <c r="D101" s="84">
        <v>32</v>
      </c>
      <c r="E101" s="85">
        <v>3.25</v>
      </c>
    </row>
    <row r="102" spans="1:5" ht="15" customHeight="1" x14ac:dyDescent="0.25">
      <c r="A102" s="42">
        <v>96</v>
      </c>
      <c r="B102" s="17" t="s">
        <v>1</v>
      </c>
      <c r="C102" s="295" t="s">
        <v>182</v>
      </c>
      <c r="D102" s="84">
        <v>41</v>
      </c>
      <c r="E102" s="85">
        <v>3.2439024390243905</v>
      </c>
    </row>
    <row r="103" spans="1:5" ht="15" customHeight="1" x14ac:dyDescent="0.25">
      <c r="A103" s="42">
        <v>97</v>
      </c>
      <c r="B103" s="17" t="s">
        <v>57</v>
      </c>
      <c r="C103" s="460" t="s">
        <v>194</v>
      </c>
      <c r="D103" s="84">
        <v>72</v>
      </c>
      <c r="E103" s="85">
        <v>3.2361111111111112</v>
      </c>
    </row>
    <row r="104" spans="1:5" ht="15" customHeight="1" x14ac:dyDescent="0.25">
      <c r="A104" s="42">
        <v>98</v>
      </c>
      <c r="B104" s="296" t="s">
        <v>1</v>
      </c>
      <c r="C104" s="295" t="s">
        <v>183</v>
      </c>
      <c r="D104" s="84">
        <v>28</v>
      </c>
      <c r="E104" s="85">
        <v>3.2142857142857144</v>
      </c>
    </row>
    <row r="105" spans="1:5" ht="15" customHeight="1" x14ac:dyDescent="0.25">
      <c r="A105" s="42">
        <v>99</v>
      </c>
      <c r="B105" s="17" t="s">
        <v>48</v>
      </c>
      <c r="C105" s="457" t="s">
        <v>51</v>
      </c>
      <c r="D105" s="84">
        <v>45</v>
      </c>
      <c r="E105" s="85">
        <v>3.2</v>
      </c>
    </row>
    <row r="106" spans="1:5" ht="15" customHeight="1" thickBot="1" x14ac:dyDescent="0.3">
      <c r="A106" s="297">
        <v>100</v>
      </c>
      <c r="B106" s="18" t="s">
        <v>28</v>
      </c>
      <c r="C106" s="14" t="s">
        <v>29</v>
      </c>
      <c r="D106" s="82">
        <v>35</v>
      </c>
      <c r="E106" s="83">
        <v>3.2</v>
      </c>
    </row>
    <row r="107" spans="1:5" ht="15" customHeight="1" x14ac:dyDescent="0.25">
      <c r="A107" s="43">
        <v>101</v>
      </c>
      <c r="B107" s="305" t="s">
        <v>37</v>
      </c>
      <c r="C107" s="30" t="s">
        <v>42</v>
      </c>
      <c r="D107" s="80">
        <v>28</v>
      </c>
      <c r="E107" s="81">
        <v>3.1428571428571428</v>
      </c>
    </row>
    <row r="108" spans="1:5" ht="15" customHeight="1" x14ac:dyDescent="0.25">
      <c r="A108" s="42">
        <v>102</v>
      </c>
      <c r="B108" s="334" t="s">
        <v>28</v>
      </c>
      <c r="C108" s="298" t="s">
        <v>64</v>
      </c>
      <c r="D108" s="299">
        <v>17</v>
      </c>
      <c r="E108" s="300">
        <v>3.1176470588235294</v>
      </c>
    </row>
    <row r="109" spans="1:5" ht="15" customHeight="1" x14ac:dyDescent="0.25">
      <c r="A109" s="42">
        <v>103</v>
      </c>
      <c r="B109" s="296" t="s">
        <v>24</v>
      </c>
      <c r="C109" s="295" t="s">
        <v>169</v>
      </c>
      <c r="D109" s="84">
        <v>64</v>
      </c>
      <c r="E109" s="85">
        <v>3.109375</v>
      </c>
    </row>
    <row r="110" spans="1:5" ht="15" customHeight="1" x14ac:dyDescent="0.25">
      <c r="A110" s="42">
        <v>104</v>
      </c>
      <c r="B110" s="296" t="s">
        <v>1</v>
      </c>
      <c r="C110" s="295" t="s">
        <v>3</v>
      </c>
      <c r="D110" s="84">
        <v>44</v>
      </c>
      <c r="E110" s="85">
        <v>3.0681818181818183</v>
      </c>
    </row>
    <row r="111" spans="1:5" ht="15" customHeight="1" x14ac:dyDescent="0.25">
      <c r="A111" s="42">
        <v>105</v>
      </c>
      <c r="B111" s="17" t="s">
        <v>37</v>
      </c>
      <c r="C111" s="295" t="s">
        <v>162</v>
      </c>
      <c r="D111" s="84">
        <v>16</v>
      </c>
      <c r="E111" s="85">
        <v>3.0625</v>
      </c>
    </row>
    <row r="112" spans="1:5" ht="15" customHeight="1" x14ac:dyDescent="0.25">
      <c r="A112" s="42">
        <v>106</v>
      </c>
      <c r="B112" s="17" t="s">
        <v>48</v>
      </c>
      <c r="C112" s="295" t="s">
        <v>154</v>
      </c>
      <c r="D112" s="84">
        <v>52</v>
      </c>
      <c r="E112" s="85">
        <v>3</v>
      </c>
    </row>
    <row r="113" spans="1:5" ht="15" customHeight="1" x14ac:dyDescent="0.25">
      <c r="A113" s="42">
        <v>107</v>
      </c>
      <c r="B113" s="296" t="s">
        <v>37</v>
      </c>
      <c r="C113" s="295" t="s">
        <v>159</v>
      </c>
      <c r="D113" s="84">
        <v>20</v>
      </c>
      <c r="E113" s="85">
        <v>2.95</v>
      </c>
    </row>
    <row r="114" spans="1:5" ht="15" customHeight="1" thickBot="1" x14ac:dyDescent="0.3">
      <c r="A114" s="297">
        <v>108</v>
      </c>
      <c r="B114" s="18" t="s">
        <v>0</v>
      </c>
      <c r="C114" s="14" t="s">
        <v>61</v>
      </c>
      <c r="D114" s="82">
        <v>18</v>
      </c>
      <c r="E114" s="83">
        <v>2.8333333333333335</v>
      </c>
    </row>
    <row r="115" spans="1:5" ht="15" customHeight="1" x14ac:dyDescent="0.25">
      <c r="A115" s="21"/>
      <c r="B115" s="21"/>
      <c r="C115" s="32"/>
      <c r="D115" s="92" t="s">
        <v>89</v>
      </c>
      <c r="E115" s="75">
        <f>AVERAGE(E7:E114)</f>
        <v>3.4836023077000893</v>
      </c>
    </row>
    <row r="116" spans="1:5" ht="15" customHeight="1" x14ac:dyDescent="0.25">
      <c r="A116" s="21"/>
      <c r="B116" s="21"/>
      <c r="C116" s="32"/>
      <c r="D116" s="65" t="s">
        <v>103</v>
      </c>
      <c r="E116" s="33">
        <v>3.5</v>
      </c>
    </row>
    <row r="117" spans="1:5" ht="15" customHeight="1" x14ac:dyDescent="0.25">
      <c r="A117" s="21"/>
      <c r="B117" s="21"/>
      <c r="C117" s="22"/>
      <c r="D117" s="23"/>
      <c r="E117" s="23"/>
    </row>
    <row r="118" spans="1:5" ht="15" customHeight="1" x14ac:dyDescent="0.25">
      <c r="A118" s="21"/>
      <c r="B118" s="21"/>
      <c r="C118" s="22"/>
      <c r="D118" s="23"/>
      <c r="E118" s="23"/>
    </row>
    <row r="119" spans="1:5" ht="15" customHeight="1" x14ac:dyDescent="0.25">
      <c r="A119" s="21"/>
      <c r="B119" s="21"/>
      <c r="C119" s="22"/>
      <c r="D119" s="23"/>
      <c r="E119" s="23"/>
    </row>
  </sheetData>
  <conditionalFormatting sqref="E6:E116">
    <cfRule type="cellIs" dxfId="36" priority="38" stopIfTrue="1" operator="lessThan">
      <formula>3.5</formula>
    </cfRule>
    <cfRule type="cellIs" dxfId="35" priority="39" stopIfTrue="1" operator="between">
      <formula>3.5045</formula>
      <formula>3.5</formula>
    </cfRule>
    <cfRule type="cellIs" dxfId="34" priority="40" stopIfTrue="1" operator="between">
      <formula>4.5</formula>
      <formula>3.5</formula>
    </cfRule>
    <cfRule type="cellIs" dxfId="33" priority="41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4.7109375" style="5" customWidth="1"/>
    <col min="2" max="2" width="9.7109375" style="5" customWidth="1"/>
    <col min="3" max="3" width="31.7109375" style="5" customWidth="1"/>
    <col min="4" max="8" width="7.7109375" style="6" customWidth="1"/>
    <col min="9" max="9" width="8.7109375" style="6" customWidth="1"/>
    <col min="10" max="10" width="7.7109375" style="5" customWidth="1"/>
    <col min="11" max="16384" width="8.85546875" style="5"/>
  </cols>
  <sheetData>
    <row r="1" spans="1:12" s="1" customFormat="1" ht="15" customHeight="1" x14ac:dyDescent="0.25">
      <c r="C1" s="9"/>
      <c r="D1" s="417"/>
      <c r="E1" s="417"/>
      <c r="F1" s="2"/>
      <c r="G1" s="2"/>
      <c r="H1" s="2"/>
      <c r="I1" s="2"/>
      <c r="K1" s="88"/>
      <c r="L1" s="34" t="s">
        <v>104</v>
      </c>
    </row>
    <row r="2" spans="1:12" s="1" customFormat="1" ht="15" customHeight="1" x14ac:dyDescent="0.25">
      <c r="C2" s="404" t="s">
        <v>96</v>
      </c>
      <c r="D2" s="404"/>
      <c r="E2" s="10"/>
      <c r="F2" s="89"/>
      <c r="G2" s="89"/>
      <c r="H2" s="89"/>
      <c r="I2" s="90">
        <v>2023</v>
      </c>
      <c r="K2" s="87"/>
      <c r="L2" s="34" t="s">
        <v>105</v>
      </c>
    </row>
    <row r="3" spans="1:12" s="1" customFormat="1" ht="15" customHeight="1" thickBot="1" x14ac:dyDescent="0.3">
      <c r="C3" s="11"/>
      <c r="D3" s="418"/>
      <c r="E3" s="418"/>
      <c r="F3" s="7"/>
      <c r="G3" s="7"/>
      <c r="H3" s="7"/>
      <c r="I3" s="7"/>
      <c r="K3" s="426"/>
      <c r="L3" s="34" t="s">
        <v>106</v>
      </c>
    </row>
    <row r="4" spans="1:12" ht="16.5" customHeight="1" x14ac:dyDescent="0.25">
      <c r="A4" s="399" t="s">
        <v>60</v>
      </c>
      <c r="B4" s="422" t="s">
        <v>97</v>
      </c>
      <c r="C4" s="424" t="s">
        <v>94</v>
      </c>
      <c r="D4" s="424" t="s">
        <v>98</v>
      </c>
      <c r="E4" s="414" t="s">
        <v>99</v>
      </c>
      <c r="F4" s="415"/>
      <c r="G4" s="415"/>
      <c r="H4" s="416"/>
      <c r="I4" s="412" t="s">
        <v>118</v>
      </c>
      <c r="K4" s="35"/>
      <c r="L4" s="34" t="s">
        <v>107</v>
      </c>
    </row>
    <row r="5" spans="1:12" ht="24" customHeight="1" x14ac:dyDescent="0.25">
      <c r="A5" s="421"/>
      <c r="B5" s="423"/>
      <c r="C5" s="425"/>
      <c r="D5" s="425"/>
      <c r="E5" s="266">
        <v>5</v>
      </c>
      <c r="F5" s="266">
        <v>4</v>
      </c>
      <c r="G5" s="266">
        <v>3</v>
      </c>
      <c r="H5" s="266">
        <v>2</v>
      </c>
      <c r="I5" s="413"/>
    </row>
    <row r="6" spans="1:12" ht="15" customHeight="1" thickBot="1" x14ac:dyDescent="0.3">
      <c r="A6" s="26"/>
      <c r="B6" s="419" t="s">
        <v>119</v>
      </c>
      <c r="C6" s="420"/>
      <c r="D6" s="274">
        <f>D7+D16+D29+D47+D66+D81+D112</f>
        <v>5640</v>
      </c>
      <c r="E6" s="274">
        <f>E7+E16+E29+E47+E66+E81+E112</f>
        <v>306</v>
      </c>
      <c r="F6" s="274">
        <f>F7+F16+F29+F47+F66+F81+F112</f>
        <v>2407</v>
      </c>
      <c r="G6" s="274">
        <f>G7+G16+G29+G47+G66+G81+G112</f>
        <v>2753</v>
      </c>
      <c r="H6" s="274">
        <f>H7+H16+H29+H47+H66+H81+H112</f>
        <v>174</v>
      </c>
      <c r="I6" s="275">
        <f t="shared" ref="I6" si="0">(H6*2+G6*3+F6*4+E6*5)/D6</f>
        <v>3.5044326241134751</v>
      </c>
    </row>
    <row r="7" spans="1:12" ht="15.75" thickBot="1" x14ac:dyDescent="0.3">
      <c r="A7" s="271"/>
      <c r="B7" s="272"/>
      <c r="C7" s="272" t="s">
        <v>120</v>
      </c>
      <c r="D7" s="273">
        <f>SUM(D8:D15)</f>
        <v>429</v>
      </c>
      <c r="E7" s="273">
        <f t="shared" ref="E7:H7" si="1">SUM(E8:E15)</f>
        <v>27</v>
      </c>
      <c r="F7" s="273">
        <f t="shared" si="1"/>
        <v>167</v>
      </c>
      <c r="G7" s="273">
        <f t="shared" si="1"/>
        <v>211</v>
      </c>
      <c r="H7" s="273">
        <f t="shared" si="1"/>
        <v>24</v>
      </c>
      <c r="I7" s="276">
        <f>AVERAGE(I8:I15)</f>
        <v>3.4694279422724326</v>
      </c>
    </row>
    <row r="8" spans="1:12" x14ac:dyDescent="0.25">
      <c r="A8" s="270">
        <v>1</v>
      </c>
      <c r="B8" s="277">
        <v>10002</v>
      </c>
      <c r="C8" s="229" t="s">
        <v>74</v>
      </c>
      <c r="D8" s="288">
        <v>72</v>
      </c>
      <c r="E8" s="288">
        <v>2</v>
      </c>
      <c r="F8" s="288">
        <v>28</v>
      </c>
      <c r="G8" s="288">
        <v>27</v>
      </c>
      <c r="H8" s="288">
        <v>15</v>
      </c>
      <c r="I8" s="285">
        <f>(H8*2+G8*3+F8*4+E8*5)/D8</f>
        <v>3.2361111111111112</v>
      </c>
    </row>
    <row r="9" spans="1:12" x14ac:dyDescent="0.25">
      <c r="A9" s="267">
        <v>2</v>
      </c>
      <c r="B9" s="278">
        <v>10090</v>
      </c>
      <c r="C9" s="225" t="s">
        <v>75</v>
      </c>
      <c r="D9" s="289">
        <v>74</v>
      </c>
      <c r="E9" s="289">
        <v>10</v>
      </c>
      <c r="F9" s="289">
        <v>24</v>
      </c>
      <c r="G9" s="289">
        <v>37</v>
      </c>
      <c r="H9" s="289">
        <v>3</v>
      </c>
      <c r="I9" s="286">
        <f t="shared" ref="I9:I15" si="2">(H9*2+G9*3+F9*4+E9*5)/D9</f>
        <v>3.5540540540540539</v>
      </c>
    </row>
    <row r="10" spans="1:12" x14ac:dyDescent="0.25">
      <c r="A10" s="267">
        <v>3</v>
      </c>
      <c r="B10" s="278">
        <v>10004</v>
      </c>
      <c r="C10" s="225" t="s">
        <v>72</v>
      </c>
      <c r="D10" s="289">
        <v>47</v>
      </c>
      <c r="E10" s="289">
        <v>2</v>
      </c>
      <c r="F10" s="289">
        <v>27</v>
      </c>
      <c r="G10" s="289">
        <v>18</v>
      </c>
      <c r="H10" s="289"/>
      <c r="I10" s="286">
        <f t="shared" si="2"/>
        <v>3.6595744680851063</v>
      </c>
    </row>
    <row r="11" spans="1:12" x14ac:dyDescent="0.25">
      <c r="A11" s="267">
        <v>4</v>
      </c>
      <c r="B11" s="278">
        <v>10001</v>
      </c>
      <c r="C11" s="225" t="s">
        <v>73</v>
      </c>
      <c r="D11" s="289">
        <v>42</v>
      </c>
      <c r="E11" s="289">
        <v>2</v>
      </c>
      <c r="F11" s="289">
        <v>19</v>
      </c>
      <c r="G11" s="289">
        <v>21</v>
      </c>
      <c r="H11" s="289"/>
      <c r="I11" s="286">
        <f t="shared" si="2"/>
        <v>3.5476190476190474</v>
      </c>
    </row>
    <row r="12" spans="1:12" x14ac:dyDescent="0.25">
      <c r="A12" s="267">
        <v>5</v>
      </c>
      <c r="B12" s="278">
        <v>10120</v>
      </c>
      <c r="C12" s="225" t="s">
        <v>134</v>
      </c>
      <c r="D12" s="289">
        <v>53</v>
      </c>
      <c r="E12" s="289"/>
      <c r="F12" s="289">
        <v>15</v>
      </c>
      <c r="G12" s="289">
        <v>37</v>
      </c>
      <c r="H12" s="289">
        <v>1</v>
      </c>
      <c r="I12" s="286">
        <f t="shared" si="2"/>
        <v>3.2641509433962264</v>
      </c>
    </row>
    <row r="13" spans="1:12" x14ac:dyDescent="0.25">
      <c r="A13" s="267">
        <v>6</v>
      </c>
      <c r="B13" s="278">
        <v>10190</v>
      </c>
      <c r="C13" s="225" t="s">
        <v>135</v>
      </c>
      <c r="D13" s="289">
        <v>50</v>
      </c>
      <c r="E13" s="289">
        <v>6</v>
      </c>
      <c r="F13" s="289">
        <v>18</v>
      </c>
      <c r="G13" s="289">
        <v>25</v>
      </c>
      <c r="H13" s="289">
        <v>1</v>
      </c>
      <c r="I13" s="286">
        <f t="shared" si="2"/>
        <v>3.58</v>
      </c>
    </row>
    <row r="14" spans="1:12" x14ac:dyDescent="0.25">
      <c r="A14" s="267">
        <v>7</v>
      </c>
      <c r="B14" s="278">
        <v>10320</v>
      </c>
      <c r="C14" s="225" t="s">
        <v>76</v>
      </c>
      <c r="D14" s="289">
        <v>37</v>
      </c>
      <c r="E14" s="289">
        <v>3</v>
      </c>
      <c r="F14" s="289">
        <v>13</v>
      </c>
      <c r="G14" s="289">
        <v>18</v>
      </c>
      <c r="H14" s="289">
        <v>3</v>
      </c>
      <c r="I14" s="286">
        <f t="shared" si="2"/>
        <v>3.4324324324324325</v>
      </c>
    </row>
    <row r="15" spans="1:12" ht="15.75" thickBot="1" x14ac:dyDescent="0.3">
      <c r="A15" s="269">
        <v>8</v>
      </c>
      <c r="B15" s="279">
        <v>10086</v>
      </c>
      <c r="C15" s="226" t="s">
        <v>127</v>
      </c>
      <c r="D15" s="290">
        <v>54</v>
      </c>
      <c r="E15" s="290">
        <v>2</v>
      </c>
      <c r="F15" s="290">
        <v>23</v>
      </c>
      <c r="G15" s="290">
        <v>28</v>
      </c>
      <c r="H15" s="290">
        <v>1</v>
      </c>
      <c r="I15" s="287">
        <f t="shared" si="2"/>
        <v>3.4814814814814814</v>
      </c>
    </row>
    <row r="16" spans="1:12" ht="15.75" thickBot="1" x14ac:dyDescent="0.3">
      <c r="A16" s="271"/>
      <c r="B16" s="280"/>
      <c r="C16" s="272" t="s">
        <v>121</v>
      </c>
      <c r="D16" s="273">
        <f>SUM(D17:D28)</f>
        <v>623</v>
      </c>
      <c r="E16" s="273">
        <f>SUM(E17:E28)</f>
        <v>26</v>
      </c>
      <c r="F16" s="273">
        <f>SUM(F17:F28)</f>
        <v>229</v>
      </c>
      <c r="G16" s="273">
        <f>SUM(G17:G28)</f>
        <v>352</v>
      </c>
      <c r="H16" s="273">
        <f>SUM(H17:H28)</f>
        <v>16</v>
      </c>
      <c r="I16" s="276">
        <f>AVERAGE(I17:I28)</f>
        <v>3.3981033540030268</v>
      </c>
    </row>
    <row r="17" spans="1:9" x14ac:dyDescent="0.25">
      <c r="A17" s="270">
        <v>1</v>
      </c>
      <c r="B17" s="277">
        <v>20040</v>
      </c>
      <c r="C17" s="229" t="s">
        <v>53</v>
      </c>
      <c r="D17" s="288">
        <v>46</v>
      </c>
      <c r="E17" s="288">
        <v>1</v>
      </c>
      <c r="F17" s="288">
        <v>19</v>
      </c>
      <c r="G17" s="288">
        <v>26</v>
      </c>
      <c r="H17" s="288"/>
      <c r="I17" s="285">
        <f t="shared" ref="I17:I28" si="3">(H17*2+G17*3+F17*4+E17*5)/D17</f>
        <v>3.4565217391304346</v>
      </c>
    </row>
    <row r="18" spans="1:9" x14ac:dyDescent="0.25">
      <c r="A18" s="267">
        <v>2</v>
      </c>
      <c r="B18" s="278">
        <v>20061</v>
      </c>
      <c r="C18" s="225" t="s">
        <v>52</v>
      </c>
      <c r="D18" s="289">
        <v>29</v>
      </c>
      <c r="E18" s="289">
        <v>1</v>
      </c>
      <c r="F18" s="289">
        <v>13</v>
      </c>
      <c r="G18" s="289">
        <v>15</v>
      </c>
      <c r="H18" s="289"/>
      <c r="I18" s="286">
        <f t="shared" si="3"/>
        <v>3.5172413793103448</v>
      </c>
    </row>
    <row r="19" spans="1:9" x14ac:dyDescent="0.25">
      <c r="A19" s="267">
        <v>3</v>
      </c>
      <c r="B19" s="278">
        <v>21020</v>
      </c>
      <c r="C19" s="225" t="s">
        <v>54</v>
      </c>
      <c r="D19" s="289">
        <v>50</v>
      </c>
      <c r="E19" s="289">
        <v>2</v>
      </c>
      <c r="F19" s="289">
        <v>19</v>
      </c>
      <c r="G19" s="289">
        <v>28</v>
      </c>
      <c r="H19" s="289">
        <v>1</v>
      </c>
      <c r="I19" s="286">
        <f t="shared" si="3"/>
        <v>3.44</v>
      </c>
    </row>
    <row r="20" spans="1:9" x14ac:dyDescent="0.25">
      <c r="A20" s="267">
        <v>4</v>
      </c>
      <c r="B20" s="278">
        <v>20060</v>
      </c>
      <c r="C20" s="225" t="s">
        <v>55</v>
      </c>
      <c r="D20" s="289">
        <v>90</v>
      </c>
      <c r="E20" s="289">
        <v>3</v>
      </c>
      <c r="F20" s="289">
        <v>52</v>
      </c>
      <c r="G20" s="289">
        <v>35</v>
      </c>
      <c r="H20" s="289"/>
      <c r="I20" s="286">
        <f t="shared" si="3"/>
        <v>3.6444444444444444</v>
      </c>
    </row>
    <row r="21" spans="1:9" x14ac:dyDescent="0.25">
      <c r="A21" s="267">
        <v>5</v>
      </c>
      <c r="B21" s="278">
        <v>20400</v>
      </c>
      <c r="C21" s="225" t="s">
        <v>56</v>
      </c>
      <c r="D21" s="289">
        <v>60</v>
      </c>
      <c r="E21" s="289">
        <v>4</v>
      </c>
      <c r="F21" s="289">
        <v>18</v>
      </c>
      <c r="G21" s="289">
        <v>35</v>
      </c>
      <c r="H21" s="289">
        <v>3</v>
      </c>
      <c r="I21" s="286">
        <f t="shared" si="3"/>
        <v>3.3833333333333333</v>
      </c>
    </row>
    <row r="22" spans="1:9" x14ac:dyDescent="0.25">
      <c r="A22" s="267">
        <v>6</v>
      </c>
      <c r="B22" s="278">
        <v>20080</v>
      </c>
      <c r="C22" s="331" t="s">
        <v>151</v>
      </c>
      <c r="D22" s="289">
        <v>30</v>
      </c>
      <c r="E22" s="289">
        <v>1</v>
      </c>
      <c r="F22" s="289">
        <v>10</v>
      </c>
      <c r="G22" s="289">
        <v>18</v>
      </c>
      <c r="H22" s="289">
        <v>1</v>
      </c>
      <c r="I22" s="286">
        <f t="shared" si="3"/>
        <v>3.3666666666666667</v>
      </c>
    </row>
    <row r="23" spans="1:9" x14ac:dyDescent="0.25">
      <c r="A23" s="267">
        <v>7</v>
      </c>
      <c r="B23" s="278">
        <v>20460</v>
      </c>
      <c r="C23" s="331" t="s">
        <v>153</v>
      </c>
      <c r="D23" s="289">
        <v>52</v>
      </c>
      <c r="E23" s="289">
        <v>4</v>
      </c>
      <c r="F23" s="289">
        <v>21</v>
      </c>
      <c r="G23" s="289">
        <v>27</v>
      </c>
      <c r="H23" s="289"/>
      <c r="I23" s="286">
        <f t="shared" si="3"/>
        <v>3.5576923076923075</v>
      </c>
    </row>
    <row r="24" spans="1:9" x14ac:dyDescent="0.25">
      <c r="A24" s="267">
        <v>8</v>
      </c>
      <c r="B24" s="278">
        <v>20550</v>
      </c>
      <c r="C24" s="225" t="s">
        <v>50</v>
      </c>
      <c r="D24" s="289">
        <v>32</v>
      </c>
      <c r="E24" s="289"/>
      <c r="F24" s="289">
        <v>9</v>
      </c>
      <c r="G24" s="289">
        <v>23</v>
      </c>
      <c r="H24" s="289"/>
      <c r="I24" s="286">
        <f t="shared" si="3"/>
        <v>3.28125</v>
      </c>
    </row>
    <row r="25" spans="1:9" x14ac:dyDescent="0.25">
      <c r="A25" s="267">
        <v>9</v>
      </c>
      <c r="B25" s="278">
        <v>20630</v>
      </c>
      <c r="C25" s="331" t="s">
        <v>152</v>
      </c>
      <c r="D25" s="289">
        <v>45</v>
      </c>
      <c r="E25" s="289">
        <v>1</v>
      </c>
      <c r="F25" s="289">
        <v>8</v>
      </c>
      <c r="G25" s="289">
        <v>35</v>
      </c>
      <c r="H25" s="289">
        <v>1</v>
      </c>
      <c r="I25" s="286">
        <f t="shared" si="3"/>
        <v>3.2</v>
      </c>
    </row>
    <row r="26" spans="1:9" x14ac:dyDescent="0.25">
      <c r="A26" s="267">
        <v>10</v>
      </c>
      <c r="B26" s="278">
        <v>20810</v>
      </c>
      <c r="C26" s="331" t="s">
        <v>154</v>
      </c>
      <c r="D26" s="289">
        <v>52</v>
      </c>
      <c r="E26" s="289"/>
      <c r="F26" s="289">
        <v>9</v>
      </c>
      <c r="G26" s="289">
        <v>34</v>
      </c>
      <c r="H26" s="289">
        <v>9</v>
      </c>
      <c r="I26" s="286">
        <f t="shared" si="3"/>
        <v>3</v>
      </c>
    </row>
    <row r="27" spans="1:9" x14ac:dyDescent="0.25">
      <c r="A27" s="267">
        <v>11</v>
      </c>
      <c r="B27" s="278">
        <v>20900</v>
      </c>
      <c r="C27" s="331" t="s">
        <v>155</v>
      </c>
      <c r="D27" s="289">
        <v>99</v>
      </c>
      <c r="E27" s="289">
        <v>7</v>
      </c>
      <c r="F27" s="289">
        <v>40</v>
      </c>
      <c r="G27" s="289">
        <v>51</v>
      </c>
      <c r="H27" s="289">
        <v>1</v>
      </c>
      <c r="I27" s="286">
        <f t="shared" si="3"/>
        <v>3.5353535353535355</v>
      </c>
    </row>
    <row r="28" spans="1:9" ht="15.75" thickBot="1" x14ac:dyDescent="0.3">
      <c r="A28" s="269">
        <v>12</v>
      </c>
      <c r="B28" s="279">
        <v>21349</v>
      </c>
      <c r="C28" s="332" t="s">
        <v>156</v>
      </c>
      <c r="D28" s="290">
        <v>38</v>
      </c>
      <c r="E28" s="290">
        <v>2</v>
      </c>
      <c r="F28" s="290">
        <v>11</v>
      </c>
      <c r="G28" s="290">
        <v>25</v>
      </c>
      <c r="H28" s="290"/>
      <c r="I28" s="287">
        <f t="shared" si="3"/>
        <v>3.3947368421052633</v>
      </c>
    </row>
    <row r="29" spans="1:9" ht="15.75" thickBot="1" x14ac:dyDescent="0.3">
      <c r="A29" s="271"/>
      <c r="B29" s="280"/>
      <c r="C29" s="272" t="s">
        <v>122</v>
      </c>
      <c r="D29" s="273">
        <f>SUM(D30:D46)</f>
        <v>718</v>
      </c>
      <c r="E29" s="273">
        <f t="shared" ref="E29:H29" si="4">SUM(E30:E46)</f>
        <v>31</v>
      </c>
      <c r="F29" s="273">
        <f t="shared" si="4"/>
        <v>290</v>
      </c>
      <c r="G29" s="273">
        <f t="shared" si="4"/>
        <v>378</v>
      </c>
      <c r="H29" s="273">
        <f t="shared" si="4"/>
        <v>19</v>
      </c>
      <c r="I29" s="276">
        <f>AVERAGE(I30:I46)</f>
        <v>3.4130470614382658</v>
      </c>
    </row>
    <row r="30" spans="1:9" x14ac:dyDescent="0.25">
      <c r="A30" s="270">
        <v>1</v>
      </c>
      <c r="B30" s="277">
        <v>30070</v>
      </c>
      <c r="C30" s="229" t="s">
        <v>77</v>
      </c>
      <c r="D30" s="288">
        <v>64</v>
      </c>
      <c r="E30" s="288">
        <v>6</v>
      </c>
      <c r="F30" s="288">
        <v>28</v>
      </c>
      <c r="G30" s="288">
        <v>30</v>
      </c>
      <c r="H30" s="288"/>
      <c r="I30" s="285">
        <f t="shared" ref="I30:I46" si="5">(H30*2+G30*3+F30*4+E30*5)/D30</f>
        <v>3.625</v>
      </c>
    </row>
    <row r="31" spans="1:9" x14ac:dyDescent="0.25">
      <c r="A31" s="267">
        <v>2</v>
      </c>
      <c r="B31" s="278">
        <v>30480</v>
      </c>
      <c r="C31" s="225" t="s">
        <v>128</v>
      </c>
      <c r="D31" s="289">
        <v>32</v>
      </c>
      <c r="E31" s="289">
        <v>3</v>
      </c>
      <c r="F31" s="289">
        <v>11</v>
      </c>
      <c r="G31" s="289">
        <v>16</v>
      </c>
      <c r="H31" s="289">
        <v>2</v>
      </c>
      <c r="I31" s="286">
        <f t="shared" si="5"/>
        <v>3.46875</v>
      </c>
    </row>
    <row r="32" spans="1:9" x14ac:dyDescent="0.25">
      <c r="A32" s="267">
        <v>3</v>
      </c>
      <c r="B32" s="278">
        <v>30460</v>
      </c>
      <c r="C32" s="225" t="s">
        <v>71</v>
      </c>
      <c r="D32" s="289">
        <v>54</v>
      </c>
      <c r="E32" s="289">
        <v>2</v>
      </c>
      <c r="F32" s="289">
        <v>34</v>
      </c>
      <c r="G32" s="289">
        <v>18</v>
      </c>
      <c r="H32" s="289"/>
      <c r="I32" s="286">
        <f t="shared" si="5"/>
        <v>3.7037037037037037</v>
      </c>
    </row>
    <row r="33" spans="1:9" x14ac:dyDescent="0.25">
      <c r="A33" s="267">
        <v>4</v>
      </c>
      <c r="B33" s="278">
        <v>30030</v>
      </c>
      <c r="C33" s="331" t="s">
        <v>157</v>
      </c>
      <c r="D33" s="289">
        <v>56</v>
      </c>
      <c r="E33" s="289">
        <v>6</v>
      </c>
      <c r="F33" s="289">
        <v>26</v>
      </c>
      <c r="G33" s="289">
        <v>24</v>
      </c>
      <c r="H33" s="289"/>
      <c r="I33" s="286">
        <f t="shared" si="5"/>
        <v>3.6785714285714284</v>
      </c>
    </row>
    <row r="34" spans="1:9" x14ac:dyDescent="0.25">
      <c r="A34" s="267">
        <v>5</v>
      </c>
      <c r="B34" s="278">
        <v>31000</v>
      </c>
      <c r="C34" s="225" t="s">
        <v>69</v>
      </c>
      <c r="D34" s="289">
        <v>61</v>
      </c>
      <c r="E34" s="289">
        <v>1</v>
      </c>
      <c r="F34" s="289">
        <v>20</v>
      </c>
      <c r="G34" s="289">
        <v>36</v>
      </c>
      <c r="H34" s="289">
        <v>4</v>
      </c>
      <c r="I34" s="286">
        <f t="shared" si="5"/>
        <v>3.2950819672131146</v>
      </c>
    </row>
    <row r="35" spans="1:9" x14ac:dyDescent="0.25">
      <c r="A35" s="267">
        <v>6</v>
      </c>
      <c r="B35" s="278">
        <v>30130</v>
      </c>
      <c r="C35" s="225" t="s">
        <v>43</v>
      </c>
      <c r="D35" s="289">
        <v>14</v>
      </c>
      <c r="E35" s="289">
        <v>1</v>
      </c>
      <c r="F35" s="289">
        <v>3</v>
      </c>
      <c r="G35" s="289">
        <v>10</v>
      </c>
      <c r="H35" s="289"/>
      <c r="I35" s="286">
        <f t="shared" si="5"/>
        <v>3.3571428571428572</v>
      </c>
    </row>
    <row r="36" spans="1:9" x14ac:dyDescent="0.25">
      <c r="A36" s="267">
        <v>7</v>
      </c>
      <c r="B36" s="278">
        <v>30160</v>
      </c>
      <c r="C36" s="331" t="s">
        <v>158</v>
      </c>
      <c r="D36" s="289">
        <v>45</v>
      </c>
      <c r="E36" s="289">
        <v>3</v>
      </c>
      <c r="F36" s="289">
        <v>20</v>
      </c>
      <c r="G36" s="289">
        <v>22</v>
      </c>
      <c r="H36" s="289"/>
      <c r="I36" s="286">
        <f t="shared" si="5"/>
        <v>3.5777777777777779</v>
      </c>
    </row>
    <row r="37" spans="1:9" x14ac:dyDescent="0.25">
      <c r="A37" s="267">
        <v>8</v>
      </c>
      <c r="B37" s="278">
        <v>30310</v>
      </c>
      <c r="C37" s="225" t="s">
        <v>41</v>
      </c>
      <c r="D37" s="289">
        <v>28</v>
      </c>
      <c r="E37" s="289"/>
      <c r="F37" s="289">
        <v>11</v>
      </c>
      <c r="G37" s="289">
        <v>17</v>
      </c>
      <c r="H37" s="289"/>
      <c r="I37" s="286">
        <f t="shared" si="5"/>
        <v>3.3928571428571428</v>
      </c>
    </row>
    <row r="38" spans="1:9" x14ac:dyDescent="0.25">
      <c r="A38" s="267">
        <v>9</v>
      </c>
      <c r="B38" s="278">
        <v>30440</v>
      </c>
      <c r="C38" s="225" t="s">
        <v>42</v>
      </c>
      <c r="D38" s="289">
        <v>28</v>
      </c>
      <c r="E38" s="289"/>
      <c r="F38" s="289">
        <v>7</v>
      </c>
      <c r="G38" s="289">
        <v>18</v>
      </c>
      <c r="H38" s="289">
        <v>3</v>
      </c>
      <c r="I38" s="286">
        <f t="shared" si="5"/>
        <v>3.1428571428571428</v>
      </c>
    </row>
    <row r="39" spans="1:9" x14ac:dyDescent="0.25">
      <c r="A39" s="267">
        <v>10</v>
      </c>
      <c r="B39" s="278">
        <v>30500</v>
      </c>
      <c r="C39" s="331" t="s">
        <v>159</v>
      </c>
      <c r="D39" s="289">
        <v>20</v>
      </c>
      <c r="E39" s="289"/>
      <c r="F39" s="289">
        <v>1</v>
      </c>
      <c r="G39" s="289">
        <v>17</v>
      </c>
      <c r="H39" s="289">
        <v>2</v>
      </c>
      <c r="I39" s="286">
        <f t="shared" si="5"/>
        <v>2.95</v>
      </c>
    </row>
    <row r="40" spans="1:9" x14ac:dyDescent="0.25">
      <c r="A40" s="267">
        <v>11</v>
      </c>
      <c r="B40" s="278">
        <v>30530</v>
      </c>
      <c r="C40" s="331" t="s">
        <v>160</v>
      </c>
      <c r="D40" s="289">
        <v>67</v>
      </c>
      <c r="E40" s="289">
        <v>2</v>
      </c>
      <c r="F40" s="289">
        <v>27</v>
      </c>
      <c r="G40" s="289">
        <v>37</v>
      </c>
      <c r="H40" s="289">
        <v>1</v>
      </c>
      <c r="I40" s="286">
        <f t="shared" si="5"/>
        <v>3.4477611940298507</v>
      </c>
    </row>
    <row r="41" spans="1:9" x14ac:dyDescent="0.25">
      <c r="A41" s="267">
        <v>12</v>
      </c>
      <c r="B41" s="278">
        <v>30640</v>
      </c>
      <c r="C41" s="225" t="s">
        <v>46</v>
      </c>
      <c r="D41" s="289">
        <v>61</v>
      </c>
      <c r="E41" s="289">
        <v>1</v>
      </c>
      <c r="F41" s="289">
        <v>25</v>
      </c>
      <c r="G41" s="289">
        <v>35</v>
      </c>
      <c r="H41" s="289"/>
      <c r="I41" s="286">
        <f t="shared" si="5"/>
        <v>3.442622950819672</v>
      </c>
    </row>
    <row r="42" spans="1:9" x14ac:dyDescent="0.25">
      <c r="A42" s="267">
        <v>13</v>
      </c>
      <c r="B42" s="278">
        <v>30650</v>
      </c>
      <c r="C42" s="331" t="s">
        <v>161</v>
      </c>
      <c r="D42" s="289">
        <v>47</v>
      </c>
      <c r="E42" s="289">
        <v>2</v>
      </c>
      <c r="F42" s="289">
        <v>19</v>
      </c>
      <c r="G42" s="289">
        <v>24</v>
      </c>
      <c r="H42" s="289">
        <v>2</v>
      </c>
      <c r="I42" s="286">
        <f t="shared" si="5"/>
        <v>3.4468085106382977</v>
      </c>
    </row>
    <row r="43" spans="1:9" x14ac:dyDescent="0.25">
      <c r="A43" s="267">
        <v>14</v>
      </c>
      <c r="B43" s="278">
        <v>30790</v>
      </c>
      <c r="C43" s="225" t="s">
        <v>68</v>
      </c>
      <c r="D43" s="289">
        <v>26</v>
      </c>
      <c r="E43" s="289"/>
      <c r="F43" s="289">
        <v>13</v>
      </c>
      <c r="G43" s="289">
        <v>12</v>
      </c>
      <c r="H43" s="289">
        <v>1</v>
      </c>
      <c r="I43" s="286">
        <f t="shared" si="5"/>
        <v>3.4615384615384617</v>
      </c>
    </row>
    <row r="44" spans="1:9" x14ac:dyDescent="0.25">
      <c r="A44" s="267">
        <v>15</v>
      </c>
      <c r="B44" s="278">
        <v>30890</v>
      </c>
      <c r="C44" s="331" t="s">
        <v>162</v>
      </c>
      <c r="D44" s="289">
        <v>16</v>
      </c>
      <c r="E44" s="289"/>
      <c r="F44" s="289">
        <v>1</v>
      </c>
      <c r="G44" s="289">
        <v>15</v>
      </c>
      <c r="H44" s="289"/>
      <c r="I44" s="286">
        <f t="shared" si="5"/>
        <v>3.0625</v>
      </c>
    </row>
    <row r="45" spans="1:9" x14ac:dyDescent="0.25">
      <c r="A45" s="267">
        <v>16</v>
      </c>
      <c r="B45" s="278">
        <v>30940</v>
      </c>
      <c r="C45" s="225" t="s">
        <v>36</v>
      </c>
      <c r="D45" s="289">
        <v>53</v>
      </c>
      <c r="E45" s="289">
        <v>2</v>
      </c>
      <c r="F45" s="289">
        <v>26</v>
      </c>
      <c r="G45" s="289">
        <v>21</v>
      </c>
      <c r="H45" s="289">
        <v>4</v>
      </c>
      <c r="I45" s="286">
        <f t="shared" si="5"/>
        <v>3.4905660377358489</v>
      </c>
    </row>
    <row r="46" spans="1:9" ht="15.75" thickBot="1" x14ac:dyDescent="0.3">
      <c r="A46" s="269">
        <v>17</v>
      </c>
      <c r="B46" s="279">
        <v>31480</v>
      </c>
      <c r="C46" s="226" t="s">
        <v>44</v>
      </c>
      <c r="D46" s="290">
        <v>46</v>
      </c>
      <c r="E46" s="290">
        <v>2</v>
      </c>
      <c r="F46" s="290">
        <v>18</v>
      </c>
      <c r="G46" s="290">
        <v>26</v>
      </c>
      <c r="H46" s="290"/>
      <c r="I46" s="287">
        <f t="shared" si="5"/>
        <v>3.4782608695652173</v>
      </c>
    </row>
    <row r="47" spans="1:9" ht="15.75" thickBot="1" x14ac:dyDescent="0.3">
      <c r="A47" s="271"/>
      <c r="B47" s="280"/>
      <c r="C47" s="272" t="s">
        <v>123</v>
      </c>
      <c r="D47" s="273">
        <f>SUM(D48:D65)</f>
        <v>808</v>
      </c>
      <c r="E47" s="273">
        <f>SUM(E48:E65)</f>
        <v>69</v>
      </c>
      <c r="F47" s="273">
        <f>SUM(F48:F65)</f>
        <v>381</v>
      </c>
      <c r="G47" s="273">
        <f>SUM(G48:G65)</f>
        <v>331</v>
      </c>
      <c r="H47" s="273">
        <f>SUM(H48:H65)</f>
        <v>27</v>
      </c>
      <c r="I47" s="276">
        <f>AVERAGE(I48:I65)</f>
        <v>3.5632138631943553</v>
      </c>
    </row>
    <row r="48" spans="1:9" x14ac:dyDescent="0.25">
      <c r="A48" s="270">
        <v>1</v>
      </c>
      <c r="B48" s="277">
        <v>40010</v>
      </c>
      <c r="C48" s="229" t="s">
        <v>136</v>
      </c>
      <c r="D48" s="288">
        <v>90</v>
      </c>
      <c r="E48" s="288">
        <v>9</v>
      </c>
      <c r="F48" s="288">
        <v>43</v>
      </c>
      <c r="G48" s="288">
        <v>38</v>
      </c>
      <c r="H48" s="288"/>
      <c r="I48" s="285">
        <f t="shared" ref="I48:I65" si="6">(H48*2+G48*3+F48*4+E48*5)/D48</f>
        <v>3.6777777777777776</v>
      </c>
    </row>
    <row r="49" spans="1:9" x14ac:dyDescent="0.25">
      <c r="A49" s="267">
        <v>2</v>
      </c>
      <c r="B49" s="278">
        <v>40030</v>
      </c>
      <c r="C49" s="225" t="s">
        <v>133</v>
      </c>
      <c r="D49" s="289">
        <v>38</v>
      </c>
      <c r="E49" s="289">
        <v>3</v>
      </c>
      <c r="F49" s="289">
        <v>20</v>
      </c>
      <c r="G49" s="289">
        <v>15</v>
      </c>
      <c r="H49" s="289"/>
      <c r="I49" s="286">
        <f t="shared" si="6"/>
        <v>3.6842105263157894</v>
      </c>
    </row>
    <row r="50" spans="1:9" x14ac:dyDescent="0.25">
      <c r="A50" s="267">
        <v>3</v>
      </c>
      <c r="B50" s="278">
        <v>40410</v>
      </c>
      <c r="C50" s="225" t="s">
        <v>81</v>
      </c>
      <c r="D50" s="289">
        <v>67</v>
      </c>
      <c r="E50" s="289">
        <v>12</v>
      </c>
      <c r="F50" s="289">
        <v>48</v>
      </c>
      <c r="G50" s="289">
        <v>7</v>
      </c>
      <c r="H50" s="289"/>
      <c r="I50" s="286">
        <f t="shared" si="6"/>
        <v>4.0746268656716422</v>
      </c>
    </row>
    <row r="51" spans="1:9" x14ac:dyDescent="0.25">
      <c r="A51" s="267">
        <v>4</v>
      </c>
      <c r="B51" s="278">
        <v>40011</v>
      </c>
      <c r="C51" s="225" t="s">
        <v>92</v>
      </c>
      <c r="D51" s="289">
        <v>115</v>
      </c>
      <c r="E51" s="289">
        <v>21</v>
      </c>
      <c r="F51" s="289">
        <v>52</v>
      </c>
      <c r="G51" s="289">
        <v>35</v>
      </c>
      <c r="H51" s="289">
        <v>7</v>
      </c>
      <c r="I51" s="286">
        <f t="shared" si="6"/>
        <v>3.7565217391304349</v>
      </c>
    </row>
    <row r="52" spans="1:9" x14ac:dyDescent="0.25">
      <c r="A52" s="267">
        <v>5</v>
      </c>
      <c r="B52" s="278">
        <v>40080</v>
      </c>
      <c r="C52" s="225" t="s">
        <v>33</v>
      </c>
      <c r="D52" s="289">
        <v>92</v>
      </c>
      <c r="E52" s="289">
        <v>4</v>
      </c>
      <c r="F52" s="289">
        <v>47</v>
      </c>
      <c r="G52" s="289">
        <v>40</v>
      </c>
      <c r="H52" s="289">
        <v>1</v>
      </c>
      <c r="I52" s="286">
        <f t="shared" si="6"/>
        <v>3.5869565217391304</v>
      </c>
    </row>
    <row r="53" spans="1:9" x14ac:dyDescent="0.25">
      <c r="A53" s="267">
        <v>6</v>
      </c>
      <c r="B53" s="278">
        <v>40100</v>
      </c>
      <c r="C53" s="225" t="s">
        <v>32</v>
      </c>
      <c r="D53" s="289">
        <v>52</v>
      </c>
      <c r="E53" s="289">
        <v>2</v>
      </c>
      <c r="F53" s="289">
        <v>25</v>
      </c>
      <c r="G53" s="289">
        <v>22</v>
      </c>
      <c r="H53" s="289">
        <v>3</v>
      </c>
      <c r="I53" s="286">
        <f t="shared" si="6"/>
        <v>3.5</v>
      </c>
    </row>
    <row r="54" spans="1:9" x14ac:dyDescent="0.25">
      <c r="A54" s="267">
        <v>7</v>
      </c>
      <c r="B54" s="278">
        <v>40031</v>
      </c>
      <c r="C54" s="225" t="s">
        <v>35</v>
      </c>
      <c r="D54" s="289">
        <v>20</v>
      </c>
      <c r="E54" s="289">
        <v>4</v>
      </c>
      <c r="F54" s="289">
        <v>7</v>
      </c>
      <c r="G54" s="289">
        <v>9</v>
      </c>
      <c r="H54" s="289"/>
      <c r="I54" s="286">
        <f t="shared" si="6"/>
        <v>3.75</v>
      </c>
    </row>
    <row r="55" spans="1:9" x14ac:dyDescent="0.25">
      <c r="A55" s="267">
        <v>8</v>
      </c>
      <c r="B55" s="278">
        <v>40210</v>
      </c>
      <c r="C55" s="225" t="s">
        <v>78</v>
      </c>
      <c r="D55" s="289">
        <v>18</v>
      </c>
      <c r="E55" s="289">
        <v>1</v>
      </c>
      <c r="F55" s="289">
        <v>10</v>
      </c>
      <c r="G55" s="289">
        <v>7</v>
      </c>
      <c r="H55" s="289"/>
      <c r="I55" s="286">
        <f t="shared" si="6"/>
        <v>3.6666666666666665</v>
      </c>
    </row>
    <row r="56" spans="1:9" x14ac:dyDescent="0.25">
      <c r="A56" s="267">
        <v>9</v>
      </c>
      <c r="B56" s="278">
        <v>40300</v>
      </c>
      <c r="C56" s="225" t="s">
        <v>65</v>
      </c>
      <c r="D56" s="289">
        <v>20</v>
      </c>
      <c r="E56" s="289">
        <v>3</v>
      </c>
      <c r="F56" s="289">
        <v>9</v>
      </c>
      <c r="G56" s="289">
        <v>8</v>
      </c>
      <c r="H56" s="289"/>
      <c r="I56" s="286">
        <f t="shared" si="6"/>
        <v>3.75</v>
      </c>
    </row>
    <row r="57" spans="1:9" x14ac:dyDescent="0.25">
      <c r="A57" s="267">
        <v>10</v>
      </c>
      <c r="B57" s="278">
        <v>40360</v>
      </c>
      <c r="C57" s="225" t="s">
        <v>64</v>
      </c>
      <c r="D57" s="289">
        <v>17</v>
      </c>
      <c r="E57" s="289"/>
      <c r="F57" s="289">
        <v>4</v>
      </c>
      <c r="G57" s="289">
        <v>11</v>
      </c>
      <c r="H57" s="289">
        <v>2</v>
      </c>
      <c r="I57" s="286">
        <f t="shared" si="6"/>
        <v>3.1176470588235294</v>
      </c>
    </row>
    <row r="58" spans="1:9" x14ac:dyDescent="0.25">
      <c r="A58" s="267">
        <v>11</v>
      </c>
      <c r="B58" s="278">
        <v>40390</v>
      </c>
      <c r="C58" s="225" t="s">
        <v>29</v>
      </c>
      <c r="D58" s="289">
        <v>35</v>
      </c>
      <c r="E58" s="289"/>
      <c r="F58" s="289">
        <v>11</v>
      </c>
      <c r="G58" s="289">
        <v>20</v>
      </c>
      <c r="H58" s="289">
        <v>4</v>
      </c>
      <c r="I58" s="286">
        <f t="shared" si="6"/>
        <v>3.2</v>
      </c>
    </row>
    <row r="59" spans="1:9" x14ac:dyDescent="0.25">
      <c r="A59" s="267">
        <v>12</v>
      </c>
      <c r="B59" s="278">
        <v>40720</v>
      </c>
      <c r="C59" s="225" t="s">
        <v>117</v>
      </c>
      <c r="D59" s="289">
        <v>39</v>
      </c>
      <c r="E59" s="289">
        <v>2</v>
      </c>
      <c r="F59" s="289">
        <v>17</v>
      </c>
      <c r="G59" s="289">
        <v>20</v>
      </c>
      <c r="H59" s="289"/>
      <c r="I59" s="286">
        <f t="shared" si="6"/>
        <v>3.5384615384615383</v>
      </c>
    </row>
    <row r="60" spans="1:9" x14ac:dyDescent="0.25">
      <c r="A60" s="267">
        <v>13</v>
      </c>
      <c r="B60" s="278">
        <v>40730</v>
      </c>
      <c r="C60" s="294" t="s">
        <v>79</v>
      </c>
      <c r="D60" s="289">
        <v>18</v>
      </c>
      <c r="E60" s="289"/>
      <c r="F60" s="289">
        <v>10</v>
      </c>
      <c r="G60" s="289">
        <v>8</v>
      </c>
      <c r="H60" s="289"/>
      <c r="I60" s="286">
        <f t="shared" ref="I60" si="7">(H60*2+G60*3+F60*4+E60*5)/D60</f>
        <v>3.5555555555555554</v>
      </c>
    </row>
    <row r="61" spans="1:9" x14ac:dyDescent="0.25">
      <c r="A61" s="267">
        <v>14</v>
      </c>
      <c r="B61" s="278">
        <v>40820</v>
      </c>
      <c r="C61" s="331" t="s">
        <v>163</v>
      </c>
      <c r="D61" s="289">
        <v>29</v>
      </c>
      <c r="E61" s="289">
        <v>3</v>
      </c>
      <c r="F61" s="289">
        <v>11</v>
      </c>
      <c r="G61" s="289">
        <v>12</v>
      </c>
      <c r="H61" s="289">
        <v>3</v>
      </c>
      <c r="I61" s="286">
        <f t="shared" si="6"/>
        <v>3.4827586206896552</v>
      </c>
    </row>
    <row r="62" spans="1:9" x14ac:dyDescent="0.25">
      <c r="A62" s="267">
        <v>15</v>
      </c>
      <c r="B62" s="278">
        <v>40840</v>
      </c>
      <c r="C62" s="225" t="s">
        <v>31</v>
      </c>
      <c r="D62" s="289">
        <v>10</v>
      </c>
      <c r="E62" s="289"/>
      <c r="F62" s="289">
        <v>3</v>
      </c>
      <c r="G62" s="289">
        <v>7</v>
      </c>
      <c r="H62" s="289"/>
      <c r="I62" s="286">
        <f t="shared" si="6"/>
        <v>3.3</v>
      </c>
    </row>
    <row r="63" spans="1:9" x14ac:dyDescent="0.25">
      <c r="A63" s="267">
        <v>16</v>
      </c>
      <c r="B63" s="278">
        <v>40950</v>
      </c>
      <c r="C63" s="225" t="s">
        <v>80</v>
      </c>
      <c r="D63" s="289">
        <v>60</v>
      </c>
      <c r="E63" s="289">
        <v>2</v>
      </c>
      <c r="F63" s="289">
        <v>28</v>
      </c>
      <c r="G63" s="289">
        <v>27</v>
      </c>
      <c r="H63" s="289">
        <v>3</v>
      </c>
      <c r="I63" s="286">
        <f t="shared" si="6"/>
        <v>3.4833333333333334</v>
      </c>
    </row>
    <row r="64" spans="1:9" x14ac:dyDescent="0.25">
      <c r="A64" s="269">
        <v>17</v>
      </c>
      <c r="B64" s="279">
        <v>40990</v>
      </c>
      <c r="C64" s="226" t="s">
        <v>34</v>
      </c>
      <c r="D64" s="290">
        <v>63</v>
      </c>
      <c r="E64" s="290">
        <v>1</v>
      </c>
      <c r="F64" s="290">
        <v>23</v>
      </c>
      <c r="G64" s="290">
        <v>35</v>
      </c>
      <c r="H64" s="290">
        <v>4</v>
      </c>
      <c r="I64" s="287">
        <f t="shared" ref="I64" si="8">(H64*2+G64*3+F64*4+E64*5)/D64</f>
        <v>3.3333333333333335</v>
      </c>
    </row>
    <row r="65" spans="1:9" ht="15.75" thickBot="1" x14ac:dyDescent="0.3">
      <c r="A65" s="269">
        <v>18</v>
      </c>
      <c r="B65" s="279">
        <v>40133</v>
      </c>
      <c r="C65" s="226" t="s">
        <v>27</v>
      </c>
      <c r="D65" s="290">
        <v>25</v>
      </c>
      <c r="E65" s="290">
        <v>2</v>
      </c>
      <c r="F65" s="290">
        <v>13</v>
      </c>
      <c r="G65" s="290">
        <v>10</v>
      </c>
      <c r="H65" s="290"/>
      <c r="I65" s="287">
        <f t="shared" si="6"/>
        <v>3.68</v>
      </c>
    </row>
    <row r="66" spans="1:9" ht="15.75" thickBot="1" x14ac:dyDescent="0.3">
      <c r="A66" s="271"/>
      <c r="B66" s="280"/>
      <c r="C66" s="272" t="s">
        <v>124</v>
      </c>
      <c r="D66" s="273">
        <f>SUM(D67:D80)</f>
        <v>836</v>
      </c>
      <c r="E66" s="273">
        <f>SUM(E67:E80)</f>
        <v>50</v>
      </c>
      <c r="F66" s="273">
        <f>SUM(F67:F80)</f>
        <v>356</v>
      </c>
      <c r="G66" s="273">
        <f>SUM(G67:G80)</f>
        <v>419</v>
      </c>
      <c r="H66" s="273">
        <f>SUM(H67:H80)</f>
        <v>11</v>
      </c>
      <c r="I66" s="276">
        <f>AVERAGE(I67:I80)</f>
        <v>3.5395153017746899</v>
      </c>
    </row>
    <row r="67" spans="1:9" x14ac:dyDescent="0.25">
      <c r="A67" s="270">
        <v>1</v>
      </c>
      <c r="B67" s="277">
        <v>50040</v>
      </c>
      <c r="C67" s="229" t="s">
        <v>137</v>
      </c>
      <c r="D67" s="288">
        <v>44</v>
      </c>
      <c r="E67" s="288">
        <v>2</v>
      </c>
      <c r="F67" s="288">
        <v>30</v>
      </c>
      <c r="G67" s="288">
        <v>12</v>
      </c>
      <c r="H67" s="288"/>
      <c r="I67" s="285">
        <f t="shared" ref="I67:I80" si="9">(H67*2+G67*3+F67*4+E67*5)/D67</f>
        <v>3.7727272727272729</v>
      </c>
    </row>
    <row r="68" spans="1:9" x14ac:dyDescent="0.25">
      <c r="A68" s="267">
        <v>2</v>
      </c>
      <c r="B68" s="278">
        <v>50003</v>
      </c>
      <c r="C68" s="225" t="s">
        <v>95</v>
      </c>
      <c r="D68" s="289">
        <v>52</v>
      </c>
      <c r="E68" s="289">
        <v>8</v>
      </c>
      <c r="F68" s="289">
        <v>25</v>
      </c>
      <c r="G68" s="289">
        <v>19</v>
      </c>
      <c r="H68" s="289"/>
      <c r="I68" s="286">
        <f t="shared" si="9"/>
        <v>3.7884615384615383</v>
      </c>
    </row>
    <row r="69" spans="1:9" x14ac:dyDescent="0.25">
      <c r="A69" s="267">
        <v>3</v>
      </c>
      <c r="B69" s="278">
        <v>50060</v>
      </c>
      <c r="C69" s="331" t="s">
        <v>164</v>
      </c>
      <c r="D69" s="289">
        <v>73</v>
      </c>
      <c r="E69" s="289">
        <v>3</v>
      </c>
      <c r="F69" s="289">
        <v>32</v>
      </c>
      <c r="G69" s="289">
        <v>38</v>
      </c>
      <c r="H69" s="289"/>
      <c r="I69" s="286">
        <f t="shared" si="9"/>
        <v>3.5205479452054793</v>
      </c>
    </row>
    <row r="70" spans="1:9" x14ac:dyDescent="0.25">
      <c r="A70" s="267">
        <v>4</v>
      </c>
      <c r="B70" s="278">
        <v>50170</v>
      </c>
      <c r="C70" s="331" t="s">
        <v>165</v>
      </c>
      <c r="D70" s="289">
        <v>41</v>
      </c>
      <c r="E70" s="289">
        <v>3</v>
      </c>
      <c r="F70" s="289">
        <v>18</v>
      </c>
      <c r="G70" s="289">
        <v>20</v>
      </c>
      <c r="H70" s="289"/>
      <c r="I70" s="286">
        <f t="shared" si="9"/>
        <v>3.5853658536585367</v>
      </c>
    </row>
    <row r="71" spans="1:9" x14ac:dyDescent="0.25">
      <c r="A71" s="267">
        <v>5</v>
      </c>
      <c r="B71" s="278">
        <v>50230</v>
      </c>
      <c r="C71" s="225" t="s">
        <v>138</v>
      </c>
      <c r="D71" s="289">
        <v>46</v>
      </c>
      <c r="E71" s="289">
        <v>1</v>
      </c>
      <c r="F71" s="289">
        <v>25</v>
      </c>
      <c r="G71" s="289">
        <v>20</v>
      </c>
      <c r="H71" s="289"/>
      <c r="I71" s="286">
        <f t="shared" si="9"/>
        <v>3.5869565217391304</v>
      </c>
    </row>
    <row r="72" spans="1:9" x14ac:dyDescent="0.25">
      <c r="A72" s="267">
        <v>6</v>
      </c>
      <c r="B72" s="278">
        <v>50340</v>
      </c>
      <c r="C72" s="331" t="s">
        <v>166</v>
      </c>
      <c r="D72" s="289">
        <v>69</v>
      </c>
      <c r="E72" s="289">
        <v>3</v>
      </c>
      <c r="F72" s="289">
        <v>28</v>
      </c>
      <c r="G72" s="289">
        <v>38</v>
      </c>
      <c r="H72" s="289"/>
      <c r="I72" s="286">
        <f t="shared" si="9"/>
        <v>3.4927536231884058</v>
      </c>
    </row>
    <row r="73" spans="1:9" x14ac:dyDescent="0.25">
      <c r="A73" s="267">
        <v>7</v>
      </c>
      <c r="B73" s="278">
        <v>50420</v>
      </c>
      <c r="C73" s="331" t="s">
        <v>167</v>
      </c>
      <c r="D73" s="289">
        <v>69</v>
      </c>
      <c r="E73" s="289">
        <v>9</v>
      </c>
      <c r="F73" s="289">
        <v>32</v>
      </c>
      <c r="G73" s="289">
        <v>28</v>
      </c>
      <c r="H73" s="289"/>
      <c r="I73" s="286">
        <f t="shared" si="9"/>
        <v>3.7246376811594204</v>
      </c>
    </row>
    <row r="74" spans="1:9" x14ac:dyDescent="0.25">
      <c r="A74" s="267">
        <v>8</v>
      </c>
      <c r="B74" s="278">
        <v>50450</v>
      </c>
      <c r="C74" s="331" t="s">
        <v>168</v>
      </c>
      <c r="D74" s="289">
        <v>31</v>
      </c>
      <c r="E74" s="289">
        <v>4</v>
      </c>
      <c r="F74" s="289">
        <v>9</v>
      </c>
      <c r="G74" s="289">
        <v>16</v>
      </c>
      <c r="H74" s="289">
        <v>2</v>
      </c>
      <c r="I74" s="286">
        <f t="shared" si="9"/>
        <v>3.4838709677419355</v>
      </c>
    </row>
    <row r="75" spans="1:9" x14ac:dyDescent="0.25">
      <c r="A75" s="267">
        <v>9</v>
      </c>
      <c r="B75" s="278">
        <v>50620</v>
      </c>
      <c r="C75" s="225" t="s">
        <v>23</v>
      </c>
      <c r="D75" s="289">
        <v>32</v>
      </c>
      <c r="E75" s="289">
        <v>1</v>
      </c>
      <c r="F75" s="289">
        <v>8</v>
      </c>
      <c r="G75" s="289">
        <v>21</v>
      </c>
      <c r="H75" s="289">
        <v>2</v>
      </c>
      <c r="I75" s="286">
        <f t="shared" si="9"/>
        <v>3.25</v>
      </c>
    </row>
    <row r="76" spans="1:9" x14ac:dyDescent="0.25">
      <c r="A76" s="267">
        <v>10</v>
      </c>
      <c r="B76" s="278">
        <v>50760</v>
      </c>
      <c r="C76" s="225" t="s">
        <v>139</v>
      </c>
      <c r="D76" s="289">
        <v>124</v>
      </c>
      <c r="E76" s="289">
        <v>3</v>
      </c>
      <c r="F76" s="289">
        <v>46</v>
      </c>
      <c r="G76" s="289">
        <v>75</v>
      </c>
      <c r="H76" s="289"/>
      <c r="I76" s="286">
        <f t="shared" si="9"/>
        <v>3.4193548387096775</v>
      </c>
    </row>
    <row r="77" spans="1:9" x14ac:dyDescent="0.25">
      <c r="A77" s="267">
        <v>11</v>
      </c>
      <c r="B77" s="278">
        <v>50780</v>
      </c>
      <c r="C77" s="331" t="s">
        <v>169</v>
      </c>
      <c r="D77" s="289">
        <v>64</v>
      </c>
      <c r="E77" s="289"/>
      <c r="F77" s="289">
        <v>13</v>
      </c>
      <c r="G77" s="289">
        <v>45</v>
      </c>
      <c r="H77" s="289">
        <v>6</v>
      </c>
      <c r="I77" s="286">
        <f t="shared" si="9"/>
        <v>3.109375</v>
      </c>
    </row>
    <row r="78" spans="1:9" x14ac:dyDescent="0.25">
      <c r="A78" s="267">
        <v>12</v>
      </c>
      <c r="B78" s="278">
        <v>50930</v>
      </c>
      <c r="C78" s="331" t="s">
        <v>170</v>
      </c>
      <c r="D78" s="289">
        <v>55</v>
      </c>
      <c r="E78" s="289">
        <v>2</v>
      </c>
      <c r="F78" s="289">
        <v>22</v>
      </c>
      <c r="G78" s="289">
        <v>31</v>
      </c>
      <c r="H78" s="289"/>
      <c r="I78" s="286">
        <f t="shared" si="9"/>
        <v>3.4727272727272727</v>
      </c>
    </row>
    <row r="79" spans="1:9" x14ac:dyDescent="0.25">
      <c r="A79" s="267">
        <v>13</v>
      </c>
      <c r="B79" s="278">
        <v>51370</v>
      </c>
      <c r="C79" s="225" t="s">
        <v>140</v>
      </c>
      <c r="D79" s="289">
        <v>57</v>
      </c>
      <c r="E79" s="289">
        <v>4</v>
      </c>
      <c r="F79" s="289">
        <v>37</v>
      </c>
      <c r="G79" s="289">
        <v>16</v>
      </c>
      <c r="H79" s="289"/>
      <c r="I79" s="286">
        <f t="shared" si="9"/>
        <v>3.7894736842105261</v>
      </c>
    </row>
    <row r="80" spans="1:9" ht="15.75" thickBot="1" x14ac:dyDescent="0.3">
      <c r="A80" s="269">
        <v>14</v>
      </c>
      <c r="B80" s="279">
        <v>51580</v>
      </c>
      <c r="C80" s="332" t="s">
        <v>172</v>
      </c>
      <c r="D80" s="290">
        <v>79</v>
      </c>
      <c r="E80" s="290">
        <v>7</v>
      </c>
      <c r="F80" s="290">
        <v>31</v>
      </c>
      <c r="G80" s="290">
        <v>40</v>
      </c>
      <c r="H80" s="290">
        <v>1</v>
      </c>
      <c r="I80" s="287">
        <f t="shared" si="9"/>
        <v>3.5569620253164556</v>
      </c>
    </row>
    <row r="81" spans="1:9" ht="15.75" thickBot="1" x14ac:dyDescent="0.3">
      <c r="A81" s="271"/>
      <c r="B81" s="280"/>
      <c r="C81" s="272" t="s">
        <v>125</v>
      </c>
      <c r="D81" s="273">
        <f>SUM(D82:D111)</f>
        <v>1819</v>
      </c>
      <c r="E81" s="273">
        <f t="shared" ref="E81:H81" si="10">SUM(E82:E111)</f>
        <v>76</v>
      </c>
      <c r="F81" s="273">
        <f t="shared" si="10"/>
        <v>794</v>
      </c>
      <c r="G81" s="273">
        <f t="shared" si="10"/>
        <v>888</v>
      </c>
      <c r="H81" s="273">
        <f t="shared" si="10"/>
        <v>61</v>
      </c>
      <c r="I81" s="276">
        <f>AVERAGE(I82:I111)</f>
        <v>3.4713736668077213</v>
      </c>
    </row>
    <row r="82" spans="1:9" x14ac:dyDescent="0.25">
      <c r="A82" s="270">
        <v>1</v>
      </c>
      <c r="B82" s="277">
        <v>60010</v>
      </c>
      <c r="C82" s="333" t="s">
        <v>171</v>
      </c>
      <c r="D82" s="288">
        <v>31</v>
      </c>
      <c r="E82" s="288">
        <v>1</v>
      </c>
      <c r="F82" s="288">
        <v>9</v>
      </c>
      <c r="G82" s="288">
        <v>21</v>
      </c>
      <c r="H82" s="288"/>
      <c r="I82" s="285">
        <f t="shared" ref="I82:I111" si="11">(H82*2+G82*3+F82*4+E82*5)/D82</f>
        <v>3.3548387096774195</v>
      </c>
    </row>
    <row r="83" spans="1:9" x14ac:dyDescent="0.25">
      <c r="A83" s="267">
        <v>2</v>
      </c>
      <c r="B83" s="278">
        <v>60020</v>
      </c>
      <c r="C83" s="225" t="s">
        <v>63</v>
      </c>
      <c r="D83" s="289">
        <v>17</v>
      </c>
      <c r="E83" s="289"/>
      <c r="F83" s="289">
        <v>5</v>
      </c>
      <c r="G83" s="289">
        <v>12</v>
      </c>
      <c r="H83" s="289"/>
      <c r="I83" s="286">
        <f t="shared" si="11"/>
        <v>3.2941176470588234</v>
      </c>
    </row>
    <row r="84" spans="1:9" x14ac:dyDescent="0.25">
      <c r="A84" s="267">
        <v>3</v>
      </c>
      <c r="B84" s="278">
        <v>60050</v>
      </c>
      <c r="C84" s="331" t="s">
        <v>173</v>
      </c>
      <c r="D84" s="289">
        <v>60</v>
      </c>
      <c r="E84" s="289">
        <v>4</v>
      </c>
      <c r="F84" s="289">
        <v>22</v>
      </c>
      <c r="G84" s="289">
        <v>32</v>
      </c>
      <c r="H84" s="289">
        <v>2</v>
      </c>
      <c r="I84" s="286">
        <f t="shared" si="11"/>
        <v>3.4666666666666668</v>
      </c>
    </row>
    <row r="85" spans="1:9" x14ac:dyDescent="0.25">
      <c r="A85" s="267">
        <v>4</v>
      </c>
      <c r="B85" s="278">
        <v>60070</v>
      </c>
      <c r="C85" s="331" t="s">
        <v>174</v>
      </c>
      <c r="D85" s="289">
        <v>81</v>
      </c>
      <c r="E85" s="289">
        <v>4</v>
      </c>
      <c r="F85" s="289">
        <v>39</v>
      </c>
      <c r="G85" s="289">
        <v>34</v>
      </c>
      <c r="H85" s="289">
        <v>4</v>
      </c>
      <c r="I85" s="286">
        <f t="shared" si="11"/>
        <v>3.5308641975308643</v>
      </c>
    </row>
    <row r="86" spans="1:9" x14ac:dyDescent="0.25">
      <c r="A86" s="267">
        <v>5</v>
      </c>
      <c r="B86" s="278">
        <v>60180</v>
      </c>
      <c r="C86" s="331" t="s">
        <v>175</v>
      </c>
      <c r="D86" s="289">
        <v>68</v>
      </c>
      <c r="E86" s="289">
        <v>1</v>
      </c>
      <c r="F86" s="289">
        <v>26</v>
      </c>
      <c r="G86" s="289">
        <v>36</v>
      </c>
      <c r="H86" s="289">
        <v>5</v>
      </c>
      <c r="I86" s="286">
        <f t="shared" si="11"/>
        <v>3.3382352941176472</v>
      </c>
    </row>
    <row r="87" spans="1:9" x14ac:dyDescent="0.25">
      <c r="A87" s="267">
        <v>6</v>
      </c>
      <c r="B87" s="278">
        <v>60240</v>
      </c>
      <c r="C87" s="331" t="s">
        <v>176</v>
      </c>
      <c r="D87" s="289">
        <v>74</v>
      </c>
      <c r="E87" s="289">
        <v>3</v>
      </c>
      <c r="F87" s="289">
        <v>39</v>
      </c>
      <c r="G87" s="289">
        <v>28</v>
      </c>
      <c r="H87" s="289">
        <v>4</v>
      </c>
      <c r="I87" s="286">
        <f t="shared" si="11"/>
        <v>3.5540540540540539</v>
      </c>
    </row>
    <row r="88" spans="1:9" x14ac:dyDescent="0.25">
      <c r="A88" s="267">
        <v>7</v>
      </c>
      <c r="B88" s="278">
        <v>60560</v>
      </c>
      <c r="C88" s="225" t="s">
        <v>21</v>
      </c>
      <c r="D88" s="289">
        <v>32</v>
      </c>
      <c r="E88" s="289"/>
      <c r="F88" s="289">
        <v>17</v>
      </c>
      <c r="G88" s="289">
        <v>15</v>
      </c>
      <c r="H88" s="289"/>
      <c r="I88" s="286">
        <f t="shared" si="11"/>
        <v>3.53125</v>
      </c>
    </row>
    <row r="89" spans="1:9" x14ac:dyDescent="0.25">
      <c r="A89" s="267">
        <v>8</v>
      </c>
      <c r="B89" s="278">
        <v>60660</v>
      </c>
      <c r="C89" s="331" t="s">
        <v>177</v>
      </c>
      <c r="D89" s="289">
        <v>37</v>
      </c>
      <c r="E89" s="289"/>
      <c r="F89" s="289">
        <v>15</v>
      </c>
      <c r="G89" s="289">
        <v>21</v>
      </c>
      <c r="H89" s="289">
        <v>1</v>
      </c>
      <c r="I89" s="286">
        <f t="shared" si="11"/>
        <v>3.3783783783783785</v>
      </c>
    </row>
    <row r="90" spans="1:9" x14ac:dyDescent="0.25">
      <c r="A90" s="267">
        <v>9</v>
      </c>
      <c r="B90" s="278">
        <v>60001</v>
      </c>
      <c r="C90" s="331" t="s">
        <v>178</v>
      </c>
      <c r="D90" s="289">
        <v>28</v>
      </c>
      <c r="E90" s="289">
        <v>1</v>
      </c>
      <c r="F90" s="289">
        <v>14</v>
      </c>
      <c r="G90" s="289">
        <v>13</v>
      </c>
      <c r="H90" s="289"/>
      <c r="I90" s="286">
        <f t="shared" si="11"/>
        <v>3.5714285714285716</v>
      </c>
    </row>
    <row r="91" spans="1:9" x14ac:dyDescent="0.25">
      <c r="A91" s="267">
        <v>10</v>
      </c>
      <c r="B91" s="278">
        <v>60850</v>
      </c>
      <c r="C91" s="331" t="s">
        <v>179</v>
      </c>
      <c r="D91" s="289">
        <v>61</v>
      </c>
      <c r="E91" s="289">
        <v>2</v>
      </c>
      <c r="F91" s="289">
        <v>23</v>
      </c>
      <c r="G91" s="289">
        <v>34</v>
      </c>
      <c r="H91" s="289">
        <v>2</v>
      </c>
      <c r="I91" s="286">
        <f t="shared" si="11"/>
        <v>3.4098360655737703</v>
      </c>
    </row>
    <row r="92" spans="1:9" x14ac:dyDescent="0.25">
      <c r="A92" s="267">
        <v>11</v>
      </c>
      <c r="B92" s="278">
        <v>60910</v>
      </c>
      <c r="C92" s="225" t="s">
        <v>15</v>
      </c>
      <c r="D92" s="289">
        <v>48</v>
      </c>
      <c r="E92" s="289">
        <v>1</v>
      </c>
      <c r="F92" s="289">
        <v>17</v>
      </c>
      <c r="G92" s="289">
        <v>27</v>
      </c>
      <c r="H92" s="289">
        <v>3</v>
      </c>
      <c r="I92" s="286">
        <f t="shared" si="11"/>
        <v>3.3333333333333335</v>
      </c>
    </row>
    <row r="93" spans="1:9" x14ac:dyDescent="0.25">
      <c r="A93" s="267">
        <v>12</v>
      </c>
      <c r="B93" s="278">
        <v>60980</v>
      </c>
      <c r="C93" s="225" t="s">
        <v>5</v>
      </c>
      <c r="D93" s="289">
        <v>40</v>
      </c>
      <c r="E93" s="289">
        <v>1</v>
      </c>
      <c r="F93" s="289">
        <v>15</v>
      </c>
      <c r="G93" s="289">
        <v>24</v>
      </c>
      <c r="H93" s="289"/>
      <c r="I93" s="286">
        <f t="shared" si="11"/>
        <v>3.4249999999999998</v>
      </c>
    </row>
    <row r="94" spans="1:9" x14ac:dyDescent="0.25">
      <c r="A94" s="267">
        <v>13</v>
      </c>
      <c r="B94" s="278">
        <v>61080</v>
      </c>
      <c r="C94" s="331" t="s">
        <v>180</v>
      </c>
      <c r="D94" s="289">
        <v>87</v>
      </c>
      <c r="E94" s="289">
        <v>2</v>
      </c>
      <c r="F94" s="289">
        <v>33</v>
      </c>
      <c r="G94" s="289">
        <v>49</v>
      </c>
      <c r="H94" s="289">
        <v>3</v>
      </c>
      <c r="I94" s="286">
        <f t="shared" si="11"/>
        <v>3.3908045977011496</v>
      </c>
    </row>
    <row r="95" spans="1:9" x14ac:dyDescent="0.25">
      <c r="A95" s="267">
        <v>14</v>
      </c>
      <c r="B95" s="278">
        <v>61150</v>
      </c>
      <c r="C95" s="331" t="s">
        <v>181</v>
      </c>
      <c r="D95" s="289">
        <v>45</v>
      </c>
      <c r="E95" s="289">
        <v>2</v>
      </c>
      <c r="F95" s="289">
        <v>18</v>
      </c>
      <c r="G95" s="289">
        <v>22</v>
      </c>
      <c r="H95" s="289">
        <v>3</v>
      </c>
      <c r="I95" s="286">
        <f t="shared" si="11"/>
        <v>3.4222222222222221</v>
      </c>
    </row>
    <row r="96" spans="1:9" x14ac:dyDescent="0.25">
      <c r="A96" s="267">
        <v>15</v>
      </c>
      <c r="B96" s="278">
        <v>61210</v>
      </c>
      <c r="C96" s="331" t="s">
        <v>182</v>
      </c>
      <c r="D96" s="289">
        <v>41</v>
      </c>
      <c r="E96" s="289"/>
      <c r="F96" s="289">
        <v>12</v>
      </c>
      <c r="G96" s="289">
        <v>27</v>
      </c>
      <c r="H96" s="289">
        <v>2</v>
      </c>
      <c r="I96" s="286">
        <f t="shared" si="11"/>
        <v>3.2439024390243905</v>
      </c>
    </row>
    <row r="97" spans="1:9" x14ac:dyDescent="0.25">
      <c r="A97" s="267">
        <v>16</v>
      </c>
      <c r="B97" s="278">
        <v>61290</v>
      </c>
      <c r="C97" s="225" t="s">
        <v>13</v>
      </c>
      <c r="D97" s="289">
        <v>39</v>
      </c>
      <c r="E97" s="289">
        <v>1</v>
      </c>
      <c r="F97" s="289">
        <v>17</v>
      </c>
      <c r="G97" s="289">
        <v>17</v>
      </c>
      <c r="H97" s="289">
        <v>4</v>
      </c>
      <c r="I97" s="286">
        <f t="shared" si="11"/>
        <v>3.3846153846153846</v>
      </c>
    </row>
    <row r="98" spans="1:9" x14ac:dyDescent="0.25">
      <c r="A98" s="267">
        <v>17</v>
      </c>
      <c r="B98" s="278">
        <v>61340</v>
      </c>
      <c r="C98" s="331" t="s">
        <v>183</v>
      </c>
      <c r="D98" s="289">
        <v>28</v>
      </c>
      <c r="E98" s="289"/>
      <c r="F98" s="289">
        <v>8</v>
      </c>
      <c r="G98" s="289">
        <v>18</v>
      </c>
      <c r="H98" s="289">
        <v>2</v>
      </c>
      <c r="I98" s="286">
        <f t="shared" si="11"/>
        <v>3.2142857142857144</v>
      </c>
    </row>
    <row r="99" spans="1:9" x14ac:dyDescent="0.25">
      <c r="A99" s="267">
        <v>18</v>
      </c>
      <c r="B99" s="278">
        <v>61390</v>
      </c>
      <c r="C99" s="331" t="s">
        <v>191</v>
      </c>
      <c r="D99" s="289">
        <v>23</v>
      </c>
      <c r="E99" s="289">
        <v>3</v>
      </c>
      <c r="F99" s="289">
        <v>16</v>
      </c>
      <c r="G99" s="289">
        <v>4</v>
      </c>
      <c r="H99" s="289"/>
      <c r="I99" s="286">
        <f t="shared" si="11"/>
        <v>3.9565217391304346</v>
      </c>
    </row>
    <row r="100" spans="1:9" x14ac:dyDescent="0.25">
      <c r="A100" s="267">
        <v>19</v>
      </c>
      <c r="B100" s="278">
        <v>61410</v>
      </c>
      <c r="C100" s="331" t="s">
        <v>192</v>
      </c>
      <c r="D100" s="289">
        <v>48</v>
      </c>
      <c r="E100" s="289">
        <v>2</v>
      </c>
      <c r="F100" s="289">
        <v>24</v>
      </c>
      <c r="G100" s="289">
        <v>21</v>
      </c>
      <c r="H100" s="289">
        <v>1</v>
      </c>
      <c r="I100" s="286">
        <f t="shared" si="11"/>
        <v>3.5625</v>
      </c>
    </row>
    <row r="101" spans="1:9" x14ac:dyDescent="0.25">
      <c r="A101" s="267">
        <v>20</v>
      </c>
      <c r="B101" s="278">
        <v>61430</v>
      </c>
      <c r="C101" s="331" t="s">
        <v>190</v>
      </c>
      <c r="D101" s="289">
        <v>74</v>
      </c>
      <c r="E101" s="289">
        <v>3</v>
      </c>
      <c r="F101" s="289">
        <v>27</v>
      </c>
      <c r="G101" s="289">
        <v>44</v>
      </c>
      <c r="H101" s="289"/>
      <c r="I101" s="286">
        <f t="shared" si="11"/>
        <v>3.4459459459459461</v>
      </c>
    </row>
    <row r="102" spans="1:9" x14ac:dyDescent="0.25">
      <c r="A102" s="267">
        <v>21</v>
      </c>
      <c r="B102" s="278">
        <v>61440</v>
      </c>
      <c r="C102" s="331" t="s">
        <v>189</v>
      </c>
      <c r="D102" s="289">
        <v>118</v>
      </c>
      <c r="E102" s="289">
        <v>5</v>
      </c>
      <c r="F102" s="289">
        <v>41</v>
      </c>
      <c r="G102" s="289">
        <v>70</v>
      </c>
      <c r="H102" s="289">
        <v>2</v>
      </c>
      <c r="I102" s="286">
        <f t="shared" si="11"/>
        <v>3.4152542372881354</v>
      </c>
    </row>
    <row r="103" spans="1:9" x14ac:dyDescent="0.25">
      <c r="A103" s="267">
        <v>22</v>
      </c>
      <c r="B103" s="278">
        <v>61450</v>
      </c>
      <c r="C103" s="331" t="s">
        <v>193</v>
      </c>
      <c r="D103" s="289">
        <v>89</v>
      </c>
      <c r="E103" s="289">
        <v>5</v>
      </c>
      <c r="F103" s="289">
        <v>39</v>
      </c>
      <c r="G103" s="289">
        <v>41</v>
      </c>
      <c r="H103" s="289">
        <v>4</v>
      </c>
      <c r="I103" s="286">
        <f t="shared" si="11"/>
        <v>3.50561797752809</v>
      </c>
    </row>
    <row r="104" spans="1:9" x14ac:dyDescent="0.25">
      <c r="A104" s="267">
        <v>23</v>
      </c>
      <c r="B104" s="278">
        <v>61470</v>
      </c>
      <c r="C104" s="331" t="s">
        <v>3</v>
      </c>
      <c r="D104" s="289">
        <v>44</v>
      </c>
      <c r="E104" s="289">
        <v>1</v>
      </c>
      <c r="F104" s="289">
        <v>6</v>
      </c>
      <c r="G104" s="289">
        <v>32</v>
      </c>
      <c r="H104" s="289">
        <v>5</v>
      </c>
      <c r="I104" s="286">
        <f t="shared" si="11"/>
        <v>3.0681818181818183</v>
      </c>
    </row>
    <row r="105" spans="1:9" x14ac:dyDescent="0.25">
      <c r="A105" s="267">
        <v>24</v>
      </c>
      <c r="B105" s="278">
        <v>61490</v>
      </c>
      <c r="C105" s="331" t="s">
        <v>188</v>
      </c>
      <c r="D105" s="289">
        <v>121</v>
      </c>
      <c r="E105" s="289">
        <v>7</v>
      </c>
      <c r="F105" s="289">
        <v>60</v>
      </c>
      <c r="G105" s="289">
        <v>52</v>
      </c>
      <c r="H105" s="289">
        <v>2</v>
      </c>
      <c r="I105" s="286">
        <f t="shared" si="11"/>
        <v>3.5950413223140494</v>
      </c>
    </row>
    <row r="106" spans="1:9" x14ac:dyDescent="0.25">
      <c r="A106" s="267">
        <v>25</v>
      </c>
      <c r="B106" s="278">
        <v>61500</v>
      </c>
      <c r="C106" s="331" t="s">
        <v>187</v>
      </c>
      <c r="D106" s="289">
        <v>122</v>
      </c>
      <c r="E106" s="289">
        <v>4</v>
      </c>
      <c r="F106" s="289">
        <v>73</v>
      </c>
      <c r="G106" s="289">
        <v>40</v>
      </c>
      <c r="H106" s="289">
        <v>5</v>
      </c>
      <c r="I106" s="286">
        <f t="shared" si="11"/>
        <v>3.622950819672131</v>
      </c>
    </row>
    <row r="107" spans="1:9" x14ac:dyDescent="0.25">
      <c r="A107" s="267">
        <v>26</v>
      </c>
      <c r="B107" s="278">
        <v>61510</v>
      </c>
      <c r="C107" s="225" t="s">
        <v>14</v>
      </c>
      <c r="D107" s="289">
        <v>63</v>
      </c>
      <c r="E107" s="289"/>
      <c r="F107" s="289">
        <v>36</v>
      </c>
      <c r="G107" s="289">
        <v>27</v>
      </c>
      <c r="H107" s="289"/>
      <c r="I107" s="286">
        <f t="shared" si="11"/>
        <v>3.5714285714285716</v>
      </c>
    </row>
    <row r="108" spans="1:9" x14ac:dyDescent="0.25">
      <c r="A108" s="267">
        <v>27</v>
      </c>
      <c r="B108" s="278">
        <v>61520</v>
      </c>
      <c r="C108" s="331" t="s">
        <v>186</v>
      </c>
      <c r="D108" s="289">
        <v>79</v>
      </c>
      <c r="E108" s="289">
        <v>15</v>
      </c>
      <c r="F108" s="289">
        <v>40</v>
      </c>
      <c r="G108" s="289">
        <v>22</v>
      </c>
      <c r="H108" s="289">
        <v>2</v>
      </c>
      <c r="I108" s="286">
        <f t="shared" si="11"/>
        <v>3.8607594936708862</v>
      </c>
    </row>
    <row r="109" spans="1:9" x14ac:dyDescent="0.25">
      <c r="A109" s="267">
        <v>28</v>
      </c>
      <c r="B109" s="278">
        <v>61540</v>
      </c>
      <c r="C109" s="331" t="s">
        <v>185</v>
      </c>
      <c r="D109" s="289">
        <v>53</v>
      </c>
      <c r="E109" s="289">
        <v>5</v>
      </c>
      <c r="F109" s="289">
        <v>30</v>
      </c>
      <c r="G109" s="289">
        <v>17</v>
      </c>
      <c r="H109" s="289">
        <v>1</v>
      </c>
      <c r="I109" s="286">
        <f t="shared" si="11"/>
        <v>3.7358490566037736</v>
      </c>
    </row>
    <row r="110" spans="1:9" x14ac:dyDescent="0.25">
      <c r="A110" s="267">
        <v>29</v>
      </c>
      <c r="B110" s="278">
        <v>61560</v>
      </c>
      <c r="C110" s="331" t="s">
        <v>184</v>
      </c>
      <c r="D110" s="289">
        <v>111</v>
      </c>
      <c r="E110" s="289">
        <v>2</v>
      </c>
      <c r="F110" s="289">
        <v>42</v>
      </c>
      <c r="G110" s="289">
        <v>63</v>
      </c>
      <c r="H110" s="289">
        <v>4</v>
      </c>
      <c r="I110" s="286">
        <f t="shared" si="11"/>
        <v>3.3783783783783785</v>
      </c>
    </row>
    <row r="111" spans="1:9" ht="15.75" thickBot="1" x14ac:dyDescent="0.3">
      <c r="A111" s="269">
        <v>30</v>
      </c>
      <c r="B111" s="279">
        <v>61570</v>
      </c>
      <c r="C111" s="226" t="s">
        <v>132</v>
      </c>
      <c r="D111" s="290">
        <v>57</v>
      </c>
      <c r="E111" s="290">
        <v>1</v>
      </c>
      <c r="F111" s="290">
        <v>31</v>
      </c>
      <c r="G111" s="290">
        <v>25</v>
      </c>
      <c r="H111" s="290"/>
      <c r="I111" s="287">
        <f t="shared" si="11"/>
        <v>3.5789473684210527</v>
      </c>
    </row>
    <row r="112" spans="1:9" ht="15.75" thickBot="1" x14ac:dyDescent="0.3">
      <c r="A112" s="271"/>
      <c r="B112" s="280"/>
      <c r="C112" s="272" t="s">
        <v>126</v>
      </c>
      <c r="D112" s="273">
        <f>SUM(D113:D141)</f>
        <v>407</v>
      </c>
      <c r="E112" s="273">
        <f t="shared" ref="E112:H112" si="12">SUM(E113:E121)</f>
        <v>27</v>
      </c>
      <c r="F112" s="273">
        <f t="shared" si="12"/>
        <v>190</v>
      </c>
      <c r="G112" s="273">
        <f t="shared" si="12"/>
        <v>174</v>
      </c>
      <c r="H112" s="273">
        <f t="shared" si="12"/>
        <v>16</v>
      </c>
      <c r="I112" s="276">
        <f>AVERAGE(I119:I121)</f>
        <v>3.3148494288681207</v>
      </c>
    </row>
    <row r="113" spans="1:9" x14ac:dyDescent="0.25">
      <c r="A113" s="270">
        <v>1</v>
      </c>
      <c r="B113" s="277">
        <v>70020</v>
      </c>
      <c r="C113" s="229" t="s">
        <v>87</v>
      </c>
      <c r="D113" s="288">
        <v>30</v>
      </c>
      <c r="E113" s="288">
        <v>10</v>
      </c>
      <c r="F113" s="288">
        <v>13</v>
      </c>
      <c r="G113" s="288">
        <v>7</v>
      </c>
      <c r="H113" s="288"/>
      <c r="I113" s="285">
        <f t="shared" ref="I113:I121" si="13">(H113*2+G113*3+F113*4+E113*5)/D113</f>
        <v>4.0999999999999996</v>
      </c>
    </row>
    <row r="114" spans="1:9" x14ac:dyDescent="0.25">
      <c r="A114" s="267">
        <v>2</v>
      </c>
      <c r="B114" s="278">
        <v>70110</v>
      </c>
      <c r="C114" s="225" t="s">
        <v>90</v>
      </c>
      <c r="D114" s="289">
        <v>60</v>
      </c>
      <c r="E114" s="289">
        <v>4</v>
      </c>
      <c r="F114" s="289">
        <v>36</v>
      </c>
      <c r="G114" s="289">
        <v>18</v>
      </c>
      <c r="H114" s="289">
        <v>2</v>
      </c>
      <c r="I114" s="286">
        <f t="shared" si="13"/>
        <v>3.7</v>
      </c>
    </row>
    <row r="115" spans="1:9" x14ac:dyDescent="0.25">
      <c r="A115" s="267">
        <v>3</v>
      </c>
      <c r="B115" s="278">
        <v>70021</v>
      </c>
      <c r="C115" s="225" t="s">
        <v>86</v>
      </c>
      <c r="D115" s="289">
        <v>28</v>
      </c>
      <c r="E115" s="289"/>
      <c r="F115" s="289">
        <v>20</v>
      </c>
      <c r="G115" s="289">
        <v>8</v>
      </c>
      <c r="H115" s="289"/>
      <c r="I115" s="286">
        <f t="shared" si="13"/>
        <v>3.7142857142857144</v>
      </c>
    </row>
    <row r="116" spans="1:9" x14ac:dyDescent="0.25">
      <c r="A116" s="267">
        <v>4</v>
      </c>
      <c r="B116" s="278">
        <v>70040</v>
      </c>
      <c r="C116" s="225" t="s">
        <v>62</v>
      </c>
      <c r="D116" s="289">
        <v>18</v>
      </c>
      <c r="E116" s="289">
        <v>1</v>
      </c>
      <c r="F116" s="289">
        <v>5</v>
      </c>
      <c r="G116" s="289">
        <v>12</v>
      </c>
      <c r="H116" s="289"/>
      <c r="I116" s="286">
        <f t="shared" si="13"/>
        <v>3.3888888888888888</v>
      </c>
    </row>
    <row r="117" spans="1:9" x14ac:dyDescent="0.25">
      <c r="A117" s="267">
        <v>5</v>
      </c>
      <c r="B117" s="278">
        <v>70100</v>
      </c>
      <c r="C117" s="225" t="s">
        <v>149</v>
      </c>
      <c r="D117" s="289">
        <v>44</v>
      </c>
      <c r="E117" s="289">
        <v>5</v>
      </c>
      <c r="F117" s="289">
        <v>17</v>
      </c>
      <c r="G117" s="289">
        <v>22</v>
      </c>
      <c r="H117" s="289"/>
      <c r="I117" s="286">
        <f t="shared" si="13"/>
        <v>3.6136363636363638</v>
      </c>
    </row>
    <row r="118" spans="1:9" x14ac:dyDescent="0.25">
      <c r="A118" s="267">
        <v>6</v>
      </c>
      <c r="B118" s="278">
        <v>70270</v>
      </c>
      <c r="C118" s="225" t="s">
        <v>88</v>
      </c>
      <c r="D118" s="289">
        <v>42</v>
      </c>
      <c r="E118" s="289">
        <v>1</v>
      </c>
      <c r="F118" s="289">
        <v>16</v>
      </c>
      <c r="G118" s="289">
        <v>23</v>
      </c>
      <c r="H118" s="289">
        <v>2</v>
      </c>
      <c r="I118" s="286">
        <f t="shared" si="13"/>
        <v>3.3809523809523809</v>
      </c>
    </row>
    <row r="119" spans="1:9" x14ac:dyDescent="0.25">
      <c r="A119" s="267">
        <v>7</v>
      </c>
      <c r="B119" s="278">
        <v>70510</v>
      </c>
      <c r="C119" s="225" t="s">
        <v>61</v>
      </c>
      <c r="D119" s="289">
        <v>18</v>
      </c>
      <c r="E119" s="289"/>
      <c r="F119" s="289">
        <v>4</v>
      </c>
      <c r="G119" s="289">
        <v>7</v>
      </c>
      <c r="H119" s="289">
        <v>7</v>
      </c>
      <c r="I119" s="286">
        <f t="shared" si="13"/>
        <v>2.8333333333333335</v>
      </c>
    </row>
    <row r="120" spans="1:9" x14ac:dyDescent="0.25">
      <c r="A120" s="267">
        <v>8</v>
      </c>
      <c r="B120" s="278">
        <v>10880</v>
      </c>
      <c r="C120" s="225" t="s">
        <v>150</v>
      </c>
      <c r="D120" s="289">
        <v>107</v>
      </c>
      <c r="E120" s="289">
        <v>2</v>
      </c>
      <c r="F120" s="289">
        <v>45</v>
      </c>
      <c r="G120" s="289">
        <v>55</v>
      </c>
      <c r="H120" s="289">
        <v>5</v>
      </c>
      <c r="I120" s="286">
        <f t="shared" si="13"/>
        <v>3.4112149532710281</v>
      </c>
    </row>
    <row r="121" spans="1:9" ht="15.75" thickBot="1" x14ac:dyDescent="0.3">
      <c r="A121" s="268">
        <v>9</v>
      </c>
      <c r="B121" s="281">
        <v>10890</v>
      </c>
      <c r="C121" s="228" t="s">
        <v>131</v>
      </c>
      <c r="D121" s="291">
        <v>60</v>
      </c>
      <c r="E121" s="291">
        <v>4</v>
      </c>
      <c r="F121" s="291">
        <v>34</v>
      </c>
      <c r="G121" s="291">
        <v>22</v>
      </c>
      <c r="H121" s="291"/>
      <c r="I121" s="292">
        <f t="shared" si="13"/>
        <v>3.7</v>
      </c>
    </row>
    <row r="122" spans="1:9" x14ac:dyDescent="0.25">
      <c r="A122" s="1"/>
      <c r="B122" s="1"/>
      <c r="C122" s="282"/>
      <c r="D122" s="284" t="s">
        <v>89</v>
      </c>
      <c r="E122" s="283"/>
      <c r="F122" s="283"/>
      <c r="G122" s="283"/>
      <c r="H122" s="283"/>
      <c r="I122" s="293">
        <f>AVERAGE(I8:I15,I17:I28,I30:I46,I48:I65,I67:I80,I82:I111,I113:I121)</f>
        <v>3.4836023077000906</v>
      </c>
    </row>
  </sheetData>
  <mergeCells count="10">
    <mergeCell ref="B6:C6"/>
    <mergeCell ref="A4:A5"/>
    <mergeCell ref="B4:B5"/>
    <mergeCell ref="C4:C5"/>
    <mergeCell ref="D4:D5"/>
    <mergeCell ref="I4:I5"/>
    <mergeCell ref="E4:H4"/>
    <mergeCell ref="D1:E1"/>
    <mergeCell ref="D3:E3"/>
    <mergeCell ref="C2:D2"/>
  </mergeCells>
  <conditionalFormatting sqref="I6:I122">
    <cfRule type="cellIs" dxfId="32" priority="2" operator="lessThan">
      <formula>3.5</formula>
    </cfRule>
    <cfRule type="cellIs" dxfId="31" priority="3" operator="between">
      <formula>3.5045</formula>
      <formula>3.5</formula>
    </cfRule>
    <cfRule type="cellIs" dxfId="30" priority="4" operator="between">
      <formula>4.5</formula>
      <formula>3.5</formula>
    </cfRule>
    <cfRule type="cellIs" dxfId="29" priority="5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Общест-9 диаграмма по районам</vt:lpstr>
      <vt:lpstr>Рейтинг по сумме мест (2)</vt:lpstr>
      <vt:lpstr>Общест-9 диаграмма</vt:lpstr>
      <vt:lpstr>Рейтинги 2022-2023</vt:lpstr>
      <vt:lpstr>Рейтинг по сумме мест</vt:lpstr>
      <vt:lpstr> Обществознание-9 2023 Итоги</vt:lpstr>
      <vt:lpstr> Обществознание-9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2023-07-28T04:38:37Z</dcterms:modified>
</cp:coreProperties>
</file>