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15" windowWidth="20160" windowHeight="7875" tabRatio="653"/>
  </bookViews>
  <sheets>
    <sheet name="Математ-9 диаграмма по районам" sheetId="12" r:id="rId1"/>
    <sheet name="Математ-9 диаграмма" sheetId="11" r:id="rId2"/>
    <sheet name="Рейтинги 2021-2023" sheetId="10" r:id="rId3"/>
    <sheet name="Рейтинг  по сумме мест" sheetId="5" r:id="rId4"/>
    <sheet name="Математика-9 2023 Итоги" sheetId="9" r:id="rId5"/>
    <sheet name="Математика-9 2023 расклад" sheetId="13" r:id="rId6"/>
  </sheets>
  <definedNames>
    <definedName name="_xlnm._FilterDatabase" localSheetId="0" hidden="1">'Математ-9 диаграмма по районам'!#REF!</definedName>
  </definedNames>
  <calcPr calcId="152511"/>
</workbook>
</file>

<file path=xl/calcChain.xml><?xml version="1.0" encoding="utf-8"?>
<calcChain xmlns="http://schemas.openxmlformats.org/spreadsheetml/2006/main">
  <c r="O119" i="12" l="1"/>
  <c r="O118" i="12"/>
  <c r="O117" i="12"/>
  <c r="O116" i="12"/>
  <c r="O115" i="12"/>
  <c r="O114" i="12"/>
  <c r="O113" i="12"/>
  <c r="O112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3" i="12"/>
  <c r="O12" i="12"/>
  <c r="O11" i="12"/>
  <c r="O10" i="12"/>
  <c r="O9" i="12"/>
  <c r="O8" i="12"/>
  <c r="O7" i="12"/>
  <c r="O6" i="12"/>
  <c r="O120" i="12"/>
  <c r="H111" i="12"/>
  <c r="G111" i="12"/>
  <c r="H80" i="12"/>
  <c r="G80" i="12"/>
  <c r="H65" i="12"/>
  <c r="G65" i="12"/>
  <c r="H45" i="12"/>
  <c r="G45" i="12"/>
  <c r="H27" i="12"/>
  <c r="G27" i="12"/>
  <c r="H14" i="12"/>
  <c r="G14" i="12"/>
  <c r="H5" i="12"/>
  <c r="G5" i="12"/>
  <c r="H4" i="12"/>
  <c r="H121" i="12" s="1"/>
  <c r="G4" i="12"/>
  <c r="D111" i="12"/>
  <c r="C111" i="12"/>
  <c r="D80" i="12"/>
  <c r="C80" i="12"/>
  <c r="D65" i="12"/>
  <c r="C65" i="12"/>
  <c r="D45" i="12"/>
  <c r="C45" i="12"/>
  <c r="D27" i="12"/>
  <c r="C27" i="12"/>
  <c r="D14" i="12"/>
  <c r="C14" i="12"/>
  <c r="D5" i="12"/>
  <c r="C5" i="12"/>
  <c r="D4" i="12"/>
  <c r="D121" i="12" s="1"/>
  <c r="C4" i="12"/>
  <c r="O120" i="11"/>
  <c r="O119" i="11"/>
  <c r="O118" i="11"/>
  <c r="O117" i="11"/>
  <c r="O116" i="11"/>
  <c r="O115" i="11"/>
  <c r="O114" i="11"/>
  <c r="O113" i="11"/>
  <c r="O112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3" i="11"/>
  <c r="O12" i="11"/>
  <c r="O11" i="11"/>
  <c r="O10" i="11"/>
  <c r="O9" i="11"/>
  <c r="O8" i="11"/>
  <c r="O7" i="11"/>
  <c r="O6" i="11"/>
  <c r="H111" i="11"/>
  <c r="G111" i="11"/>
  <c r="H80" i="11"/>
  <c r="G80" i="11"/>
  <c r="H65" i="11"/>
  <c r="G65" i="11"/>
  <c r="H45" i="11"/>
  <c r="G45" i="11"/>
  <c r="H27" i="11"/>
  <c r="G27" i="11"/>
  <c r="H14" i="11"/>
  <c r="G14" i="11"/>
  <c r="H5" i="11"/>
  <c r="G5" i="11"/>
  <c r="H4" i="11"/>
  <c r="H121" i="11" s="1"/>
  <c r="G4" i="11"/>
  <c r="D111" i="11"/>
  <c r="C111" i="11"/>
  <c r="D80" i="11"/>
  <c r="C80" i="11"/>
  <c r="D65" i="11"/>
  <c r="C65" i="11"/>
  <c r="D45" i="11"/>
  <c r="C45" i="11"/>
  <c r="D27" i="11"/>
  <c r="C27" i="11"/>
  <c r="D14" i="11"/>
  <c r="C14" i="11"/>
  <c r="D5" i="11"/>
  <c r="C5" i="11"/>
  <c r="D4" i="11"/>
  <c r="D121" i="11" s="1"/>
  <c r="C4" i="11"/>
  <c r="P100" i="5" l="1"/>
  <c r="P56" i="5"/>
  <c r="P49" i="5"/>
  <c r="P11" i="5"/>
  <c r="P10" i="5"/>
  <c r="P20" i="5"/>
  <c r="P61" i="5"/>
  <c r="P62" i="5"/>
  <c r="P7" i="5"/>
  <c r="P52" i="5"/>
  <c r="P84" i="5"/>
  <c r="P88" i="5"/>
  <c r="P33" i="5"/>
  <c r="P73" i="5"/>
  <c r="P72" i="5"/>
  <c r="P57" i="5"/>
  <c r="P77" i="5"/>
  <c r="P68" i="5"/>
  <c r="P104" i="5"/>
  <c r="P51" i="5"/>
  <c r="P83" i="5"/>
  <c r="P38" i="5"/>
  <c r="P55" i="5"/>
  <c r="P99" i="5"/>
  <c r="P101" i="5"/>
  <c r="P98" i="5"/>
  <c r="P96" i="5"/>
  <c r="P81" i="5"/>
  <c r="P48" i="5"/>
  <c r="P71" i="5"/>
  <c r="P45" i="5"/>
  <c r="P93" i="5"/>
  <c r="P19" i="5"/>
  <c r="P6" i="5"/>
  <c r="P14" i="5"/>
  <c r="P30" i="5"/>
  <c r="P12" i="5"/>
  <c r="P24" i="5"/>
  <c r="P31" i="5"/>
  <c r="P87" i="5"/>
  <c r="P95" i="5"/>
  <c r="P36" i="5"/>
  <c r="P109" i="5"/>
  <c r="P47" i="5"/>
  <c r="P65" i="5"/>
  <c r="P64" i="5"/>
  <c r="P78" i="5"/>
  <c r="P94" i="5"/>
  <c r="P43" i="5"/>
  <c r="P60" i="5"/>
  <c r="P46" i="5"/>
  <c r="P21" i="5"/>
  <c r="P26" i="5"/>
  <c r="P37" i="5"/>
  <c r="P40" i="5"/>
  <c r="P86" i="5"/>
  <c r="P103" i="5"/>
  <c r="P44" i="5"/>
  <c r="P91" i="5"/>
  <c r="P27" i="5"/>
  <c r="P90" i="5"/>
  <c r="P85" i="5"/>
  <c r="P80" i="5"/>
  <c r="P42" i="5"/>
  <c r="P113" i="5"/>
  <c r="P29" i="5"/>
  <c r="P41" i="5"/>
  <c r="P15" i="5"/>
  <c r="P17" i="5"/>
  <c r="P50" i="5"/>
  <c r="P8" i="5"/>
  <c r="P16" i="5"/>
  <c r="P69" i="5"/>
  <c r="P106" i="5"/>
  <c r="P105" i="5"/>
  <c r="P112" i="5"/>
  <c r="P59" i="5"/>
  <c r="P58" i="5"/>
  <c r="P102" i="5"/>
  <c r="P110" i="5"/>
  <c r="P111" i="5"/>
  <c r="P66" i="5"/>
  <c r="P97" i="5"/>
  <c r="P23" i="5"/>
  <c r="P22" i="5"/>
  <c r="P74" i="5"/>
  <c r="P76" i="5"/>
  <c r="P67" i="5"/>
  <c r="P34" i="5"/>
  <c r="P89" i="5"/>
  <c r="P114" i="5"/>
  <c r="P92" i="5"/>
  <c r="P82" i="5"/>
  <c r="P54" i="5"/>
  <c r="P75" i="5"/>
  <c r="P108" i="5"/>
  <c r="P13" i="5"/>
  <c r="P39" i="5"/>
  <c r="P25" i="5"/>
  <c r="P35" i="5"/>
  <c r="P32" i="5"/>
  <c r="P70" i="5"/>
  <c r="P79" i="5"/>
  <c r="P107" i="5"/>
  <c r="P18" i="5"/>
  <c r="P53" i="5"/>
  <c r="P63" i="5"/>
  <c r="P9" i="5"/>
  <c r="P28" i="5"/>
  <c r="K115" i="5"/>
  <c r="E115" i="5" l="1"/>
  <c r="H115" i="5"/>
  <c r="D115" i="10"/>
  <c r="H115" i="10"/>
  <c r="G113" i="13"/>
  <c r="G82" i="13"/>
  <c r="G67" i="13"/>
  <c r="G47" i="13"/>
  <c r="G29" i="13"/>
  <c r="G16" i="13"/>
  <c r="G7" i="13"/>
  <c r="G6" i="13" s="1"/>
  <c r="I55" i="13"/>
  <c r="I122" i="13"/>
  <c r="I121" i="13"/>
  <c r="I120" i="13"/>
  <c r="I119" i="13"/>
  <c r="I118" i="13"/>
  <c r="I117" i="13"/>
  <c r="I116" i="13"/>
  <c r="I115" i="13"/>
  <c r="I114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6" i="13"/>
  <c r="I65" i="13"/>
  <c r="I64" i="13"/>
  <c r="I63" i="13"/>
  <c r="I62" i="13"/>
  <c r="I61" i="13"/>
  <c r="I60" i="13"/>
  <c r="I59" i="13"/>
  <c r="I58" i="13"/>
  <c r="I57" i="13"/>
  <c r="I56" i="13"/>
  <c r="I54" i="13"/>
  <c r="I53" i="13"/>
  <c r="I52" i="13"/>
  <c r="I51" i="13"/>
  <c r="I50" i="13"/>
  <c r="I49" i="13"/>
  <c r="I48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5" i="13"/>
  <c r="I14" i="13"/>
  <c r="I13" i="13"/>
  <c r="I12" i="13"/>
  <c r="I11" i="13"/>
  <c r="I10" i="13"/>
  <c r="I9" i="13"/>
  <c r="I8" i="13"/>
  <c r="L111" i="12" l="1"/>
  <c r="K111" i="12"/>
  <c r="L80" i="12"/>
  <c r="K80" i="12"/>
  <c r="L65" i="12"/>
  <c r="K65" i="12"/>
  <c r="L45" i="12"/>
  <c r="K45" i="12"/>
  <c r="L27" i="12"/>
  <c r="K27" i="12"/>
  <c r="L14" i="12"/>
  <c r="K14" i="12"/>
  <c r="L4" i="12"/>
  <c r="L5" i="12"/>
  <c r="K5" i="12"/>
  <c r="K4" i="12" s="1"/>
  <c r="L4" i="11"/>
  <c r="K80" i="11" l="1"/>
  <c r="L80" i="11"/>
  <c r="L121" i="11"/>
  <c r="L111" i="11"/>
  <c r="K111" i="11"/>
  <c r="L65" i="11"/>
  <c r="K65" i="11"/>
  <c r="L45" i="11"/>
  <c r="K45" i="11"/>
  <c r="L27" i="11"/>
  <c r="K27" i="11"/>
  <c r="L14" i="11"/>
  <c r="K14" i="11"/>
  <c r="L5" i="11"/>
  <c r="K5" i="11"/>
  <c r="L121" i="12"/>
  <c r="K4" i="11" l="1"/>
  <c r="L115" i="10"/>
  <c r="I113" i="13" l="1"/>
  <c r="H113" i="13"/>
  <c r="F113" i="13"/>
  <c r="E113" i="13"/>
  <c r="D113" i="13"/>
  <c r="I82" i="13"/>
  <c r="H82" i="13"/>
  <c r="F82" i="13"/>
  <c r="E82" i="13"/>
  <c r="D82" i="13"/>
  <c r="I67" i="13"/>
  <c r="H67" i="13"/>
  <c r="F67" i="13"/>
  <c r="E67" i="13"/>
  <c r="D67" i="13"/>
  <c r="I47" i="13"/>
  <c r="H47" i="13"/>
  <c r="F47" i="13"/>
  <c r="E47" i="13"/>
  <c r="D47" i="13"/>
  <c r="H29" i="13"/>
  <c r="F29" i="13"/>
  <c r="E29" i="13"/>
  <c r="D29" i="13"/>
  <c r="I123" i="13"/>
  <c r="I16" i="13"/>
  <c r="H16" i="13"/>
  <c r="F16" i="13"/>
  <c r="E16" i="13"/>
  <c r="D16" i="13"/>
  <c r="I7" i="13"/>
  <c r="H7" i="13"/>
  <c r="F7" i="13"/>
  <c r="F6" i="13" s="1"/>
  <c r="E7" i="13"/>
  <c r="D7" i="13"/>
  <c r="D6" i="13" s="1"/>
  <c r="E6" i="13" l="1"/>
  <c r="H6" i="13"/>
  <c r="I6" i="13"/>
  <c r="I29" i="13"/>
  <c r="D6" i="9" l="1"/>
  <c r="E117" i="9" l="1"/>
  <c r="E6" i="9"/>
</calcChain>
</file>

<file path=xl/sharedStrings.xml><?xml version="1.0" encoding="utf-8"?>
<sst xmlns="http://schemas.openxmlformats.org/spreadsheetml/2006/main" count="1578" uniqueCount="193">
  <si>
    <t>МБОУ Лицей № 28</t>
  </si>
  <si>
    <t>МБОУ Гимназия № 8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</si>
  <si>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</si>
  <si>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</si>
  <si>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</si>
  <si>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</si>
  <si>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</si>
  <si>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</si>
  <si>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</si>
  <si>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</si>
  <si>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</si>
  <si>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</si>
  <si>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</si>
  <si>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</si>
  <si>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</si>
  <si>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</si>
  <si>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</si>
  <si>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50</t>
  </si>
  <si>
    <t>МБОУ СШ № 53</t>
  </si>
  <si>
    <t>МБОУ СШ № 64</t>
  </si>
  <si>
    <t>МБОУ СШ № 89</t>
  </si>
  <si>
    <t>МБОУ СШ № 94</t>
  </si>
  <si>
    <t>МАОУ СШ № 148</t>
  </si>
  <si>
    <t>МБОУ СШ № 3</t>
  </si>
  <si>
    <t>МБОУ Лицей № 8</t>
  </si>
  <si>
    <t>МБОУ Лицей № 10</t>
  </si>
  <si>
    <t xml:space="preserve">МБОУ СШ № 133 </t>
  </si>
  <si>
    <t>МБОУ СШ № 36</t>
  </si>
  <si>
    <t>МБОУ СШ № 39</t>
  </si>
  <si>
    <t>МБОУ СШ № 82</t>
  </si>
  <si>
    <t>МБОУ СШ № 84</t>
  </si>
  <si>
    <t>МБОУ СШ № 99</t>
  </si>
  <si>
    <t>МБОУ СШ № 6</t>
  </si>
  <si>
    <t>МБОУ СШ № 17</t>
  </si>
  <si>
    <t>МБОУ СШ № 62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</si>
  <si>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</si>
  <si>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</si>
  <si>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</si>
  <si>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</si>
  <si>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</si>
  <si>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</si>
  <si>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</si>
  <si>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</si>
  <si>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</si>
  <si>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</si>
  <si>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</si>
  <si>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</si>
  <si>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</si>
  <si>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</si>
  <si>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</si>
  <si>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</si>
  <si>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</si>
  <si>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</si>
  <si>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</si>
  <si>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</si>
  <si>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</si>
  <si>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</si>
  <si>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</si>
  <si>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</si>
  <si>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</si>
  <si>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</si>
  <si>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</si>
  <si>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</si>
  <si>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</si>
  <si>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№</t>
  </si>
  <si>
    <t>Район</t>
  </si>
  <si>
    <t>Сумма мест</t>
  </si>
  <si>
    <t xml:space="preserve">МАОУ Лицей № 7 </t>
  </si>
  <si>
    <t>МАОУ Гимназия № 13 "Академ"</t>
  </si>
  <si>
    <t>МБОУ Лицей № 2</t>
  </si>
  <si>
    <t>МАОУ Гимназия № 2</t>
  </si>
  <si>
    <t>МАОУ Гимназия № 14</t>
  </si>
  <si>
    <t>МБОУ СШ № 12</t>
  </si>
  <si>
    <t>МБОУ Лицей № 3</t>
  </si>
  <si>
    <t>МБОУ Гимназия № 7</t>
  </si>
  <si>
    <t>МАОУ Лицей № 9 "Лидер"</t>
  </si>
  <si>
    <t>МАОУ Гимназия № 9</t>
  </si>
  <si>
    <t>МАОУ "КУГ № 1 - Универс"</t>
  </si>
  <si>
    <t>МБОУ СШ № 93</t>
  </si>
  <si>
    <t>МБОУ СШ № 42</t>
  </si>
  <si>
    <t>МАОУ СШ № 32</t>
  </si>
  <si>
    <t>МАОУ Лицей № 12</t>
  </si>
  <si>
    <t>МБОУ СШ № 76</t>
  </si>
  <si>
    <t>МБОУ СШ № 95</t>
  </si>
  <si>
    <t>МБОУ СШ № 27</t>
  </si>
  <si>
    <t>МБОУ СШ № 73</t>
  </si>
  <si>
    <t>МБОУ СШ № 4</t>
  </si>
  <si>
    <t>МБОУ СШ № 45</t>
  </si>
  <si>
    <t>МБОУ СШ № 78</t>
  </si>
  <si>
    <t>МБОУ СШ № 21</t>
  </si>
  <si>
    <t>МБОУ СШ № 30</t>
  </si>
  <si>
    <t>МБОУ СШ № 19</t>
  </si>
  <si>
    <t>МАОУ Гимназия № 15</t>
  </si>
  <si>
    <t>МБОУ СШ № 65</t>
  </si>
  <si>
    <t>МБОУ СШ № 51</t>
  </si>
  <si>
    <t>МБОУ СШ № 79</t>
  </si>
  <si>
    <t>Наименование ОУ (кратко)</t>
  </si>
  <si>
    <t>Код ОУ по КИАСУО</t>
  </si>
  <si>
    <t>Чел.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</si>
  <si>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</si>
  <si>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</si>
  <si>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</si>
  <si>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</si>
  <si>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</si>
  <si>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МБОУ СШ № 8 "Созидание"</t>
  </si>
  <si>
    <t>МАОУ Лицей № 1</t>
  </si>
  <si>
    <t>МАОУ СШ № 23</t>
  </si>
  <si>
    <t>МАОУ СШ № 137</t>
  </si>
  <si>
    <t>МАОУ СШ № 152</t>
  </si>
  <si>
    <t>МБОУ Гимназия  № 16</t>
  </si>
  <si>
    <t>Расчётное среднее значение</t>
  </si>
  <si>
    <t>Среднее значение по городу принято</t>
  </si>
  <si>
    <t>места</t>
  </si>
  <si>
    <t>ср. балл по городу</t>
  </si>
  <si>
    <t>ср. балл ОУ</t>
  </si>
  <si>
    <t>чел.</t>
  </si>
  <si>
    <t>МБОУ СШ № 34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</si>
  <si>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</si>
  <si>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</si>
  <si>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</si>
  <si>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</si>
  <si>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</si>
  <si>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</si>
  <si>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</si>
  <si>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</si>
  <si>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МБОУ СШ № 86</t>
  </si>
  <si>
    <t>средний балл принят</t>
  </si>
  <si>
    <t xml:space="preserve">МБОУ СШ № 10 </t>
  </si>
  <si>
    <t xml:space="preserve">МАОУ Гимназия № 11 </t>
  </si>
  <si>
    <t xml:space="preserve">МБОУ Школа-интернат № 1 </t>
  </si>
  <si>
    <t>МБОУ СШ № 72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</si>
  <si>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</si>
  <si>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</si>
  <si>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</si>
  <si>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</si>
  <si>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</si>
  <si>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МАТЕМАТИКА, 9 кл.</t>
  </si>
  <si>
    <t>МАОУ СШ "Комплекс Покровский"</t>
  </si>
  <si>
    <t>МАОУ СШ № 154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</si>
  <si>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</si>
  <si>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</si>
  <si>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</si>
  <si>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</si>
  <si>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</si>
  <si>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</si>
  <si>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</si>
  <si>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МАОУ СШ № 156</t>
  </si>
  <si>
    <t>МАОУ СШ № 155</t>
  </si>
  <si>
    <t>МАОУ СШ № 157</t>
  </si>
  <si>
    <t>отметки по 5 -балльной шкале</t>
  </si>
  <si>
    <t>МБОУ Гимназия № 3</t>
  </si>
  <si>
    <t>МАОУ СШ № 158</t>
  </si>
  <si>
    <t>МАОУ СШ № 158 "Грани"</t>
  </si>
  <si>
    <t>МАОУ Гимназия № 8</t>
  </si>
  <si>
    <t>МАОУ СШ № 12</t>
  </si>
  <si>
    <t>МАОУ СШ № 19</t>
  </si>
  <si>
    <t>МАОУ СШ № 135</t>
  </si>
  <si>
    <t>МАОУ СШ № 46</t>
  </si>
  <si>
    <t>МАОУ СШ № 8 "Созидание"</t>
  </si>
  <si>
    <t>МАОУ СШ № 81</t>
  </si>
  <si>
    <t>МАОУ СШ № 90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</si>
  <si>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</si>
  <si>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</si>
  <si>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</si>
  <si>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</si>
  <si>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</si>
  <si>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</si>
  <si>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82</t>
  </si>
  <si>
    <t xml:space="preserve">МАОУ Школа-интернат № 1 </t>
  </si>
  <si>
    <t>МАОУ СШ № 17</t>
  </si>
  <si>
    <t>МАОУ СШ № 34</t>
  </si>
  <si>
    <t>МАОУ СШ № 42</t>
  </si>
  <si>
    <t>МАОУ СШ № 45</t>
  </si>
  <si>
    <t>МАОУ СШ № 6</t>
  </si>
  <si>
    <t>МАОУ СШ № 76</t>
  </si>
  <si>
    <t>МАОУ СШ № 78</t>
  </si>
  <si>
    <t>МАОУ СШ № 85</t>
  </si>
  <si>
    <t>МАОУ СШ № 7</t>
  </si>
  <si>
    <t>МАОУ СШ № 69</t>
  </si>
  <si>
    <t>МАОУ СШ № 66</t>
  </si>
  <si>
    <t>МАОУ СШ № 5</t>
  </si>
  <si>
    <t>МАОУ СШ № 24</t>
  </si>
  <si>
    <t>МАОУ СШ № 18</t>
  </si>
  <si>
    <t>МАОУ СШ № 144</t>
  </si>
  <si>
    <t>МАОУ СШ № 141</t>
  </si>
  <si>
    <t>МАОУ СШ № 139</t>
  </si>
  <si>
    <t>МАОУ СШ № 1</t>
  </si>
  <si>
    <t>МАОУ СШ № 108</t>
  </si>
  <si>
    <t>МАОУ СШ № 115</t>
  </si>
  <si>
    <t>МАОУ СШ № 121</t>
  </si>
  <si>
    <t>МАОУ СШ № 134</t>
  </si>
  <si>
    <t>МАОУ СШ № 93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</si>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</sst>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0" fontId="13" fillId="0" borderId="0"/>
    <xf numFmtId="0" fontId="9" fillId="0" borderId="0"/>
    <xf numFmtId="164" fontId="12" fillId="0" borderId="0" applyBorder="0" applyProtection="0"/>
    <xf numFmtId="0" fontId="7" fillId="0" borderId="0"/>
    <xf numFmtId="0" fontId="4" fillId="0" borderId="0"/>
    <xf numFmtId="0" fontId="29" fillId="0" borderId="0"/>
    <xf numFmtId="0" fontId="12" fillId="0" borderId="0"/>
    <xf numFmtId="0" fontId="3" fillId="0" borderId="0"/>
  </cellStyleXfs>
  <cellXfs count="512">
    <xf numFmtId="0" fontId="0" fillId="0" borderId="0" xfId="0"/>
    <xf numFmtId="0" fontId="10" fillId="0" borderId="0" xfId="0" applyFont="1"/>
    <xf numFmtId="0" fontId="9" fillId="0" borderId="0" xfId="4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9" fillId="0" borderId="0" xfId="4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9" fillId="0" borderId="0" xfId="0" applyFont="1"/>
    <xf numFmtId="0" fontId="0" fillId="0" borderId="13" xfId="0" applyBorder="1" applyAlignment="1">
      <alignment wrapText="1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1" xfId="4" applyFont="1" applyFill="1" applyBorder="1" applyAlignment="1" applyProtection="1">
      <alignment horizontal="left" vertical="center" wrapText="1"/>
      <protection locked="0"/>
    </xf>
    <xf numFmtId="0" fontId="9" fillId="0" borderId="1" xfId="4" applyFont="1" applyBorder="1" applyAlignment="1">
      <alignment horizontal="left" vertical="center"/>
    </xf>
    <xf numFmtId="0" fontId="14" fillId="9" borderId="6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right" vertical="center"/>
    </xf>
    <xf numFmtId="0" fontId="9" fillId="0" borderId="13" xfId="4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right" vertical="center"/>
    </xf>
    <xf numFmtId="0" fontId="9" fillId="0" borderId="15" xfId="4" applyFont="1" applyBorder="1" applyAlignment="1">
      <alignment horizontal="left" vertical="center"/>
    </xf>
    <xf numFmtId="0" fontId="14" fillId="9" borderId="3" xfId="0" applyFont="1" applyFill="1" applyBorder="1" applyAlignment="1">
      <alignment horizontal="right" vertical="center"/>
    </xf>
    <xf numFmtId="0" fontId="9" fillId="0" borderId="4" xfId="4" applyFont="1" applyBorder="1" applyAlignment="1">
      <alignment horizontal="left" vertical="center"/>
    </xf>
    <xf numFmtId="0" fontId="9" fillId="2" borderId="4" xfId="4" applyFont="1" applyFill="1" applyBorder="1" applyAlignment="1" applyProtection="1">
      <alignment horizontal="left" vertical="center" wrapText="1"/>
      <protection locked="0"/>
    </xf>
    <xf numFmtId="0" fontId="9" fillId="0" borderId="9" xfId="4" applyFont="1" applyBorder="1" applyAlignment="1">
      <alignment horizontal="left" vertical="center"/>
    </xf>
    <xf numFmtId="0" fontId="19" fillId="8" borderId="0" xfId="0" applyFont="1" applyFill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" xfId="0" applyFill="1" applyBorder="1" applyAlignment="1">
      <alignment wrapText="1"/>
    </xf>
    <xf numFmtId="2" fontId="21" fillId="0" borderId="1" xfId="4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9" fillId="0" borderId="1" xfId="4" applyFont="1" applyBorder="1" applyAlignment="1">
      <alignment horizontal="left"/>
    </xf>
    <xf numFmtId="2" fontId="11" fillId="0" borderId="1" xfId="4" applyNumberFormat="1" applyFont="1" applyBorder="1" applyAlignment="1">
      <alignment horizontal="right" vertical="center"/>
    </xf>
    <xf numFmtId="0" fontId="9" fillId="0" borderId="4" xfId="4" applyFont="1" applyBorder="1" applyAlignment="1">
      <alignment horizontal="left"/>
    </xf>
    <xf numFmtId="0" fontId="9" fillId="0" borderId="9" xfId="4" applyFont="1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9" fillId="0" borderId="13" xfId="4" applyFont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15" xfId="4" applyFont="1" applyBorder="1" applyAlignment="1">
      <alignment horizontal="left"/>
    </xf>
    <xf numFmtId="0" fontId="0" fillId="0" borderId="48" xfId="0" applyBorder="1" applyAlignment="1">
      <alignment wrapText="1"/>
    </xf>
    <xf numFmtId="0" fontId="18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14" fillId="9" borderId="55" xfId="0" applyFont="1" applyFill="1" applyBorder="1" applyAlignment="1">
      <alignment horizontal="right" vertical="center"/>
    </xf>
    <xf numFmtId="0" fontId="17" fillId="9" borderId="55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left" vertical="center" wrapText="1"/>
    </xf>
    <xf numFmtId="0" fontId="9" fillId="2" borderId="13" xfId="4" applyFont="1" applyFill="1" applyBorder="1" applyAlignment="1">
      <alignment horizontal="right" vertical="center" wrapText="1"/>
    </xf>
    <xf numFmtId="0" fontId="9" fillId="2" borderId="1" xfId="4" applyFont="1" applyFill="1" applyBorder="1" applyAlignment="1">
      <alignment horizontal="right" vertical="center" wrapText="1"/>
    </xf>
    <xf numFmtId="2" fontId="9" fillId="2" borderId="7" xfId="4" applyNumberFormat="1" applyFont="1" applyFill="1" applyBorder="1" applyAlignment="1">
      <alignment horizontal="right" vertical="center"/>
    </xf>
    <xf numFmtId="0" fontId="9" fillId="2" borderId="9" xfId="4" applyFont="1" applyFill="1" applyBorder="1" applyAlignment="1">
      <alignment horizontal="right" vertical="center" wrapText="1"/>
    </xf>
    <xf numFmtId="2" fontId="9" fillId="2" borderId="10" xfId="4" applyNumberFormat="1" applyFont="1" applyFill="1" applyBorder="1" applyAlignment="1">
      <alignment horizontal="right" vertical="center"/>
    </xf>
    <xf numFmtId="0" fontId="9" fillId="2" borderId="15" xfId="4" applyFont="1" applyFill="1" applyBorder="1" applyAlignment="1">
      <alignment horizontal="right" vertical="center" wrapText="1"/>
    </xf>
    <xf numFmtId="2" fontId="9" fillId="2" borderId="16" xfId="4" applyNumberFormat="1" applyFont="1" applyFill="1" applyBorder="1" applyAlignment="1">
      <alignment horizontal="right" vertical="center"/>
    </xf>
    <xf numFmtId="2" fontId="15" fillId="2" borderId="14" xfId="4" applyNumberFormat="1" applyFont="1" applyFill="1" applyBorder="1" applyAlignment="1">
      <alignment horizontal="right" vertical="center"/>
    </xf>
    <xf numFmtId="2" fontId="15" fillId="2" borderId="7" xfId="4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right" vertical="center" wrapText="1"/>
    </xf>
    <xf numFmtId="2" fontId="9" fillId="2" borderId="5" xfId="4" applyNumberFormat="1" applyFont="1" applyFill="1" applyBorder="1" applyAlignment="1">
      <alignment horizontal="right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/>
    </xf>
    <xf numFmtId="0" fontId="19" fillId="10" borderId="0" xfId="0" applyFont="1" applyFill="1"/>
    <xf numFmtId="0" fontId="19" fillId="11" borderId="0" xfId="0" applyFont="1" applyFill="1"/>
    <xf numFmtId="2" fontId="25" fillId="0" borderId="54" xfId="0" applyNumberFormat="1" applyFont="1" applyBorder="1" applyAlignment="1">
      <alignment horizontal="center" vertical="center" wrapText="1"/>
    </xf>
    <xf numFmtId="0" fontId="14" fillId="9" borderId="50" xfId="0" applyFont="1" applyFill="1" applyBorder="1" applyAlignment="1">
      <alignment horizontal="right" vertical="center"/>
    </xf>
    <xf numFmtId="2" fontId="17" fillId="0" borderId="39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top"/>
    </xf>
    <xf numFmtId="2" fontId="15" fillId="2" borderId="5" xfId="4" applyNumberFormat="1" applyFont="1" applyFill="1" applyBorder="1" applyAlignment="1">
      <alignment horizontal="right" vertical="center"/>
    </xf>
    <xf numFmtId="0" fontId="9" fillId="0" borderId="23" xfId="4" applyFont="1" applyBorder="1" applyAlignment="1">
      <alignment horizontal="left" vertical="center"/>
    </xf>
    <xf numFmtId="0" fontId="9" fillId="2" borderId="23" xfId="4" applyFont="1" applyFill="1" applyBorder="1" applyAlignment="1">
      <alignment horizontal="right" vertical="center" wrapText="1"/>
    </xf>
    <xf numFmtId="0" fontId="14" fillId="9" borderId="8" xfId="0" applyFont="1" applyFill="1" applyBorder="1" applyAlignment="1">
      <alignment horizontal="right" vertical="center"/>
    </xf>
    <xf numFmtId="0" fontId="19" fillId="12" borderId="0" xfId="0" applyFont="1" applyFill="1"/>
    <xf numFmtId="0" fontId="9" fillId="2" borderId="2" xfId="4" applyFont="1" applyFill="1" applyBorder="1" applyAlignment="1" applyProtection="1">
      <alignment horizontal="left" vertical="center"/>
      <protection locked="0"/>
    </xf>
    <xf numFmtId="0" fontId="9" fillId="2" borderId="2" xfId="4" applyFont="1" applyFill="1" applyBorder="1" applyAlignment="1" applyProtection="1">
      <alignment horizontal="left" vertical="center" wrapText="1"/>
      <protection locked="0"/>
    </xf>
    <xf numFmtId="0" fontId="9" fillId="0" borderId="23" xfId="4" applyFont="1" applyBorder="1" applyAlignment="1">
      <alignment horizontal="left"/>
    </xf>
    <xf numFmtId="0" fontId="8" fillId="2" borderId="2" xfId="4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right"/>
    </xf>
    <xf numFmtId="0" fontId="4" fillId="0" borderId="0" xfId="0" applyFont="1"/>
    <xf numFmtId="0" fontId="11" fillId="0" borderId="0" xfId="0" applyFont="1" applyBorder="1" applyAlignment="1">
      <alignment vertical="center"/>
    </xf>
    <xf numFmtId="0" fontId="17" fillId="0" borderId="46" xfId="0" applyFont="1" applyBorder="1" applyAlignment="1">
      <alignment horizontal="center" vertical="center" wrapText="1"/>
    </xf>
    <xf numFmtId="0" fontId="4" fillId="2" borderId="2" xfId="7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>
      <alignment wrapText="1"/>
    </xf>
    <xf numFmtId="0" fontId="27" fillId="0" borderId="0" xfId="0" applyFont="1" applyFill="1" applyBorder="1" applyAlignment="1">
      <alignment horizontal="right" vertical="center"/>
    </xf>
    <xf numFmtId="0" fontId="2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top" wrapText="1"/>
    </xf>
    <xf numFmtId="0" fontId="28" fillId="0" borderId="3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 wrapText="1"/>
    </xf>
    <xf numFmtId="2" fontId="11" fillId="0" borderId="38" xfId="0" applyNumberFormat="1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0" fillId="0" borderId="3" xfId="0" applyBorder="1"/>
    <xf numFmtId="0" fontId="4" fillId="2" borderId="2" xfId="7" applyFont="1" applyFill="1" applyBorder="1" applyAlignment="1" applyProtection="1">
      <alignment horizontal="left" vertical="center"/>
      <protection locked="0"/>
    </xf>
    <xf numFmtId="2" fontId="0" fillId="0" borderId="0" xfId="0" applyNumberFormat="1"/>
    <xf numFmtId="0" fontId="0" fillId="0" borderId="6" xfId="0" applyBorder="1"/>
    <xf numFmtId="0" fontId="0" fillId="0" borderId="1" xfId="0" applyBorder="1" applyAlignment="1">
      <alignment horizontal="right" wrapText="1"/>
    </xf>
    <xf numFmtId="2" fontId="0" fillId="2" borderId="0" xfId="0" applyNumberFormat="1" applyFill="1"/>
    <xf numFmtId="0" fontId="0" fillId="0" borderId="50" xfId="0" applyBorder="1"/>
    <xf numFmtId="0" fontId="11" fillId="0" borderId="6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2" borderId="62" xfId="7" applyFont="1" applyFill="1" applyBorder="1" applyAlignment="1" applyProtection="1">
      <alignment horizontal="left" vertical="center" wrapText="1"/>
      <protection locked="0"/>
    </xf>
    <xf numFmtId="0" fontId="11" fillId="2" borderId="32" xfId="7" applyFont="1" applyFill="1" applyBorder="1" applyAlignment="1" applyProtection="1">
      <alignment horizontal="left" vertical="center" wrapText="1"/>
      <protection locked="0"/>
    </xf>
    <xf numFmtId="2" fontId="11" fillId="2" borderId="38" xfId="7" applyNumberFormat="1" applyFont="1" applyFill="1" applyBorder="1" applyAlignment="1" applyProtection="1">
      <alignment horizontal="left" vertical="center" wrapText="1"/>
      <protection locked="0"/>
    </xf>
    <xf numFmtId="0" fontId="11" fillId="2" borderId="37" xfId="7" applyFont="1" applyFill="1" applyBorder="1" applyAlignment="1" applyProtection="1">
      <alignment horizontal="left" vertical="center" wrapText="1"/>
      <protection locked="0"/>
    </xf>
    <xf numFmtId="0" fontId="11" fillId="2" borderId="34" xfId="7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right" wrapText="1"/>
    </xf>
    <xf numFmtId="0" fontId="0" fillId="0" borderId="8" xfId="0" applyBorder="1"/>
    <xf numFmtId="0" fontId="0" fillId="0" borderId="12" xfId="0" applyBorder="1"/>
    <xf numFmtId="0" fontId="0" fillId="0" borderId="55" xfId="0" applyBorder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11" fillId="0" borderId="0" xfId="0" applyFont="1"/>
    <xf numFmtId="0" fontId="4" fillId="2" borderId="2" xfId="7" applyFont="1" applyFill="1" applyBorder="1" applyAlignment="1" applyProtection="1">
      <alignment horizontal="left" wrapText="1"/>
      <protection locked="0"/>
    </xf>
    <xf numFmtId="0" fontId="0" fillId="0" borderId="27" xfId="0" applyFill="1" applyBorder="1"/>
    <xf numFmtId="0" fontId="17" fillId="0" borderId="32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1" fillId="2" borderId="38" xfId="7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0" fillId="0" borderId="20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4" fillId="2" borderId="20" xfId="7" applyFont="1" applyFill="1" applyBorder="1" applyAlignment="1" applyProtection="1">
      <alignment horizontal="right" vertical="center" wrapText="1"/>
      <protection locked="0"/>
    </xf>
    <xf numFmtId="0" fontId="4" fillId="2" borderId="20" xfId="7" applyFont="1" applyFill="1" applyBorder="1" applyAlignment="1" applyProtection="1">
      <alignment horizontal="right" wrapText="1"/>
      <protection locked="0"/>
    </xf>
    <xf numFmtId="0" fontId="0" fillId="0" borderId="24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2" borderId="20" xfId="0" applyFill="1" applyBorder="1" applyAlignment="1">
      <alignment horizontal="right" wrapText="1"/>
    </xf>
    <xf numFmtId="0" fontId="0" fillId="0" borderId="56" xfId="0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2" fontId="0" fillId="0" borderId="15" xfId="0" applyNumberFormat="1" applyBorder="1" applyAlignment="1">
      <alignment horizontal="right" wrapText="1"/>
    </xf>
    <xf numFmtId="2" fontId="17" fillId="0" borderId="38" xfId="0" applyNumberFormat="1" applyFont="1" applyBorder="1" applyAlignment="1">
      <alignment horizontal="left" vertical="center" wrapText="1"/>
    </xf>
    <xf numFmtId="2" fontId="0" fillId="0" borderId="4" xfId="0" applyNumberFormat="1" applyBorder="1" applyAlignment="1">
      <alignment wrapText="1"/>
    </xf>
    <xf numFmtId="0" fontId="4" fillId="2" borderId="56" xfId="7" applyFont="1" applyFill="1" applyBorder="1" applyAlignment="1" applyProtection="1">
      <alignment horizontal="right" vertical="center" wrapText="1"/>
      <protection locked="0"/>
    </xf>
    <xf numFmtId="2" fontId="0" fillId="0" borderId="4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4" fillId="2" borderId="1" xfId="7" applyNumberFormat="1" applyFont="1" applyFill="1" applyBorder="1" applyAlignment="1" applyProtection="1">
      <alignment horizontal="right" vertical="center" wrapText="1"/>
      <protection locked="0"/>
    </xf>
    <xf numFmtId="0" fontId="0" fillId="2" borderId="56" xfId="0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7" fillId="2" borderId="2" xfId="4" applyFont="1" applyFill="1" applyBorder="1" applyAlignment="1" applyProtection="1">
      <alignment horizontal="left" vertical="center"/>
      <protection locked="0"/>
    </xf>
    <xf numFmtId="0" fontId="9" fillId="2" borderId="17" xfId="4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right" wrapText="1"/>
    </xf>
    <xf numFmtId="0" fontId="4" fillId="2" borderId="43" xfId="7" applyFont="1" applyFill="1" applyBorder="1" applyAlignment="1" applyProtection="1">
      <alignment horizontal="right" vertical="center" wrapText="1"/>
      <protection locked="0"/>
    </xf>
    <xf numFmtId="0" fontId="4" fillId="2" borderId="43" xfId="7" applyFont="1" applyFill="1" applyBorder="1" applyAlignment="1" applyProtection="1">
      <alignment horizontal="right" wrapText="1"/>
      <protection locked="0"/>
    </xf>
    <xf numFmtId="0" fontId="0" fillId="0" borderId="42" xfId="0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0" fontId="0" fillId="2" borderId="43" xfId="0" applyFill="1" applyBorder="1" applyAlignment="1">
      <alignment horizontal="right" wrapText="1"/>
    </xf>
    <xf numFmtId="0" fontId="14" fillId="9" borderId="42" xfId="0" applyFont="1" applyFill="1" applyBorder="1" applyAlignment="1">
      <alignment horizontal="right" vertical="center"/>
    </xf>
    <xf numFmtId="0" fontId="9" fillId="2" borderId="1" xfId="4" applyFont="1" applyFill="1" applyBorder="1" applyAlignment="1" applyProtection="1">
      <alignment horizontal="right" vertical="center" wrapText="1"/>
      <protection locked="0"/>
    </xf>
    <xf numFmtId="2" fontId="9" fillId="2" borderId="1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41" xfId="4" applyFont="1" applyFill="1" applyBorder="1" applyAlignment="1" applyProtection="1">
      <alignment horizontal="right" vertical="center"/>
      <protection locked="0"/>
    </xf>
    <xf numFmtId="2" fontId="9" fillId="2" borderId="4" xfId="4" applyNumberFormat="1" applyFont="1" applyFill="1" applyBorder="1" applyAlignment="1" applyProtection="1">
      <alignment horizontal="right" vertical="center"/>
      <protection locked="0"/>
    </xf>
    <xf numFmtId="0" fontId="9" fillId="2" borderId="4" xfId="4" applyFont="1" applyFill="1" applyBorder="1" applyAlignment="1" applyProtection="1">
      <alignment horizontal="right" vertical="center"/>
      <protection locked="0"/>
    </xf>
    <xf numFmtId="0" fontId="9" fillId="2" borderId="1" xfId="4" applyFont="1" applyFill="1" applyBorder="1" applyAlignment="1" applyProtection="1">
      <alignment horizontal="right" vertical="center"/>
      <protection locked="0"/>
    </xf>
    <xf numFmtId="2" fontId="9" fillId="2" borderId="1" xfId="4" applyNumberFormat="1" applyFont="1" applyFill="1" applyBorder="1" applyAlignment="1" applyProtection="1">
      <alignment horizontal="right" vertical="center"/>
      <protection locked="0"/>
    </xf>
    <xf numFmtId="0" fontId="8" fillId="2" borderId="1" xfId="4" applyFont="1" applyFill="1" applyBorder="1" applyAlignment="1" applyProtection="1">
      <alignment horizontal="right" vertical="center" wrapText="1"/>
      <protection locked="0"/>
    </xf>
    <xf numFmtId="2" fontId="8" fillId="2" borderId="1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7" fillId="2" borderId="1" xfId="4" applyFont="1" applyFill="1" applyBorder="1" applyAlignment="1" applyProtection="1">
      <alignment horizontal="right" vertical="center"/>
      <protection locked="0"/>
    </xf>
    <xf numFmtId="2" fontId="7" fillId="2" borderId="1" xfId="4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3" fillId="0" borderId="5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4" fillId="9" borderId="45" xfId="0" applyFont="1" applyFill="1" applyBorder="1" applyAlignment="1">
      <alignment horizontal="right" vertical="center"/>
    </xf>
    <xf numFmtId="0" fontId="14" fillId="9" borderId="63" xfId="0" applyFont="1" applyFill="1" applyBorder="1" applyAlignment="1">
      <alignment horizontal="right" vertical="center"/>
    </xf>
    <xf numFmtId="0" fontId="14" fillId="9" borderId="46" xfId="0" applyFont="1" applyFill="1" applyBorder="1" applyAlignment="1">
      <alignment horizontal="right" vertical="center"/>
    </xf>
    <xf numFmtId="0" fontId="9" fillId="2" borderId="42" xfId="4" applyFont="1" applyFill="1" applyBorder="1" applyAlignment="1" applyProtection="1">
      <alignment horizontal="right" vertical="center"/>
      <protection locked="0"/>
    </xf>
    <xf numFmtId="0" fontId="9" fillId="2" borderId="56" xfId="4" applyFont="1" applyFill="1" applyBorder="1" applyAlignment="1" applyProtection="1">
      <alignment horizontal="right" vertical="center"/>
      <protection locked="0"/>
    </xf>
    <xf numFmtId="0" fontId="9" fillId="2" borderId="43" xfId="4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center" vertical="center" wrapText="1"/>
    </xf>
    <xf numFmtId="0" fontId="9" fillId="2" borderId="56" xfId="4" applyFont="1" applyFill="1" applyBorder="1" applyAlignment="1" applyProtection="1">
      <alignment horizontal="right" vertical="center" wrapText="1"/>
      <protection locked="0"/>
    </xf>
    <xf numFmtId="0" fontId="9" fillId="2" borderId="43" xfId="4" applyFont="1" applyFill="1" applyBorder="1" applyAlignment="1" applyProtection="1">
      <alignment horizontal="right" vertical="center" wrapText="1"/>
      <protection locked="0"/>
    </xf>
    <xf numFmtId="0" fontId="4" fillId="2" borderId="56" xfId="7" applyFont="1" applyFill="1" applyBorder="1" applyAlignment="1" applyProtection="1">
      <alignment horizontal="right" wrapText="1"/>
      <protection locked="0"/>
    </xf>
    <xf numFmtId="2" fontId="4" fillId="2" borderId="1" xfId="7" applyNumberFormat="1" applyFont="1" applyFill="1" applyBorder="1" applyAlignment="1" applyProtection="1">
      <alignment horizontal="right" wrapText="1"/>
      <protection locked="0"/>
    </xf>
    <xf numFmtId="0" fontId="0" fillId="0" borderId="41" xfId="0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8" fillId="2" borderId="56" xfId="4" applyFont="1" applyFill="1" applyBorder="1" applyAlignment="1" applyProtection="1">
      <alignment horizontal="right" vertical="center" wrapText="1"/>
      <protection locked="0"/>
    </xf>
    <xf numFmtId="0" fontId="8" fillId="2" borderId="43" xfId="4" applyFont="1" applyFill="1" applyBorder="1" applyAlignment="1" applyProtection="1">
      <alignment horizontal="right" vertical="center" wrapText="1"/>
      <protection locked="0"/>
    </xf>
    <xf numFmtId="0" fontId="0" fillId="0" borderId="56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7" fillId="2" borderId="56" xfId="4" applyFont="1" applyFill="1" applyBorder="1" applyAlignment="1" applyProtection="1">
      <alignment horizontal="right" vertical="center"/>
      <protection locked="0"/>
    </xf>
    <xf numFmtId="0" fontId="7" fillId="2" borderId="43" xfId="4" applyFont="1" applyFill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>
      <alignment horizontal="right" wrapText="1"/>
    </xf>
    <xf numFmtId="0" fontId="18" fillId="0" borderId="0" xfId="4" applyFont="1" applyBorder="1" applyAlignment="1">
      <alignment horizontal="center" vertical="center"/>
    </xf>
    <xf numFmtId="0" fontId="14" fillId="9" borderId="41" xfId="0" applyFont="1" applyFill="1" applyBorder="1" applyAlignment="1">
      <alignment horizontal="right" vertical="center"/>
    </xf>
    <xf numFmtId="0" fontId="14" fillId="9" borderId="59" xfId="0" applyFont="1" applyFill="1" applyBorder="1" applyAlignment="1">
      <alignment horizontal="right" vertical="center"/>
    </xf>
    <xf numFmtId="0" fontId="14" fillId="9" borderId="36" xfId="0" applyFont="1" applyFill="1" applyBorder="1" applyAlignment="1">
      <alignment horizontal="right" vertical="center"/>
    </xf>
    <xf numFmtId="0" fontId="14" fillId="9" borderId="65" xfId="0" applyFont="1" applyFill="1" applyBorder="1" applyAlignment="1">
      <alignment horizontal="right" vertical="center"/>
    </xf>
    <xf numFmtId="0" fontId="3" fillId="0" borderId="0" xfId="10" applyAlignment="1">
      <alignment horizontal="center" vertical="center"/>
    </xf>
    <xf numFmtId="0" fontId="3" fillId="0" borderId="0" xfId="10" applyAlignment="1">
      <alignment horizontal="left" vertical="center"/>
    </xf>
    <xf numFmtId="0" fontId="3" fillId="0" borderId="0" xfId="10" applyBorder="1" applyAlignment="1">
      <alignment horizontal="center" vertical="center"/>
    </xf>
    <xf numFmtId="0" fontId="18" fillId="0" borderId="0" xfId="10" applyFont="1" applyBorder="1" applyAlignment="1">
      <alignment vertical="center"/>
    </xf>
    <xf numFmtId="0" fontId="11" fillId="0" borderId="0" xfId="10" applyFont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" fillId="2" borderId="38" xfId="10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>
      <alignment horizontal="left" vertical="center"/>
    </xf>
    <xf numFmtId="0" fontId="3" fillId="2" borderId="1" xfId="10" applyFont="1" applyFill="1" applyBorder="1" applyAlignment="1" applyProtection="1">
      <alignment horizontal="center" vertical="center"/>
      <protection locked="0"/>
    </xf>
    <xf numFmtId="0" fontId="3" fillId="2" borderId="1" xfId="10" applyFont="1" applyFill="1" applyBorder="1" applyAlignment="1" applyProtection="1">
      <alignment horizontal="left" vertical="center"/>
      <protection locked="0"/>
    </xf>
    <xf numFmtId="0" fontId="3" fillId="2" borderId="1" xfId="10" applyFont="1" applyFill="1" applyBorder="1" applyAlignment="1">
      <alignment horizontal="right" vertical="center" wrapText="1"/>
    </xf>
    <xf numFmtId="0" fontId="3" fillId="2" borderId="1" xfId="10" applyFont="1" applyFill="1" applyBorder="1" applyAlignment="1">
      <alignment horizontal="right" vertical="center"/>
    </xf>
    <xf numFmtId="2" fontId="3" fillId="2" borderId="7" xfId="10" applyNumberFormat="1" applyFont="1" applyFill="1" applyBorder="1" applyAlignment="1">
      <alignment horizontal="right" vertical="center"/>
    </xf>
    <xf numFmtId="0" fontId="16" fillId="0" borderId="0" xfId="10" applyFont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3" fillId="2" borderId="15" xfId="10" applyFont="1" applyFill="1" applyBorder="1" applyAlignment="1" applyProtection="1">
      <alignment horizontal="center" vertical="center"/>
      <protection locked="0"/>
    </xf>
    <xf numFmtId="0" fontId="3" fillId="2" borderId="15" xfId="10" applyFont="1" applyFill="1" applyBorder="1" applyAlignment="1" applyProtection="1">
      <alignment horizontal="left" vertical="center"/>
      <protection locked="0"/>
    </xf>
    <xf numFmtId="0" fontId="3" fillId="2" borderId="15" xfId="10" applyFont="1" applyFill="1" applyBorder="1" applyAlignment="1">
      <alignment horizontal="right" vertical="center"/>
    </xf>
    <xf numFmtId="2" fontId="3" fillId="2" borderId="16" xfId="10" applyNumberFormat="1" applyFont="1" applyFill="1" applyBorder="1" applyAlignment="1">
      <alignment horizontal="right" vertical="center"/>
    </xf>
    <xf numFmtId="0" fontId="15" fillId="2" borderId="1" xfId="10" applyFont="1" applyFill="1" applyBorder="1" applyAlignment="1">
      <alignment horizontal="right" vertical="center"/>
    </xf>
    <xf numFmtId="0" fontId="11" fillId="2" borderId="38" xfId="10" applyFont="1" applyFill="1" applyBorder="1" applyAlignment="1" applyProtection="1">
      <alignment horizontal="left" vertical="center"/>
      <protection locked="0"/>
    </xf>
    <xf numFmtId="0" fontId="11" fillId="2" borderId="38" xfId="10" applyFont="1" applyFill="1" applyBorder="1" applyAlignment="1">
      <alignment horizontal="left" vertical="center" wrapText="1"/>
    </xf>
    <xf numFmtId="0" fontId="11" fillId="2" borderId="38" xfId="10" applyFont="1" applyFill="1" applyBorder="1" applyAlignment="1">
      <alignment horizontal="left" vertical="center"/>
    </xf>
    <xf numFmtId="2" fontId="11" fillId="2" borderId="39" xfId="10" applyNumberFormat="1" applyFont="1" applyFill="1" applyBorder="1" applyAlignment="1">
      <alignment horizontal="left" vertical="center"/>
    </xf>
    <xf numFmtId="0" fontId="3" fillId="2" borderId="4" xfId="10" applyFont="1" applyFill="1" applyBorder="1" applyAlignment="1" applyProtection="1">
      <alignment horizontal="center" vertical="center"/>
      <protection locked="0"/>
    </xf>
    <xf numFmtId="0" fontId="3" fillId="2" borderId="4" xfId="10" applyFont="1" applyFill="1" applyBorder="1" applyAlignment="1" applyProtection="1">
      <alignment horizontal="left" vertical="center" wrapText="1"/>
      <protection locked="0"/>
    </xf>
    <xf numFmtId="0" fontId="3" fillId="2" borderId="4" xfId="10" applyFont="1" applyFill="1" applyBorder="1" applyAlignment="1">
      <alignment horizontal="right"/>
    </xf>
    <xf numFmtId="2" fontId="3" fillId="2" borderId="5" xfId="10" applyNumberFormat="1" applyFont="1" applyFill="1" applyBorder="1" applyAlignment="1">
      <alignment horizontal="right" vertical="center"/>
    </xf>
    <xf numFmtId="0" fontId="3" fillId="2" borderId="1" xfId="10" applyFont="1" applyFill="1" applyBorder="1" applyAlignment="1" applyProtection="1">
      <alignment horizontal="left" vertical="center" wrapText="1"/>
      <protection locked="0"/>
    </xf>
    <xf numFmtId="0" fontId="3" fillId="2" borderId="1" xfId="10" applyFont="1" applyFill="1" applyBorder="1" applyAlignment="1">
      <alignment horizontal="right"/>
    </xf>
    <xf numFmtId="0" fontId="16" fillId="0" borderId="0" xfId="10" applyFont="1" applyFill="1" applyAlignment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  <protection locked="0"/>
    </xf>
    <xf numFmtId="0" fontId="3" fillId="2" borderId="9" xfId="10" applyFont="1" applyFill="1" applyBorder="1" applyAlignment="1" applyProtection="1">
      <alignment horizontal="left" vertical="center" wrapText="1"/>
      <protection locked="0"/>
    </xf>
    <xf numFmtId="2" fontId="3" fillId="2" borderId="10" xfId="10" applyNumberFormat="1" applyFont="1" applyFill="1" applyBorder="1" applyAlignment="1">
      <alignment horizontal="right" vertical="center"/>
    </xf>
    <xf numFmtId="0" fontId="11" fillId="2" borderId="38" xfId="10" applyFont="1" applyFill="1" applyBorder="1" applyAlignment="1" applyProtection="1">
      <alignment horizontal="left" vertical="center" wrapText="1"/>
      <protection locked="0"/>
    </xf>
    <xf numFmtId="0" fontId="11" fillId="2" borderId="38" xfId="10" applyFont="1" applyFill="1" applyBorder="1" applyAlignment="1">
      <alignment horizontal="left"/>
    </xf>
    <xf numFmtId="0" fontId="3" fillId="2" borderId="13" xfId="10" applyFont="1" applyFill="1" applyBorder="1" applyAlignment="1" applyProtection="1">
      <alignment horizontal="center" vertical="center"/>
      <protection locked="0"/>
    </xf>
    <xf numFmtId="0" fontId="3" fillId="2" borderId="13" xfId="10" applyFont="1" applyFill="1" applyBorder="1" applyAlignment="1">
      <alignment horizontal="right" vertical="center"/>
    </xf>
    <xf numFmtId="2" fontId="3" fillId="2" borderId="14" xfId="10" applyNumberFormat="1" applyFont="1" applyFill="1" applyBorder="1" applyAlignment="1">
      <alignment horizontal="right" vertical="center"/>
    </xf>
    <xf numFmtId="2" fontId="3" fillId="7" borderId="7" xfId="10" applyNumberFormat="1" applyFont="1" applyFill="1" applyBorder="1" applyAlignment="1">
      <alignment horizontal="right" vertical="center"/>
    </xf>
    <xf numFmtId="0" fontId="3" fillId="2" borderId="9" xfId="10" applyFont="1" applyFill="1" applyBorder="1" applyAlignment="1">
      <alignment horizontal="right" vertical="center"/>
    </xf>
    <xf numFmtId="2" fontId="15" fillId="2" borderId="14" xfId="10" applyNumberFormat="1" applyFont="1" applyFill="1" applyBorder="1" applyAlignment="1">
      <alignment horizontal="right" vertical="center"/>
    </xf>
    <xf numFmtId="2" fontId="15" fillId="2" borderId="7" xfId="10" applyNumberFormat="1" applyFont="1" applyFill="1" applyBorder="1" applyAlignment="1">
      <alignment horizontal="right" vertical="center"/>
    </xf>
    <xf numFmtId="0" fontId="30" fillId="2" borderId="1" xfId="10" applyFont="1" applyFill="1" applyBorder="1" applyAlignment="1">
      <alignment horizontal="right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15" fillId="2" borderId="1" xfId="2" applyFont="1" applyFill="1" applyBorder="1" applyAlignment="1">
      <alignment horizontal="right" vertical="center"/>
    </xf>
    <xf numFmtId="2" fontId="15" fillId="3" borderId="7" xfId="2" applyNumberFormat="1" applyFont="1" applyFill="1" applyBorder="1" applyAlignment="1">
      <alignment horizontal="right" vertical="center"/>
    </xf>
    <xf numFmtId="2" fontId="24" fillId="2" borderId="39" xfId="10" applyNumberFormat="1" applyFont="1" applyFill="1" applyBorder="1" applyAlignment="1">
      <alignment horizontal="left" vertical="center"/>
    </xf>
    <xf numFmtId="2" fontId="14" fillId="4" borderId="7" xfId="10" applyNumberFormat="1" applyFont="1" applyFill="1" applyBorder="1" applyAlignment="1">
      <alignment horizontal="right" vertical="center"/>
    </xf>
    <xf numFmtId="2" fontId="3" fillId="6" borderId="7" xfId="10" applyNumberFormat="1" applyFont="1" applyFill="1" applyBorder="1" applyAlignment="1">
      <alignment horizontal="right" vertical="center"/>
    </xf>
    <xf numFmtId="0" fontId="14" fillId="2" borderId="13" xfId="1" applyFont="1" applyFill="1" applyBorder="1" applyAlignment="1">
      <alignment horizontal="right" vertical="center"/>
    </xf>
    <xf numFmtId="2" fontId="21" fillId="0" borderId="1" xfId="10" applyNumberFormat="1" applyFont="1" applyBorder="1" applyAlignment="1">
      <alignment horizontal="right" vertical="center"/>
    </xf>
    <xf numFmtId="0" fontId="3" fillId="2" borderId="23" xfId="10" applyFont="1" applyFill="1" applyBorder="1" applyAlignment="1" applyProtection="1">
      <alignment horizontal="center" vertical="center"/>
      <protection locked="0"/>
    </xf>
    <xf numFmtId="0" fontId="3" fillId="2" borderId="23" xfId="10" applyFont="1" applyFill="1" applyBorder="1" applyAlignment="1" applyProtection="1">
      <alignment horizontal="left" vertical="center"/>
      <protection locked="0"/>
    </xf>
    <xf numFmtId="0" fontId="3" fillId="2" borderId="23" xfId="10" applyFont="1" applyFill="1" applyBorder="1" applyAlignment="1">
      <alignment horizontal="right" vertical="center"/>
    </xf>
    <xf numFmtId="2" fontId="3" fillId="2" borderId="26" xfId="10" applyNumberFormat="1" applyFont="1" applyFill="1" applyBorder="1" applyAlignment="1">
      <alignment horizontal="right" vertical="center"/>
    </xf>
    <xf numFmtId="0" fontId="3" fillId="2" borderId="53" xfId="10" applyFont="1" applyFill="1" applyBorder="1" applyAlignment="1" applyProtection="1">
      <alignment horizontal="center" vertical="center"/>
      <protection locked="0"/>
    </xf>
    <xf numFmtId="2" fontId="15" fillId="2" borderId="10" xfId="4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center"/>
    </xf>
    <xf numFmtId="2" fontId="15" fillId="2" borderId="16" xfId="4" applyNumberFormat="1" applyFont="1" applyFill="1" applyBorder="1" applyAlignment="1">
      <alignment horizontal="right" vertical="center"/>
    </xf>
    <xf numFmtId="0" fontId="9" fillId="0" borderId="6" xfId="4" applyBorder="1" applyAlignment="1">
      <alignment horizontal="center" vertical="center"/>
    </xf>
    <xf numFmtId="2" fontId="14" fillId="9" borderId="24" xfId="0" applyNumberFormat="1" applyFont="1" applyFill="1" applyBorder="1" applyAlignment="1">
      <alignment horizontal="right" vertical="center"/>
    </xf>
    <xf numFmtId="2" fontId="14" fillId="9" borderId="29" xfId="0" applyNumberFormat="1" applyFont="1" applyFill="1" applyBorder="1" applyAlignment="1">
      <alignment horizontal="right" vertical="center"/>
    </xf>
    <xf numFmtId="2" fontId="14" fillId="9" borderId="30" xfId="0" applyNumberFormat="1" applyFont="1" applyFill="1" applyBorder="1" applyAlignment="1">
      <alignment horizontal="right" vertical="center"/>
    </xf>
    <xf numFmtId="2" fontId="14" fillId="9" borderId="51" xfId="0" applyNumberFormat="1" applyFont="1" applyFill="1" applyBorder="1" applyAlignment="1">
      <alignment horizontal="right" vertical="center"/>
    </xf>
    <xf numFmtId="2" fontId="22" fillId="0" borderId="0" xfId="0" applyNumberFormat="1" applyFont="1"/>
    <xf numFmtId="0" fontId="14" fillId="9" borderId="4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/>
    </xf>
    <xf numFmtId="0" fontId="14" fillId="9" borderId="2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9" fillId="2" borderId="7" xfId="4" applyFont="1" applyFill="1" applyBorder="1" applyAlignment="1" applyProtection="1">
      <alignment horizontal="left" vertical="center" wrapText="1"/>
      <protection locked="0"/>
    </xf>
    <xf numFmtId="0" fontId="9" fillId="2" borderId="14" xfId="4" applyFont="1" applyFill="1" applyBorder="1" applyAlignment="1" applyProtection="1">
      <alignment horizontal="left" vertical="center" wrapText="1"/>
      <protection locked="0"/>
    </xf>
    <xf numFmtId="0" fontId="9" fillId="2" borderId="7" xfId="4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wrapText="1"/>
    </xf>
    <xf numFmtId="0" fontId="25" fillId="0" borderId="6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top" wrapText="1"/>
    </xf>
    <xf numFmtId="0" fontId="31" fillId="0" borderId="0" xfId="10" applyFont="1" applyBorder="1" applyAlignment="1">
      <alignment horizontal="center" vertical="center"/>
    </xf>
    <xf numFmtId="0" fontId="31" fillId="0" borderId="0" xfId="10" applyFont="1" applyFill="1" applyBorder="1" applyAlignment="1">
      <alignment horizontal="center" vertical="center"/>
    </xf>
    <xf numFmtId="0" fontId="30" fillId="2" borderId="1" xfId="10" applyFont="1" applyFill="1" applyBorder="1" applyAlignment="1">
      <alignment horizontal="right" vertical="center" wrapText="1"/>
    </xf>
    <xf numFmtId="0" fontId="30" fillId="2" borderId="13" xfId="10" applyFont="1" applyFill="1" applyBorder="1" applyAlignment="1">
      <alignment horizontal="right" vertical="center" wrapText="1"/>
    </xf>
    <xf numFmtId="0" fontId="30" fillId="2" borderId="23" xfId="10" applyFont="1" applyFill="1" applyBorder="1" applyAlignment="1">
      <alignment horizontal="right" vertical="center" wrapText="1"/>
    </xf>
    <xf numFmtId="0" fontId="30" fillId="2" borderId="4" xfId="10" applyFont="1" applyFill="1" applyBorder="1" applyAlignment="1">
      <alignment horizontal="right" vertical="center" wrapText="1"/>
    </xf>
    <xf numFmtId="0" fontId="2" fillId="2" borderId="1" xfId="10" applyFont="1" applyFill="1" applyBorder="1" applyAlignment="1" applyProtection="1">
      <alignment horizontal="left" vertical="center" wrapText="1"/>
      <protection locked="0"/>
    </xf>
    <xf numFmtId="0" fontId="30" fillId="2" borderId="9" xfId="10" applyFont="1" applyFill="1" applyBorder="1" applyAlignment="1">
      <alignment horizontal="right" vertical="center" wrapText="1"/>
    </xf>
    <xf numFmtId="0" fontId="30" fillId="2" borderId="15" xfId="10" applyFont="1" applyFill="1" applyBorder="1" applyAlignment="1">
      <alignment horizontal="right" vertical="center" wrapText="1"/>
    </xf>
    <xf numFmtId="0" fontId="23" fillId="0" borderId="70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/>
    </xf>
    <xf numFmtId="0" fontId="7" fillId="2" borderId="7" xfId="4" applyFont="1" applyFill="1" applyBorder="1" applyAlignment="1" applyProtection="1">
      <alignment horizontal="left" vertical="center"/>
      <protection locked="0"/>
    </xf>
    <xf numFmtId="0" fontId="9" fillId="0" borderId="8" xfId="4" applyBorder="1" applyAlignment="1">
      <alignment horizontal="center" vertical="center"/>
    </xf>
    <xf numFmtId="2" fontId="9" fillId="5" borderId="7" xfId="4" applyNumberFormat="1" applyFont="1" applyFill="1" applyBorder="1" applyAlignment="1">
      <alignment horizontal="righ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left"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75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9" fillId="2" borderId="26" xfId="4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right" wrapText="1"/>
    </xf>
    <xf numFmtId="0" fontId="0" fillId="0" borderId="71" xfId="0" applyBorder="1" applyAlignment="1">
      <alignment horizontal="right" wrapText="1"/>
    </xf>
    <xf numFmtId="0" fontId="0" fillId="0" borderId="72" xfId="0" applyBorder="1" applyAlignment="1">
      <alignment horizontal="right" wrapText="1"/>
    </xf>
    <xf numFmtId="0" fontId="0" fillId="0" borderId="73" xfId="0" applyBorder="1" applyAlignment="1">
      <alignment horizontal="right" wrapText="1"/>
    </xf>
    <xf numFmtId="0" fontId="9" fillId="2" borderId="70" xfId="4" applyFont="1" applyFill="1" applyBorder="1" applyAlignment="1" applyProtection="1">
      <alignment horizontal="right" vertical="center" wrapText="1"/>
      <protection locked="0"/>
    </xf>
    <xf numFmtId="2" fontId="9" fillId="2" borderId="23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72" xfId="4" applyFont="1" applyFill="1" applyBorder="1" applyAlignment="1" applyProtection="1">
      <alignment horizontal="right" vertical="center"/>
      <protection locked="0"/>
    </xf>
    <xf numFmtId="0" fontId="9" fillId="2" borderId="72" xfId="4" applyFont="1" applyFill="1" applyBorder="1" applyAlignment="1" applyProtection="1">
      <alignment horizontal="right" vertical="center" wrapText="1"/>
      <protection locked="0"/>
    </xf>
    <xf numFmtId="0" fontId="0" fillId="0" borderId="74" xfId="0" applyBorder="1" applyAlignment="1">
      <alignment horizontal="right" wrapText="1"/>
    </xf>
    <xf numFmtId="2" fontId="0" fillId="0" borderId="9" xfId="0" applyNumberFormat="1" applyBorder="1" applyAlignment="1">
      <alignment horizontal="right" wrapText="1"/>
    </xf>
    <xf numFmtId="0" fontId="9" fillId="2" borderId="71" xfId="4" applyFont="1" applyFill="1" applyBorder="1" applyAlignment="1" applyProtection="1">
      <alignment horizontal="right" vertical="center" wrapText="1"/>
      <protection locked="0"/>
    </xf>
    <xf numFmtId="2" fontId="9" fillId="2" borderId="1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0" xfId="0" applyBorder="1" applyAlignment="1">
      <alignment horizontal="right" wrapText="1"/>
    </xf>
    <xf numFmtId="2" fontId="9" fillId="2" borderId="13" xfId="4" applyNumberFormat="1" applyFont="1" applyFill="1" applyBorder="1" applyAlignment="1" applyProtection="1">
      <alignment horizontal="right" vertical="center"/>
      <protection locked="0"/>
    </xf>
    <xf numFmtId="0" fontId="8" fillId="2" borderId="72" xfId="4" applyFont="1" applyFill="1" applyBorder="1" applyAlignment="1" applyProtection="1">
      <alignment horizontal="right" vertical="center" wrapText="1"/>
      <protection locked="0"/>
    </xf>
    <xf numFmtId="2" fontId="9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7" fillId="2" borderId="72" xfId="4" applyFont="1" applyFill="1" applyBorder="1" applyAlignment="1" applyProtection="1">
      <alignment horizontal="right" vertical="center"/>
      <protection locked="0"/>
    </xf>
    <xf numFmtId="0" fontId="0" fillId="2" borderId="72" xfId="0" applyFill="1" applyBorder="1" applyAlignment="1">
      <alignment horizontal="right" wrapText="1"/>
    </xf>
    <xf numFmtId="0" fontId="0" fillId="0" borderId="5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44" xfId="0" applyBorder="1" applyAlignment="1">
      <alignment horizontal="right" wrapText="1"/>
    </xf>
    <xf numFmtId="0" fontId="4" fillId="2" borderId="56" xfId="7" applyFont="1" applyFill="1" applyBorder="1" applyAlignment="1" applyProtection="1">
      <alignment vertical="center"/>
      <protection locked="0"/>
    </xf>
    <xf numFmtId="2" fontId="4" fillId="2" borderId="1" xfId="7" applyNumberFormat="1" applyFont="1" applyFill="1" applyBorder="1" applyAlignment="1" applyProtection="1">
      <alignment vertical="center"/>
      <protection locked="0"/>
    </xf>
    <xf numFmtId="0" fontId="4" fillId="2" borderId="20" xfId="7" applyFont="1" applyFill="1" applyBorder="1" applyAlignment="1" applyProtection="1">
      <alignment vertical="center"/>
      <protection locked="0"/>
    </xf>
    <xf numFmtId="0" fontId="4" fillId="2" borderId="43" xfId="7" applyFont="1" applyFill="1" applyBorder="1" applyAlignment="1" applyProtection="1">
      <alignment vertical="center"/>
      <protection locked="0"/>
    </xf>
    <xf numFmtId="0" fontId="0" fillId="0" borderId="52" xfId="0" applyBorder="1" applyAlignment="1">
      <alignment wrapText="1"/>
    </xf>
    <xf numFmtId="0" fontId="4" fillId="2" borderId="58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1" fontId="4" fillId="2" borderId="43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7" xfId="0" applyBorder="1" applyAlignment="1">
      <alignment wrapText="1"/>
    </xf>
    <xf numFmtId="2" fontId="0" fillId="0" borderId="9" xfId="0" applyNumberFormat="1" applyBorder="1" applyAlignment="1">
      <alignment wrapText="1"/>
    </xf>
    <xf numFmtId="0" fontId="0" fillId="0" borderId="40" xfId="0" applyBorder="1" applyAlignment="1">
      <alignment horizontal="right" wrapText="1"/>
    </xf>
    <xf numFmtId="0" fontId="0" fillId="0" borderId="44" xfId="0" applyBorder="1" applyAlignment="1">
      <alignment wrapText="1"/>
    </xf>
    <xf numFmtId="0" fontId="4" fillId="2" borderId="44" xfId="0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2" fontId="9" fillId="2" borderId="14" xfId="4" applyNumberFormat="1" applyFont="1" applyFill="1" applyBorder="1" applyAlignment="1">
      <alignment horizontal="right" vertical="center"/>
    </xf>
    <xf numFmtId="2" fontId="15" fillId="2" borderId="26" xfId="4" applyNumberFormat="1" applyFont="1" applyFill="1" applyBorder="1" applyAlignment="1">
      <alignment horizontal="right" vertical="center"/>
    </xf>
    <xf numFmtId="0" fontId="21" fillId="0" borderId="0" xfId="0" applyFont="1"/>
    <xf numFmtId="2" fontId="21" fillId="0" borderId="0" xfId="0" applyNumberFormat="1" applyFont="1"/>
    <xf numFmtId="2" fontId="14" fillId="9" borderId="42" xfId="0" applyNumberFormat="1" applyFont="1" applyFill="1" applyBorder="1" applyAlignment="1">
      <alignment horizontal="right" vertical="center"/>
    </xf>
    <xf numFmtId="2" fontId="14" fillId="9" borderId="45" xfId="0" applyNumberFormat="1" applyFont="1" applyFill="1" applyBorder="1" applyAlignment="1">
      <alignment horizontal="right" vertical="center"/>
    </xf>
    <xf numFmtId="2" fontId="14" fillId="9" borderId="46" xfId="0" applyNumberFormat="1" applyFont="1" applyFill="1" applyBorder="1" applyAlignment="1">
      <alignment horizontal="right" vertical="center"/>
    </xf>
    <xf numFmtId="2" fontId="14" fillId="9" borderId="63" xfId="0" applyNumberFormat="1" applyFont="1" applyFill="1" applyBorder="1" applyAlignment="1">
      <alignment horizontal="right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60" xfId="0" applyBorder="1" applyAlignment="1">
      <alignment horizontal="right" wrapText="1"/>
    </xf>
    <xf numFmtId="0" fontId="0" fillId="0" borderId="49" xfId="0" applyBorder="1" applyAlignment="1">
      <alignment horizontal="right" wrapText="1"/>
    </xf>
    <xf numFmtId="0" fontId="9" fillId="2" borderId="36" xfId="4" applyFont="1" applyFill="1" applyBorder="1" applyAlignment="1" applyProtection="1">
      <alignment horizontal="right" vertical="center" wrapText="1"/>
      <protection locked="0"/>
    </xf>
    <xf numFmtId="0" fontId="9" fillId="2" borderId="46" xfId="4" applyFont="1" applyFill="1" applyBorder="1" applyAlignment="1" applyProtection="1">
      <alignment horizontal="right" vertical="center" wrapText="1"/>
      <protection locked="0"/>
    </xf>
    <xf numFmtId="0" fontId="9" fillId="2" borderId="59" xfId="4" applyFont="1" applyFill="1" applyBorder="1" applyAlignment="1" applyProtection="1">
      <alignment horizontal="right" vertical="center" wrapText="1"/>
      <protection locked="0"/>
    </xf>
    <xf numFmtId="0" fontId="9" fillId="2" borderId="45" xfId="4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0" fontId="9" fillId="2" borderId="41" xfId="4" applyFont="1" applyFill="1" applyBorder="1" applyAlignment="1" applyProtection="1">
      <alignment horizontal="right" vertical="center" wrapText="1"/>
      <protection locked="0"/>
    </xf>
    <xf numFmtId="0" fontId="9" fillId="2" borderId="42" xfId="4" applyFont="1" applyFill="1" applyBorder="1" applyAlignment="1" applyProtection="1">
      <alignment horizontal="right" vertical="center" wrapText="1"/>
      <protection locked="0"/>
    </xf>
    <xf numFmtId="2" fontId="22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2" fontId="0" fillId="0" borderId="28" xfId="0" applyNumberFormat="1" applyBorder="1" applyAlignment="1">
      <alignment horizontal="right" wrapText="1"/>
    </xf>
    <xf numFmtId="2" fontId="0" fillId="0" borderId="71" xfId="0" applyNumberFormat="1" applyBorder="1" applyAlignment="1">
      <alignment horizontal="right" wrapText="1"/>
    </xf>
    <xf numFmtId="2" fontId="0" fillId="0" borderId="72" xfId="0" applyNumberFormat="1" applyBorder="1" applyAlignment="1">
      <alignment horizontal="right" wrapText="1"/>
    </xf>
    <xf numFmtId="2" fontId="0" fillId="0" borderId="73" xfId="0" applyNumberFormat="1" applyBorder="1" applyAlignment="1">
      <alignment horizontal="right" wrapText="1"/>
    </xf>
    <xf numFmtId="2" fontId="9" fillId="2" borderId="70" xfId="4" applyNumberFormat="1" applyFont="1" applyFill="1" applyBorder="1" applyAlignment="1" applyProtection="1">
      <alignment horizontal="right" vertical="center" wrapText="1"/>
      <protection locked="0"/>
    </xf>
    <xf numFmtId="2" fontId="9" fillId="2" borderId="72" xfId="4" applyNumberFormat="1" applyFont="1" applyFill="1" applyBorder="1" applyAlignment="1" applyProtection="1">
      <alignment horizontal="right" vertical="center"/>
      <protection locked="0"/>
    </xf>
    <xf numFmtId="2" fontId="9" fillId="2" borderId="72" xfId="4" applyNumberFormat="1" applyFont="1" applyFill="1" applyBorder="1" applyAlignment="1" applyProtection="1">
      <alignment horizontal="right" vertical="center" wrapText="1"/>
      <protection locked="0"/>
    </xf>
    <xf numFmtId="2" fontId="0" fillId="0" borderId="74" xfId="0" applyNumberFormat="1" applyBorder="1" applyAlignment="1">
      <alignment horizontal="right" wrapText="1"/>
    </xf>
    <xf numFmtId="2" fontId="9" fillId="2" borderId="71" xfId="4" applyNumberFormat="1" applyFont="1" applyFill="1" applyBorder="1" applyAlignment="1" applyProtection="1">
      <alignment horizontal="right" vertical="center" wrapText="1"/>
      <protection locked="0"/>
    </xf>
    <xf numFmtId="2" fontId="0" fillId="0" borderId="70" xfId="0" applyNumberFormat="1" applyBorder="1" applyAlignment="1">
      <alignment horizontal="right" wrapText="1"/>
    </xf>
    <xf numFmtId="2" fontId="8" fillId="2" borderId="72" xfId="4" applyNumberFormat="1" applyFont="1" applyFill="1" applyBorder="1" applyAlignment="1" applyProtection="1">
      <alignment horizontal="right" vertical="center" wrapText="1"/>
      <protection locked="0"/>
    </xf>
    <xf numFmtId="2" fontId="7" fillId="2" borderId="72" xfId="4" applyNumberFormat="1" applyFont="1" applyFill="1" applyBorder="1" applyAlignment="1" applyProtection="1">
      <alignment horizontal="right" vertical="center"/>
      <protection locked="0"/>
    </xf>
    <xf numFmtId="2" fontId="0" fillId="2" borderId="72" xfId="0" applyNumberFormat="1" applyFill="1" applyBorder="1" applyAlignment="1">
      <alignment horizontal="right" wrapText="1"/>
    </xf>
    <xf numFmtId="1" fontId="14" fillId="0" borderId="41" xfId="0" applyNumberFormat="1" applyFont="1" applyFill="1" applyBorder="1" applyAlignment="1">
      <alignment horizontal="right"/>
    </xf>
    <xf numFmtId="1" fontId="14" fillId="0" borderId="59" xfId="0" applyNumberFormat="1" applyFont="1" applyFill="1" applyBorder="1" applyAlignment="1">
      <alignment horizontal="right"/>
    </xf>
    <xf numFmtId="1" fontId="14" fillId="0" borderId="36" xfId="0" applyNumberFormat="1" applyFont="1" applyFill="1" applyBorder="1" applyAlignment="1">
      <alignment horizontal="right"/>
    </xf>
    <xf numFmtId="1" fontId="14" fillId="0" borderId="65" xfId="0" applyNumberFormat="1" applyFont="1" applyFill="1" applyBorder="1" applyAlignment="1">
      <alignment horizontal="right"/>
    </xf>
    <xf numFmtId="1" fontId="14" fillId="0" borderId="56" xfId="0" applyNumberFormat="1" applyFont="1" applyFill="1" applyBorder="1" applyAlignment="1">
      <alignment horizontal="right"/>
    </xf>
    <xf numFmtId="1" fontId="14" fillId="0" borderId="57" xfId="0" applyNumberFormat="1" applyFont="1" applyFill="1" applyBorder="1" applyAlignment="1">
      <alignment horizontal="right"/>
    </xf>
    <xf numFmtId="1" fontId="14" fillId="0" borderId="17" xfId="0" applyNumberFormat="1" applyFont="1" applyFill="1" applyBorder="1" applyAlignment="1">
      <alignment horizontal="right"/>
    </xf>
    <xf numFmtId="1" fontId="14" fillId="0" borderId="19" xfId="0" applyNumberFormat="1" applyFont="1" applyFill="1" applyBorder="1" applyAlignment="1">
      <alignment horizontal="right"/>
    </xf>
    <xf numFmtId="1" fontId="14" fillId="0" borderId="47" xfId="0" applyNumberFormat="1" applyFont="1" applyFill="1" applyBorder="1" applyAlignment="1">
      <alignment horizontal="right"/>
    </xf>
    <xf numFmtId="1" fontId="14" fillId="0" borderId="75" xfId="0" applyNumberFormat="1" applyFont="1" applyFill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 horizontal="right"/>
    </xf>
    <xf numFmtId="1" fontId="10" fillId="0" borderId="58" xfId="0" applyNumberFormat="1" applyFont="1" applyBorder="1" applyAlignment="1">
      <alignment horizontal="center"/>
    </xf>
    <xf numFmtId="1" fontId="10" fillId="0" borderId="69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/>
    </xf>
    <xf numFmtId="1" fontId="10" fillId="0" borderId="77" xfId="0" applyNumberFormat="1" applyFont="1" applyBorder="1" applyAlignment="1">
      <alignment horizontal="center"/>
    </xf>
    <xf numFmtId="1" fontId="10" fillId="0" borderId="78" xfId="0" applyNumberFormat="1" applyFont="1" applyBorder="1" applyAlignment="1">
      <alignment horizontal="center"/>
    </xf>
    <xf numFmtId="0" fontId="5" fillId="0" borderId="1" xfId="4" applyFont="1" applyBorder="1" applyAlignment="1">
      <alignment horizontal="left"/>
    </xf>
    <xf numFmtId="0" fontId="9" fillId="2" borderId="16" xfId="4" applyFont="1" applyFill="1" applyBorder="1" applyAlignment="1" applyProtection="1">
      <alignment horizontal="left" vertical="center"/>
      <protection locked="0"/>
    </xf>
    <xf numFmtId="0" fontId="9" fillId="2" borderId="10" xfId="4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wrapText="1"/>
    </xf>
    <xf numFmtId="0" fontId="9" fillId="2" borderId="73" xfId="4" applyFont="1" applyFill="1" applyBorder="1" applyAlignment="1" applyProtection="1">
      <alignment horizontal="right" vertical="center"/>
      <protection locked="0"/>
    </xf>
    <xf numFmtId="0" fontId="9" fillId="2" borderId="74" xfId="4" applyFont="1" applyFill="1" applyBorder="1" applyAlignment="1" applyProtection="1">
      <alignment horizontal="right" vertical="center" wrapText="1"/>
      <protection locked="0"/>
    </xf>
    <xf numFmtId="2" fontId="9" fillId="2" borderId="15" xfId="4" applyNumberFormat="1" applyFont="1" applyFill="1" applyBorder="1" applyAlignment="1" applyProtection="1">
      <alignment horizontal="right" vertical="center"/>
      <protection locked="0"/>
    </xf>
    <xf numFmtId="2" fontId="9" fillId="2" borderId="9" xfId="4" applyNumberFormat="1" applyFont="1" applyFill="1" applyBorder="1" applyAlignment="1" applyProtection="1">
      <alignment horizontal="right" vertical="center" wrapText="1"/>
      <protection locked="0"/>
    </xf>
    <xf numFmtId="2" fontId="9" fillId="2" borderId="73" xfId="4" applyNumberFormat="1" applyFont="1" applyFill="1" applyBorder="1" applyAlignment="1" applyProtection="1">
      <alignment horizontal="right" vertical="center"/>
      <protection locked="0"/>
    </xf>
    <xf numFmtId="2" fontId="9" fillId="2" borderId="74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60" xfId="4" applyFont="1" applyFill="1" applyBorder="1" applyAlignment="1" applyProtection="1">
      <alignment horizontal="right" vertical="center"/>
      <protection locked="0"/>
    </xf>
    <xf numFmtId="0" fontId="9" fillId="2" borderId="57" xfId="4" applyFont="1" applyFill="1" applyBorder="1" applyAlignment="1" applyProtection="1">
      <alignment horizontal="right" vertical="center" wrapText="1"/>
      <protection locked="0"/>
    </xf>
    <xf numFmtId="0" fontId="9" fillId="2" borderId="49" xfId="4" applyFont="1" applyFill="1" applyBorder="1" applyAlignment="1" applyProtection="1">
      <alignment horizontal="right" vertical="center"/>
      <protection locked="0"/>
    </xf>
    <xf numFmtId="0" fontId="9" fillId="2" borderId="44" xfId="4" applyFont="1" applyFill="1" applyBorder="1" applyAlignment="1" applyProtection="1">
      <alignment horizontal="right" vertical="center" wrapText="1"/>
      <protection locked="0"/>
    </xf>
    <xf numFmtId="0" fontId="19" fillId="13" borderId="0" xfId="0" applyFont="1" applyFill="1"/>
    <xf numFmtId="0" fontId="26" fillId="0" borderId="3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" fillId="2" borderId="1" xfId="4" applyFont="1" applyFill="1" applyBorder="1" applyAlignment="1" applyProtection="1">
      <alignment horizontal="left" vertical="center"/>
      <protection locked="0"/>
    </xf>
    <xf numFmtId="0" fontId="1" fillId="2" borderId="1" xfId="4" applyFont="1" applyFill="1" applyBorder="1" applyAlignment="1" applyProtection="1">
      <alignment horizontal="left" vertical="center" wrapText="1"/>
      <protection locked="0"/>
    </xf>
    <xf numFmtId="0" fontId="1" fillId="2" borderId="9" xfId="4" applyFont="1" applyFill="1" applyBorder="1" applyAlignment="1" applyProtection="1">
      <alignment horizontal="left" vertical="center"/>
      <protection locked="0"/>
    </xf>
    <xf numFmtId="0" fontId="1" fillId="2" borderId="13" xfId="4" applyFont="1" applyFill="1" applyBorder="1" applyAlignment="1" applyProtection="1">
      <alignment horizontal="left" vertical="center" wrapText="1"/>
      <protection locked="0"/>
    </xf>
    <xf numFmtId="0" fontId="1" fillId="2" borderId="7" xfId="4" applyFont="1" applyFill="1" applyBorder="1" applyAlignment="1" applyProtection="1">
      <alignment horizontal="left" vertical="center" wrapText="1"/>
      <protection locked="0"/>
    </xf>
    <xf numFmtId="0" fontId="1" fillId="2" borderId="10" xfId="4" applyFont="1" applyFill="1" applyBorder="1" applyAlignment="1" applyProtection="1">
      <alignment horizontal="left" vertical="center" wrapText="1"/>
      <protection locked="0"/>
    </xf>
    <xf numFmtId="0" fontId="1" fillId="2" borderId="5" xfId="4" applyFont="1" applyFill="1" applyBorder="1" applyAlignment="1" applyProtection="1">
      <alignment horizontal="left" vertical="center" wrapText="1"/>
      <protection locked="0"/>
    </xf>
    <xf numFmtId="2" fontId="9" fillId="2" borderId="23" xfId="4" applyNumberFormat="1" applyFont="1" applyFill="1" applyBorder="1" applyAlignment="1" applyProtection="1">
      <alignment horizontal="right" vertical="center"/>
      <protection locked="0"/>
    </xf>
    <xf numFmtId="0" fontId="10" fillId="0" borderId="58" xfId="0" applyFont="1" applyBorder="1" applyAlignment="1">
      <alignment horizontal="center"/>
    </xf>
    <xf numFmtId="2" fontId="0" fillId="0" borderId="43" xfId="0" applyNumberFormat="1" applyBorder="1" applyAlignment="1">
      <alignment horizontal="right" wrapText="1"/>
    </xf>
    <xf numFmtId="1" fontId="14" fillId="0" borderId="5" xfId="0" applyNumberFormat="1" applyFont="1" applyFill="1" applyBorder="1" applyAlignment="1">
      <alignment horizontal="right"/>
    </xf>
    <xf numFmtId="1" fontId="14" fillId="0" borderId="14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right"/>
    </xf>
    <xf numFmtId="2" fontId="9" fillId="2" borderId="43" xfId="4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4" applyFont="1" applyFill="1" applyBorder="1" applyAlignment="1">
      <alignment horizontal="left"/>
    </xf>
    <xf numFmtId="0" fontId="1" fillId="2" borderId="7" xfId="4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 horizontal="right" vertical="center"/>
    </xf>
    <xf numFmtId="0" fontId="0" fillId="2" borderId="15" xfId="0" applyFill="1" applyBorder="1" applyAlignment="1">
      <alignment wrapText="1"/>
    </xf>
    <xf numFmtId="2" fontId="9" fillId="7" borderId="10" xfId="4" applyNumberFormat="1" applyFont="1" applyFill="1" applyBorder="1" applyAlignment="1">
      <alignment horizontal="right" vertical="center"/>
    </xf>
    <xf numFmtId="0" fontId="9" fillId="2" borderId="16" xfId="4" applyFont="1" applyFill="1" applyBorder="1" applyAlignment="1" applyProtection="1">
      <alignment horizontal="left" vertical="center" wrapText="1"/>
      <protection locked="0"/>
    </xf>
    <xf numFmtId="0" fontId="9" fillId="2" borderId="73" xfId="4" applyFont="1" applyFill="1" applyBorder="1" applyAlignment="1" applyProtection="1">
      <alignment horizontal="right" vertical="center" wrapText="1"/>
      <protection locked="0"/>
    </xf>
    <xf numFmtId="2" fontId="9" fillId="2" borderId="15" xfId="4" applyNumberFormat="1" applyFont="1" applyFill="1" applyBorder="1" applyAlignment="1" applyProtection="1">
      <alignment horizontal="right" vertical="center" wrapText="1"/>
      <protection locked="0"/>
    </xf>
    <xf numFmtId="2" fontId="9" fillId="2" borderId="42" xfId="4" applyNumberFormat="1" applyFont="1" applyFill="1" applyBorder="1" applyAlignment="1" applyProtection="1">
      <alignment horizontal="right" vertical="center" wrapText="1"/>
      <protection locked="0"/>
    </xf>
    <xf numFmtId="2" fontId="9" fillId="2" borderId="44" xfId="4" applyNumberFormat="1" applyFont="1" applyFill="1" applyBorder="1" applyAlignment="1" applyProtection="1">
      <alignment horizontal="right" vertical="center" wrapText="1"/>
      <protection locked="0"/>
    </xf>
    <xf numFmtId="2" fontId="9" fillId="2" borderId="73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60" xfId="4" applyFont="1" applyFill="1" applyBorder="1" applyAlignment="1" applyProtection="1">
      <alignment horizontal="right" vertical="center" wrapText="1"/>
      <protection locked="0"/>
    </xf>
    <xf numFmtId="0" fontId="9" fillId="2" borderId="49" xfId="4" applyFont="1" applyFill="1" applyBorder="1" applyAlignment="1" applyProtection="1">
      <alignment horizontal="right" vertical="center" wrapText="1"/>
      <protection locked="0"/>
    </xf>
    <xf numFmtId="0" fontId="10" fillId="0" borderId="78" xfId="0" applyFont="1" applyBorder="1" applyAlignment="1">
      <alignment horizontal="center"/>
    </xf>
    <xf numFmtId="2" fontId="11" fillId="0" borderId="0" xfId="0" applyNumberFormat="1" applyFont="1"/>
    <xf numFmtId="2" fontId="25" fillId="0" borderId="66" xfId="0" applyNumberFormat="1" applyFont="1" applyBorder="1" applyAlignment="1">
      <alignment horizontal="center" vertical="center" wrapText="1"/>
    </xf>
    <xf numFmtId="2" fontId="17" fillId="0" borderId="37" xfId="0" applyNumberFormat="1" applyFont="1" applyBorder="1" applyAlignment="1">
      <alignment horizontal="left" vertical="center" wrapText="1"/>
    </xf>
    <xf numFmtId="2" fontId="4" fillId="2" borderId="20" xfId="7" applyNumberFormat="1" applyFont="1" applyFill="1" applyBorder="1" applyAlignment="1" applyProtection="1">
      <alignment vertical="center"/>
      <protection locked="0"/>
    </xf>
    <xf numFmtId="2" fontId="0" fillId="0" borderId="20" xfId="0" applyNumberFormat="1" applyBorder="1" applyAlignment="1">
      <alignment wrapText="1"/>
    </xf>
    <xf numFmtId="2" fontId="0" fillId="0" borderId="52" xfId="0" applyNumberFormat="1" applyBorder="1" applyAlignment="1">
      <alignment wrapText="1"/>
    </xf>
    <xf numFmtId="2" fontId="11" fillId="0" borderId="37" xfId="0" applyNumberFormat="1" applyFont="1" applyBorder="1" applyAlignment="1">
      <alignment horizontal="left" vertical="center" wrapText="1"/>
    </xf>
    <xf numFmtId="2" fontId="4" fillId="2" borderId="20" xfId="7" applyNumberFormat="1" applyFont="1" applyFill="1" applyBorder="1" applyAlignment="1" applyProtection="1">
      <alignment horizontal="right" vertical="center" wrapText="1"/>
      <protection locked="0"/>
    </xf>
    <xf numFmtId="2" fontId="0" fillId="0" borderId="20" xfId="0" applyNumberFormat="1" applyBorder="1" applyAlignment="1">
      <alignment horizontal="right" wrapText="1"/>
    </xf>
    <xf numFmtId="2" fontId="4" fillId="2" borderId="20" xfId="7" applyNumberFormat="1" applyFont="1" applyFill="1" applyBorder="1" applyAlignment="1" applyProtection="1">
      <alignment horizontal="right" wrapText="1"/>
      <protection locked="0"/>
    </xf>
    <xf numFmtId="2" fontId="11" fillId="2" borderId="37" xfId="7" applyNumberFormat="1" applyFont="1" applyFill="1" applyBorder="1" applyAlignment="1" applyProtection="1">
      <alignment horizontal="left" vertical="center" wrapText="1"/>
      <protection locked="0"/>
    </xf>
    <xf numFmtId="2" fontId="0" fillId="0" borderId="24" xfId="0" applyNumberFormat="1" applyBorder="1" applyAlignment="1">
      <alignment horizontal="right" wrapText="1"/>
    </xf>
    <xf numFmtId="2" fontId="0" fillId="0" borderId="29" xfId="0" applyNumberFormat="1" applyBorder="1" applyAlignment="1">
      <alignment horizontal="right" wrapText="1"/>
    </xf>
    <xf numFmtId="2" fontId="0" fillId="2" borderId="20" xfId="0" applyNumberFormat="1" applyFill="1" applyBorder="1" applyAlignment="1">
      <alignment horizontal="right" wrapText="1"/>
    </xf>
    <xf numFmtId="2" fontId="0" fillId="0" borderId="52" xfId="0" applyNumberFormat="1" applyBorder="1" applyAlignment="1">
      <alignment horizontal="right" wrapText="1"/>
    </xf>
    <xf numFmtId="2" fontId="0" fillId="0" borderId="40" xfId="0" applyNumberFormat="1" applyBorder="1" applyAlignment="1">
      <alignment horizontal="right" wrapText="1"/>
    </xf>
    <xf numFmtId="0" fontId="11" fillId="0" borderId="3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1" fillId="0" borderId="6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18" fillId="0" borderId="0" xfId="1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11">
    <cellStyle name="Excel Built-in Normal" xfId="2"/>
    <cellStyle name="Excel Built-in Normal 1" xfId="5"/>
    <cellStyle name="Excel Built-in Normal 2" xfId="3"/>
    <cellStyle name="TableStyleLight1" xfId="1"/>
    <cellStyle name="Обычный" xfId="0" builtinId="0"/>
    <cellStyle name="Обычный 2" xfId="4"/>
    <cellStyle name="Обычный 2 2" xfId="7"/>
    <cellStyle name="Обычный 2 3" xfId="10"/>
    <cellStyle name="Обычный 3" xfId="6"/>
    <cellStyle name="Обычный 4" xfId="8"/>
    <cellStyle name="Обычный 5" xfId="9"/>
  </cellStyles>
  <dxfs count="7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FF66"/>
      <color rgb="FFFF0066"/>
      <color rgb="FFFFCCCC"/>
      <color rgb="FFFF0000"/>
      <color rgb="FFFF3300"/>
      <color rgb="FFE19682"/>
      <color rgb="FF993300"/>
      <color rgb="FFA0A0A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ОГЭ </a:t>
            </a:r>
            <a:r>
              <a:rPr lang="en-US" baseline="0"/>
              <a:t> 20</a:t>
            </a:r>
            <a:r>
              <a:rPr lang="ru-RU" baseline="0"/>
              <a:t>2</a:t>
            </a:r>
            <a:r>
              <a:rPr lang="en-US" baseline="0"/>
              <a:t>1-</a:t>
            </a:r>
            <a:r>
              <a:rPr lang="ru-RU" baseline="0"/>
              <a:t>2</a:t>
            </a:r>
            <a:r>
              <a:rPr lang="en-US" baseline="0"/>
              <a:t>023</a:t>
            </a:r>
            <a:r>
              <a:rPr lang="ru-RU" baseline="0"/>
              <a:t> </a:t>
            </a:r>
            <a:endParaRPr lang="ru-RU"/>
          </a:p>
        </c:rich>
      </c:tx>
      <c:layout>
        <c:manualLayout>
          <c:xMode val="edge"/>
          <c:yMode val="edge"/>
          <c:x val="2.5608456854881997E-2"/>
          <c:y val="6.779011796438126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785945759860976E-2"/>
          <c:y val="7.4303548226800201E-2"/>
          <c:w val="0.97585972721136083"/>
          <c:h val="0.58859177891940562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'Математ-9 диаграмма по районам'!$E$5:$E$120</c:f>
              <c:numCache>
                <c:formatCode>0.00</c:formatCode>
                <c:ptCount val="116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3.7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3.7</c:v>
                </c:pt>
                <c:pt idx="70">
                  <c:v>3.7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3.7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'Математ-9 диаграмма по районам'!$D$5:$D$120</c:f>
              <c:numCache>
                <c:formatCode>0.00</c:formatCode>
                <c:ptCount val="116"/>
                <c:pt idx="0">
                  <c:v>3.6385358889641202</c:v>
                </c:pt>
                <c:pt idx="1">
                  <c:v>3.5233644859813085</c:v>
                </c:pt>
                <c:pt idx="2">
                  <c:v>3.7619047619047619</c:v>
                </c:pt>
                <c:pt idx="3">
                  <c:v>4</c:v>
                </c:pt>
                <c:pt idx="4">
                  <c:v>3.8181818181818183</c:v>
                </c:pt>
                <c:pt idx="5">
                  <c:v>3.2602739726027399</c:v>
                </c:pt>
                <c:pt idx="6">
                  <c:v>3.4862385321100917</c:v>
                </c:pt>
                <c:pt idx="7">
                  <c:v>3.6231884057971016</c:v>
                </c:pt>
                <c:pt idx="8">
                  <c:v>3.6351351351351351</c:v>
                </c:pt>
                <c:pt idx="9">
                  <c:v>3.6717729126051282</c:v>
                </c:pt>
                <c:pt idx="10">
                  <c:v>3.7349397590361444</c:v>
                </c:pt>
                <c:pt idx="11">
                  <c:v>3.88</c:v>
                </c:pt>
                <c:pt idx="12">
                  <c:v>3.9255319148936172</c:v>
                </c:pt>
                <c:pt idx="13">
                  <c:v>3.9261744966442955</c:v>
                </c:pt>
                <c:pt idx="14">
                  <c:v>3.6853932584269664</c:v>
                </c:pt>
                <c:pt idx="15">
                  <c:v>3.5616438356164384</c:v>
                </c:pt>
                <c:pt idx="16">
                  <c:v>3.7532467532467533</c:v>
                </c:pt>
                <c:pt idx="17">
                  <c:v>3.4482758620689653</c:v>
                </c:pt>
                <c:pt idx="18">
                  <c:v>3.5084745762711864</c:v>
                </c:pt>
                <c:pt idx="19">
                  <c:v>3.3285714285714287</c:v>
                </c:pt>
                <c:pt idx="20">
                  <c:v>3.6044776119402986</c:v>
                </c:pt>
                <c:pt idx="21">
                  <c:v>3.7045454545454546</c:v>
                </c:pt>
                <c:pt idx="22">
                  <c:v>3.6217862659268549</c:v>
                </c:pt>
                <c:pt idx="23">
                  <c:v>3.9495798319327733</c:v>
                </c:pt>
                <c:pt idx="24">
                  <c:v>3.6493506493506493</c:v>
                </c:pt>
                <c:pt idx="25">
                  <c:v>3.6862745098039214</c:v>
                </c:pt>
                <c:pt idx="26">
                  <c:v>3.8607594936708862</c:v>
                </c:pt>
                <c:pt idx="27">
                  <c:v>3.613861386138614</c:v>
                </c:pt>
                <c:pt idx="28">
                  <c:v>3.3913043478260869</c:v>
                </c:pt>
                <c:pt idx="29">
                  <c:v>3.7978723404255321</c:v>
                </c:pt>
                <c:pt idx="30">
                  <c:v>3.4814814814814814</c:v>
                </c:pt>
                <c:pt idx="31">
                  <c:v>3.3043478260869565</c:v>
                </c:pt>
                <c:pt idx="32">
                  <c:v>3.5862068965517242</c:v>
                </c:pt>
                <c:pt idx="33">
                  <c:v>3.6962962962962962</c:v>
                </c:pt>
                <c:pt idx="34">
                  <c:v>3.6530612244897958</c:v>
                </c:pt>
                <c:pt idx="35">
                  <c:v>3.4821428571428572</c:v>
                </c:pt>
                <c:pt idx="36">
                  <c:v>3.5471698113207548</c:v>
                </c:pt>
                <c:pt idx="37">
                  <c:v>3.5897435897435899</c:v>
                </c:pt>
                <c:pt idx="38">
                  <c:v>3.625</c:v>
                </c:pt>
                <c:pt idx="39">
                  <c:v>3.6559139784946235</c:v>
                </c:pt>
                <c:pt idx="40">
                  <c:v>3.6952153736499516</c:v>
                </c:pt>
                <c:pt idx="41">
                  <c:v>3.7852760736196318</c:v>
                </c:pt>
                <c:pt idx="42">
                  <c:v>3.7962962962962963</c:v>
                </c:pt>
                <c:pt idx="43">
                  <c:v>4.0490797546012267</c:v>
                </c:pt>
                <c:pt idx="44">
                  <c:v>3.6666666666666665</c:v>
                </c:pt>
                <c:pt idx="45">
                  <c:v>3.6379310344827585</c:v>
                </c:pt>
                <c:pt idx="46">
                  <c:v>3.7840909090909092</c:v>
                </c:pt>
                <c:pt idx="47">
                  <c:v>4.166666666666667</c:v>
                </c:pt>
                <c:pt idx="48">
                  <c:v>3.8253968253968256</c:v>
                </c:pt>
                <c:pt idx="49">
                  <c:v>3.4509803921568629</c:v>
                </c:pt>
                <c:pt idx="50">
                  <c:v>3.9130434782608696</c:v>
                </c:pt>
                <c:pt idx="51">
                  <c:v>3.1851851851851851</c:v>
                </c:pt>
                <c:pt idx="52">
                  <c:v>3.5081967213114753</c:v>
                </c:pt>
                <c:pt idx="53">
                  <c:v>3.8764044943820224</c:v>
                </c:pt>
                <c:pt idx="54">
                  <c:v>3.3684210526315788</c:v>
                </c:pt>
                <c:pt idx="55">
                  <c:v>3.7567567567567566</c:v>
                </c:pt>
                <c:pt idx="56">
                  <c:v>3.4901960784313726</c:v>
                </c:pt>
                <c:pt idx="57">
                  <c:v>3.5119047619047619</c:v>
                </c:pt>
                <c:pt idx="58">
                  <c:v>3.6330275229357798</c:v>
                </c:pt>
                <c:pt idx="59">
                  <c:v>3.8035714285714284</c:v>
                </c:pt>
                <c:pt idx="60">
                  <c:v>3.6426551158430853</c:v>
                </c:pt>
                <c:pt idx="61">
                  <c:v>3.9342105263157894</c:v>
                </c:pt>
                <c:pt idx="62">
                  <c:v>3.9074074074074074</c:v>
                </c:pt>
                <c:pt idx="63">
                  <c:v>3.7358490566037736</c:v>
                </c:pt>
                <c:pt idx="64">
                  <c:v>3.5714285714285716</c:v>
                </c:pt>
                <c:pt idx="65">
                  <c:v>3.6666666666666665</c:v>
                </c:pt>
                <c:pt idx="66">
                  <c:v>3.6585365853658538</c:v>
                </c:pt>
                <c:pt idx="67">
                  <c:v>3.6391752577319587</c:v>
                </c:pt>
                <c:pt idx="68">
                  <c:v>3.4871794871794872</c:v>
                </c:pt>
                <c:pt idx="69">
                  <c:v>3.4189189189189189</c:v>
                </c:pt>
                <c:pt idx="70">
                  <c:v>3.7926829268292681</c:v>
                </c:pt>
                <c:pt idx="71">
                  <c:v>3.1965811965811968</c:v>
                </c:pt>
                <c:pt idx="72">
                  <c:v>3.5245901639344264</c:v>
                </c:pt>
                <c:pt idx="73">
                  <c:v>3.7682926829268291</c:v>
                </c:pt>
                <c:pt idx="74">
                  <c:v>3.6956521739130435</c:v>
                </c:pt>
                <c:pt idx="75">
                  <c:v>3.6634479936709856</c:v>
                </c:pt>
                <c:pt idx="76">
                  <c:v>3.4285714285714284</c:v>
                </c:pt>
                <c:pt idx="77">
                  <c:v>3.4545454545454546</c:v>
                </c:pt>
                <c:pt idx="78">
                  <c:v>3.57</c:v>
                </c:pt>
                <c:pt idx="79">
                  <c:v>3.8157894736842106</c:v>
                </c:pt>
                <c:pt idx="80">
                  <c:v>3.5750000000000002</c:v>
                </c:pt>
                <c:pt idx="81">
                  <c:v>3.6603773584905661</c:v>
                </c:pt>
                <c:pt idx="82">
                  <c:v>3.66</c:v>
                </c:pt>
                <c:pt idx="83">
                  <c:v>3.5490196078431371</c:v>
                </c:pt>
                <c:pt idx="84">
                  <c:v>3.7435897435897436</c:v>
                </c:pt>
                <c:pt idx="85">
                  <c:v>3.4752475247524752</c:v>
                </c:pt>
                <c:pt idx="86">
                  <c:v>3.4415584415584415</c:v>
                </c:pt>
                <c:pt idx="87">
                  <c:v>3.6315789473684212</c:v>
                </c:pt>
                <c:pt idx="88">
                  <c:v>3.806451612903226</c:v>
                </c:pt>
                <c:pt idx="89">
                  <c:v>3.625</c:v>
                </c:pt>
                <c:pt idx="90">
                  <c:v>3.4736842105263159</c:v>
                </c:pt>
                <c:pt idx="91">
                  <c:v>3.535211267605634</c:v>
                </c:pt>
                <c:pt idx="92">
                  <c:v>3.4830508474576272</c:v>
                </c:pt>
                <c:pt idx="93">
                  <c:v>3.5064935064935066</c:v>
                </c:pt>
                <c:pt idx="94">
                  <c:v>3.6341463414634148</c:v>
                </c:pt>
                <c:pt idx="95">
                  <c:v>3.7696335078534031</c:v>
                </c:pt>
                <c:pt idx="96">
                  <c:v>3.7349999999999999</c:v>
                </c:pt>
                <c:pt idx="97">
                  <c:v>3.7299270072992701</c:v>
                </c:pt>
                <c:pt idx="98">
                  <c:v>3.5510204081632653</c:v>
                </c:pt>
                <c:pt idx="99">
                  <c:v>3.943661971830986</c:v>
                </c:pt>
                <c:pt idx="100">
                  <c:v>3.7934272300469485</c:v>
                </c:pt>
                <c:pt idx="101">
                  <c:v>3.9370629370629371</c:v>
                </c:pt>
                <c:pt idx="102">
                  <c:v>4.1767955801104977</c:v>
                </c:pt>
                <c:pt idx="103">
                  <c:v>3.9459459459459461</c:v>
                </c:pt>
                <c:pt idx="104">
                  <c:v>3.6130952380952381</c:v>
                </c:pt>
                <c:pt idx="105">
                  <c:v>3.6385542168674698</c:v>
                </c:pt>
                <c:pt idx="106">
                  <c:v>3.7308470082005627</c:v>
                </c:pt>
                <c:pt idx="107">
                  <c:v>4.0441176470588234</c:v>
                </c:pt>
                <c:pt idx="108">
                  <c:v>3.8292682926829267</c:v>
                </c:pt>
                <c:pt idx="109">
                  <c:v>3.9859154929577465</c:v>
                </c:pt>
                <c:pt idx="110">
                  <c:v>3.6296296296296298</c:v>
                </c:pt>
                <c:pt idx="111">
                  <c:v>3.9326923076923075</c:v>
                </c:pt>
                <c:pt idx="112">
                  <c:v>3.5094339622641511</c:v>
                </c:pt>
                <c:pt idx="113">
                  <c:v>3.3666666666666667</c:v>
                </c:pt>
                <c:pt idx="114">
                  <c:v>3.5902439024390245</c:v>
                </c:pt>
                <c:pt idx="115">
                  <c:v>3.6896551724137931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'Математ-9 диаграмма'!$I$5:$I$120</c:f>
              <c:numCache>
                <c:formatCode>General</c:formatCode>
                <c:ptCount val="116"/>
                <c:pt idx="0">
                  <c:v>3.61</c:v>
                </c:pt>
                <c:pt idx="1">
                  <c:v>3.61</c:v>
                </c:pt>
                <c:pt idx="2">
                  <c:v>3.61</c:v>
                </c:pt>
                <c:pt idx="3">
                  <c:v>3.61</c:v>
                </c:pt>
                <c:pt idx="4">
                  <c:v>3.61</c:v>
                </c:pt>
                <c:pt idx="5">
                  <c:v>3.61</c:v>
                </c:pt>
                <c:pt idx="6">
                  <c:v>3.61</c:v>
                </c:pt>
                <c:pt idx="7">
                  <c:v>3.61</c:v>
                </c:pt>
                <c:pt idx="8">
                  <c:v>3.61</c:v>
                </c:pt>
                <c:pt idx="9">
                  <c:v>3.61</c:v>
                </c:pt>
                <c:pt idx="10">
                  <c:v>3.61</c:v>
                </c:pt>
                <c:pt idx="11">
                  <c:v>3.61</c:v>
                </c:pt>
                <c:pt idx="12">
                  <c:v>3.61</c:v>
                </c:pt>
                <c:pt idx="13">
                  <c:v>3.61</c:v>
                </c:pt>
                <c:pt idx="14">
                  <c:v>3.61</c:v>
                </c:pt>
                <c:pt idx="15">
                  <c:v>3.61</c:v>
                </c:pt>
                <c:pt idx="16">
                  <c:v>3.61</c:v>
                </c:pt>
                <c:pt idx="17">
                  <c:v>3.61</c:v>
                </c:pt>
                <c:pt idx="18">
                  <c:v>3.61</c:v>
                </c:pt>
                <c:pt idx="19">
                  <c:v>3.61</c:v>
                </c:pt>
                <c:pt idx="20">
                  <c:v>3.61</c:v>
                </c:pt>
                <c:pt idx="21">
                  <c:v>3.61</c:v>
                </c:pt>
                <c:pt idx="22">
                  <c:v>3.61</c:v>
                </c:pt>
                <c:pt idx="23">
                  <c:v>3.61</c:v>
                </c:pt>
                <c:pt idx="24">
                  <c:v>3.61</c:v>
                </c:pt>
                <c:pt idx="25">
                  <c:v>3.61</c:v>
                </c:pt>
                <c:pt idx="26">
                  <c:v>3.61</c:v>
                </c:pt>
                <c:pt idx="27">
                  <c:v>3.61</c:v>
                </c:pt>
                <c:pt idx="28">
                  <c:v>3.61</c:v>
                </c:pt>
                <c:pt idx="29">
                  <c:v>3.61</c:v>
                </c:pt>
                <c:pt idx="30">
                  <c:v>3.61</c:v>
                </c:pt>
                <c:pt idx="31">
                  <c:v>3.61</c:v>
                </c:pt>
                <c:pt idx="32">
                  <c:v>3.61</c:v>
                </c:pt>
                <c:pt idx="33">
                  <c:v>3.61</c:v>
                </c:pt>
                <c:pt idx="34">
                  <c:v>3.61</c:v>
                </c:pt>
                <c:pt idx="35">
                  <c:v>3.61</c:v>
                </c:pt>
                <c:pt idx="36">
                  <c:v>3.61</c:v>
                </c:pt>
                <c:pt idx="37">
                  <c:v>3.61</c:v>
                </c:pt>
                <c:pt idx="38">
                  <c:v>3.61</c:v>
                </c:pt>
                <c:pt idx="39">
                  <c:v>3.61</c:v>
                </c:pt>
                <c:pt idx="40">
                  <c:v>3.61</c:v>
                </c:pt>
                <c:pt idx="41">
                  <c:v>3.61</c:v>
                </c:pt>
                <c:pt idx="42">
                  <c:v>3.61</c:v>
                </c:pt>
                <c:pt idx="43">
                  <c:v>3.61</c:v>
                </c:pt>
                <c:pt idx="44">
                  <c:v>3.61</c:v>
                </c:pt>
                <c:pt idx="45">
                  <c:v>3.61</c:v>
                </c:pt>
                <c:pt idx="46">
                  <c:v>3.61</c:v>
                </c:pt>
                <c:pt idx="47">
                  <c:v>3.61</c:v>
                </c:pt>
                <c:pt idx="48">
                  <c:v>3.61</c:v>
                </c:pt>
                <c:pt idx="49">
                  <c:v>3.61</c:v>
                </c:pt>
                <c:pt idx="50">
                  <c:v>3.61</c:v>
                </c:pt>
                <c:pt idx="51">
                  <c:v>3.61</c:v>
                </c:pt>
                <c:pt idx="52">
                  <c:v>3.61</c:v>
                </c:pt>
                <c:pt idx="53">
                  <c:v>3.61</c:v>
                </c:pt>
                <c:pt idx="54">
                  <c:v>3.61</c:v>
                </c:pt>
                <c:pt idx="55">
                  <c:v>3.61</c:v>
                </c:pt>
                <c:pt idx="56">
                  <c:v>3.61</c:v>
                </c:pt>
                <c:pt idx="57">
                  <c:v>3.61</c:v>
                </c:pt>
                <c:pt idx="58">
                  <c:v>3.61</c:v>
                </c:pt>
                <c:pt idx="59">
                  <c:v>3.61</c:v>
                </c:pt>
                <c:pt idx="60">
                  <c:v>3.61</c:v>
                </c:pt>
                <c:pt idx="61">
                  <c:v>3.61</c:v>
                </c:pt>
                <c:pt idx="62">
                  <c:v>3.61</c:v>
                </c:pt>
                <c:pt idx="63">
                  <c:v>3.61</c:v>
                </c:pt>
                <c:pt idx="64">
                  <c:v>3.61</c:v>
                </c:pt>
                <c:pt idx="65">
                  <c:v>3.61</c:v>
                </c:pt>
                <c:pt idx="66">
                  <c:v>3.61</c:v>
                </c:pt>
                <c:pt idx="67">
                  <c:v>3.61</c:v>
                </c:pt>
                <c:pt idx="68">
                  <c:v>3.61</c:v>
                </c:pt>
                <c:pt idx="69">
                  <c:v>3.61</c:v>
                </c:pt>
                <c:pt idx="70">
                  <c:v>3.61</c:v>
                </c:pt>
                <c:pt idx="71">
                  <c:v>3.61</c:v>
                </c:pt>
                <c:pt idx="72">
                  <c:v>3.61</c:v>
                </c:pt>
                <c:pt idx="73">
                  <c:v>3.61</c:v>
                </c:pt>
                <c:pt idx="74">
                  <c:v>3.61</c:v>
                </c:pt>
                <c:pt idx="75">
                  <c:v>3.61</c:v>
                </c:pt>
                <c:pt idx="76">
                  <c:v>3.61</c:v>
                </c:pt>
                <c:pt idx="77">
                  <c:v>3.61</c:v>
                </c:pt>
                <c:pt idx="78">
                  <c:v>3.61</c:v>
                </c:pt>
                <c:pt idx="79">
                  <c:v>3.61</c:v>
                </c:pt>
                <c:pt idx="80">
                  <c:v>3.61</c:v>
                </c:pt>
                <c:pt idx="81">
                  <c:v>3.61</c:v>
                </c:pt>
                <c:pt idx="82">
                  <c:v>3.61</c:v>
                </c:pt>
                <c:pt idx="83">
                  <c:v>3.61</c:v>
                </c:pt>
                <c:pt idx="84">
                  <c:v>3.61</c:v>
                </c:pt>
                <c:pt idx="85">
                  <c:v>3.61</c:v>
                </c:pt>
                <c:pt idx="86">
                  <c:v>3.61</c:v>
                </c:pt>
                <c:pt idx="87">
                  <c:v>3.61</c:v>
                </c:pt>
                <c:pt idx="88">
                  <c:v>3.61</c:v>
                </c:pt>
                <c:pt idx="89">
                  <c:v>3.61</c:v>
                </c:pt>
                <c:pt idx="90">
                  <c:v>3.61</c:v>
                </c:pt>
                <c:pt idx="91">
                  <c:v>3.61</c:v>
                </c:pt>
                <c:pt idx="92">
                  <c:v>3.61</c:v>
                </c:pt>
                <c:pt idx="93">
                  <c:v>3.61</c:v>
                </c:pt>
                <c:pt idx="94">
                  <c:v>3.61</c:v>
                </c:pt>
                <c:pt idx="95">
                  <c:v>3.61</c:v>
                </c:pt>
                <c:pt idx="96">
                  <c:v>3.61</c:v>
                </c:pt>
                <c:pt idx="97">
                  <c:v>3.61</c:v>
                </c:pt>
                <c:pt idx="98">
                  <c:v>3.61</c:v>
                </c:pt>
                <c:pt idx="99">
                  <c:v>3.61</c:v>
                </c:pt>
                <c:pt idx="100">
                  <c:v>3.61</c:v>
                </c:pt>
                <c:pt idx="101">
                  <c:v>3.61</c:v>
                </c:pt>
                <c:pt idx="102">
                  <c:v>3.61</c:v>
                </c:pt>
                <c:pt idx="103">
                  <c:v>3.61</c:v>
                </c:pt>
                <c:pt idx="104">
                  <c:v>3.61</c:v>
                </c:pt>
                <c:pt idx="105">
                  <c:v>3.61</c:v>
                </c:pt>
                <c:pt idx="106">
                  <c:v>3.61</c:v>
                </c:pt>
                <c:pt idx="107">
                  <c:v>3.61</c:v>
                </c:pt>
                <c:pt idx="108">
                  <c:v>3.61</c:v>
                </c:pt>
                <c:pt idx="109">
                  <c:v>3.61</c:v>
                </c:pt>
                <c:pt idx="110">
                  <c:v>3.61</c:v>
                </c:pt>
                <c:pt idx="111">
                  <c:v>3.61</c:v>
                </c:pt>
                <c:pt idx="112">
                  <c:v>3.61</c:v>
                </c:pt>
                <c:pt idx="113">
                  <c:v>3.61</c:v>
                </c:pt>
                <c:pt idx="114">
                  <c:v>3.61</c:v>
                </c:pt>
                <c:pt idx="115">
                  <c:v>3.61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'Математ-9 диаграмма'!$H$5:$H$120</c:f>
              <c:numCache>
                <c:formatCode>0.00</c:formatCode>
                <c:ptCount val="116"/>
                <c:pt idx="0">
                  <c:v>3.631524765727288</c:v>
                </c:pt>
                <c:pt idx="1">
                  <c:v>3.8181818181818183</c:v>
                </c:pt>
                <c:pt idx="2">
                  <c:v>3.7096774193548385</c:v>
                </c:pt>
                <c:pt idx="3">
                  <c:v>3.7297297297297298</c:v>
                </c:pt>
                <c:pt idx="4">
                  <c:v>3.5</c:v>
                </c:pt>
                <c:pt idx="5">
                  <c:v>3.7</c:v>
                </c:pt>
                <c:pt idx="6">
                  <c:v>3.5887850467289719</c:v>
                </c:pt>
                <c:pt idx="7">
                  <c:v>3.5940594059405941</c:v>
                </c:pt>
                <c:pt idx="8">
                  <c:v>3.4117647058823528</c:v>
                </c:pt>
                <c:pt idx="9">
                  <c:v>3.5697136785868442</c:v>
                </c:pt>
                <c:pt idx="10">
                  <c:v>3.8758169934640523</c:v>
                </c:pt>
                <c:pt idx="11">
                  <c:v>3.7</c:v>
                </c:pt>
                <c:pt idx="12">
                  <c:v>3.6808510638297873</c:v>
                </c:pt>
                <c:pt idx="13">
                  <c:v>3.5769230769230771</c:v>
                </c:pt>
                <c:pt idx="14">
                  <c:v>3.7291666666666665</c:v>
                </c:pt>
                <c:pt idx="15">
                  <c:v>3.4333333333333331</c:v>
                </c:pt>
                <c:pt idx="16">
                  <c:v>3.7401574803149606</c:v>
                </c:pt>
                <c:pt idx="17">
                  <c:v>3.4666666666666668</c:v>
                </c:pt>
                <c:pt idx="18">
                  <c:v>3.5555555555555554</c:v>
                </c:pt>
                <c:pt idx="19">
                  <c:v>3.4310344827586206</c:v>
                </c:pt>
                <c:pt idx="20">
                  <c:v>3.3333333333333335</c:v>
                </c:pt>
                <c:pt idx="21">
                  <c:v>3.3137254901960786</c:v>
                </c:pt>
                <c:pt idx="22">
                  <c:v>3.4714308896339081</c:v>
                </c:pt>
                <c:pt idx="23">
                  <c:v>3.7049180327868854</c:v>
                </c:pt>
                <c:pt idx="24">
                  <c:v>3.7195121951219514</c:v>
                </c:pt>
                <c:pt idx="25">
                  <c:v>3.48</c:v>
                </c:pt>
                <c:pt idx="26">
                  <c:v>3.622950819672131</c:v>
                </c:pt>
                <c:pt idx="27">
                  <c:v>3.58</c:v>
                </c:pt>
                <c:pt idx="28">
                  <c:v>3.4188034188034186</c:v>
                </c:pt>
                <c:pt idx="29">
                  <c:v>3.7027027027027026</c:v>
                </c:pt>
                <c:pt idx="30">
                  <c:v>3.7023809523809526</c:v>
                </c:pt>
                <c:pt idx="31">
                  <c:v>3.5</c:v>
                </c:pt>
                <c:pt idx="32">
                  <c:v>3.5517241379310347</c:v>
                </c:pt>
                <c:pt idx="33">
                  <c:v>3.278688524590164</c:v>
                </c:pt>
                <c:pt idx="34">
                  <c:v>3.2857142857142856</c:v>
                </c:pt>
                <c:pt idx="35">
                  <c:v>3.22</c:v>
                </c:pt>
                <c:pt idx="36">
                  <c:v>3.2777777777777777</c:v>
                </c:pt>
                <c:pt idx="37">
                  <c:v>3.2884615384615383</c:v>
                </c:pt>
                <c:pt idx="38">
                  <c:v>3.2653061224489797</c:v>
                </c:pt>
                <c:pt idx="39">
                  <c:v>3.4153846153846152</c:v>
                </c:pt>
                <c:pt idx="40">
                  <c:v>3.603504851526143</c:v>
                </c:pt>
                <c:pt idx="41">
                  <c:v>3.4545454545454546</c:v>
                </c:pt>
                <c:pt idx="42">
                  <c:v>3.8471337579617835</c:v>
                </c:pt>
                <c:pt idx="43">
                  <c:v>3.3043478260869565</c:v>
                </c:pt>
                <c:pt idx="44">
                  <c:v>3.9375</c:v>
                </c:pt>
                <c:pt idx="45">
                  <c:v>3.5762711864406778</c:v>
                </c:pt>
                <c:pt idx="46">
                  <c:v>3.6081081081081079</c:v>
                </c:pt>
                <c:pt idx="47">
                  <c:v>3.7115384615384617</c:v>
                </c:pt>
                <c:pt idx="48">
                  <c:v>3.9567901234567899</c:v>
                </c:pt>
                <c:pt idx="49">
                  <c:v>3.8961038961038961</c:v>
                </c:pt>
                <c:pt idx="50">
                  <c:v>3.5</c:v>
                </c:pt>
                <c:pt idx="51">
                  <c:v>3.6458333333333335</c:v>
                </c:pt>
                <c:pt idx="52">
                  <c:v>3.5897435897435899</c:v>
                </c:pt>
                <c:pt idx="53">
                  <c:v>3.6494845360824741</c:v>
                </c:pt>
                <c:pt idx="54">
                  <c:v>3.5</c:v>
                </c:pt>
                <c:pt idx="55">
                  <c:v>3.4</c:v>
                </c:pt>
                <c:pt idx="56">
                  <c:v>3.36231884057971</c:v>
                </c:pt>
                <c:pt idx="57">
                  <c:v>3.2352941176470589</c:v>
                </c:pt>
                <c:pt idx="58">
                  <c:v>3.6315789473684212</c:v>
                </c:pt>
                <c:pt idx="59">
                  <c:v>3.66</c:v>
                </c:pt>
                <c:pt idx="60">
                  <c:v>3.5567346486531042</c:v>
                </c:pt>
                <c:pt idx="61">
                  <c:v>3.721518987341772</c:v>
                </c:pt>
                <c:pt idx="62">
                  <c:v>3.6486486486486487</c:v>
                </c:pt>
                <c:pt idx="63">
                  <c:v>3.6324324324324326</c:v>
                </c:pt>
                <c:pt idx="64">
                  <c:v>3.5368421052631578</c:v>
                </c:pt>
                <c:pt idx="65">
                  <c:v>3.5735294117647061</c:v>
                </c:pt>
                <c:pt idx="66">
                  <c:v>3.7265625</c:v>
                </c:pt>
                <c:pt idx="67">
                  <c:v>3.6973684210526314</c:v>
                </c:pt>
                <c:pt idx="68">
                  <c:v>3.5774647887323945</c:v>
                </c:pt>
                <c:pt idx="69">
                  <c:v>3.5090909090909093</c:v>
                </c:pt>
                <c:pt idx="70">
                  <c:v>3.4459459459459461</c:v>
                </c:pt>
                <c:pt idx="71">
                  <c:v>3.442622950819672</c:v>
                </c:pt>
                <c:pt idx="72">
                  <c:v>3.6265060240963853</c:v>
                </c:pt>
                <c:pt idx="73">
                  <c:v>3.3448275862068964</c:v>
                </c:pt>
                <c:pt idx="74">
                  <c:v>3.3109243697478989</c:v>
                </c:pt>
                <c:pt idx="75">
                  <c:v>3.5657362828626322</c:v>
                </c:pt>
                <c:pt idx="76">
                  <c:v>3.9790575916230368</c:v>
                </c:pt>
                <c:pt idx="77">
                  <c:v>3.8518518518518516</c:v>
                </c:pt>
                <c:pt idx="78">
                  <c:v>3.7319148936170214</c:v>
                </c:pt>
                <c:pt idx="79">
                  <c:v>3.701657458563536</c:v>
                </c:pt>
                <c:pt idx="80">
                  <c:v>3.5918367346938775</c:v>
                </c:pt>
                <c:pt idx="81">
                  <c:v>3.5675675675675675</c:v>
                </c:pt>
                <c:pt idx="82">
                  <c:v>3.7253218884120169</c:v>
                </c:pt>
                <c:pt idx="83">
                  <c:v>3.68075117370892</c:v>
                </c:pt>
                <c:pt idx="84">
                  <c:v>2.95</c:v>
                </c:pt>
                <c:pt idx="85">
                  <c:v>3.6333333333333333</c:v>
                </c:pt>
                <c:pt idx="86">
                  <c:v>3.8814814814814813</c:v>
                </c:pt>
                <c:pt idx="87">
                  <c:v>3.436619718309859</c:v>
                </c:pt>
                <c:pt idx="88">
                  <c:v>3.5</c:v>
                </c:pt>
                <c:pt idx="89">
                  <c:v>3.896551724137931</c:v>
                </c:pt>
                <c:pt idx="90">
                  <c:v>3.625</c:v>
                </c:pt>
                <c:pt idx="91">
                  <c:v>3.4583333333333335</c:v>
                </c:pt>
                <c:pt idx="92">
                  <c:v>3.4782608695652173</c:v>
                </c:pt>
                <c:pt idx="93">
                  <c:v>3.3959731543624163</c:v>
                </c:pt>
                <c:pt idx="94">
                  <c:v>3.6516853932584268</c:v>
                </c:pt>
                <c:pt idx="95">
                  <c:v>3.5882352941176472</c:v>
                </c:pt>
                <c:pt idx="96">
                  <c:v>3.4554455445544554</c:v>
                </c:pt>
                <c:pt idx="97">
                  <c:v>3.5362318840579712</c:v>
                </c:pt>
                <c:pt idx="98">
                  <c:v>3.3714285714285714</c:v>
                </c:pt>
                <c:pt idx="99">
                  <c:v>3.3924050632911391</c:v>
                </c:pt>
                <c:pt idx="100">
                  <c:v>3.3913043478260869</c:v>
                </c:pt>
                <c:pt idx="101">
                  <c:v>3.5308641975308643</c:v>
                </c:pt>
                <c:pt idx="102">
                  <c:v>3.4363636363636365</c:v>
                </c:pt>
                <c:pt idx="103">
                  <c:v>3.4523809523809526</c:v>
                </c:pt>
                <c:pt idx="104">
                  <c:v>3.5949367088607596</c:v>
                </c:pt>
                <c:pt idx="105">
                  <c:v>3.4852941176470589</c:v>
                </c:pt>
                <c:pt idx="106">
                  <c:v>3.730990933327202</c:v>
                </c:pt>
                <c:pt idx="107">
                  <c:v>4</c:v>
                </c:pt>
                <c:pt idx="108">
                  <c:v>3.9603960396039604</c:v>
                </c:pt>
                <c:pt idx="109">
                  <c:v>4.1481481481481479</c:v>
                </c:pt>
                <c:pt idx="110">
                  <c:v>3.7534246575342465</c:v>
                </c:pt>
                <c:pt idx="111">
                  <c:v>3.5535714285714284</c:v>
                </c:pt>
                <c:pt idx="112">
                  <c:v>3.5116279069767442</c:v>
                </c:pt>
                <c:pt idx="113">
                  <c:v>3.5388127853881279</c:v>
                </c:pt>
                <c:pt idx="114">
                  <c:v>3.6739130434782608</c:v>
                </c:pt>
                <c:pt idx="115">
                  <c:v>3.4390243902439024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'Математ-9 диаграмма по районам'!$M$5:$M$120</c:f>
              <c:numCache>
                <c:formatCode>General</c:formatCode>
                <c:ptCount val="116"/>
                <c:pt idx="0">
                  <c:v>3.43</c:v>
                </c:pt>
                <c:pt idx="1">
                  <c:v>3.43</c:v>
                </c:pt>
                <c:pt idx="2">
                  <c:v>3.43</c:v>
                </c:pt>
                <c:pt idx="3">
                  <c:v>3.43</c:v>
                </c:pt>
                <c:pt idx="4">
                  <c:v>3.43</c:v>
                </c:pt>
                <c:pt idx="5">
                  <c:v>3.43</c:v>
                </c:pt>
                <c:pt idx="6">
                  <c:v>3.43</c:v>
                </c:pt>
                <c:pt idx="7">
                  <c:v>3.43</c:v>
                </c:pt>
                <c:pt idx="8">
                  <c:v>3.43</c:v>
                </c:pt>
                <c:pt idx="9">
                  <c:v>3.43</c:v>
                </c:pt>
                <c:pt idx="10">
                  <c:v>3.43</c:v>
                </c:pt>
                <c:pt idx="11">
                  <c:v>3.43</c:v>
                </c:pt>
                <c:pt idx="12">
                  <c:v>3.43</c:v>
                </c:pt>
                <c:pt idx="13">
                  <c:v>3.43</c:v>
                </c:pt>
                <c:pt idx="14">
                  <c:v>3.43</c:v>
                </c:pt>
                <c:pt idx="15">
                  <c:v>3.43</c:v>
                </c:pt>
                <c:pt idx="16">
                  <c:v>3.43</c:v>
                </c:pt>
                <c:pt idx="17">
                  <c:v>3.43</c:v>
                </c:pt>
                <c:pt idx="18">
                  <c:v>3.43</c:v>
                </c:pt>
                <c:pt idx="19">
                  <c:v>3.43</c:v>
                </c:pt>
                <c:pt idx="20">
                  <c:v>3.43</c:v>
                </c:pt>
                <c:pt idx="21">
                  <c:v>3.43</c:v>
                </c:pt>
                <c:pt idx="22">
                  <c:v>3.43</c:v>
                </c:pt>
                <c:pt idx="23">
                  <c:v>3.43</c:v>
                </c:pt>
                <c:pt idx="24">
                  <c:v>3.43</c:v>
                </c:pt>
                <c:pt idx="25">
                  <c:v>3.43</c:v>
                </c:pt>
                <c:pt idx="26">
                  <c:v>3.43</c:v>
                </c:pt>
                <c:pt idx="27">
                  <c:v>3.43</c:v>
                </c:pt>
                <c:pt idx="28">
                  <c:v>3.43</c:v>
                </c:pt>
                <c:pt idx="29">
                  <c:v>3.43</c:v>
                </c:pt>
                <c:pt idx="30">
                  <c:v>3.43</c:v>
                </c:pt>
                <c:pt idx="31">
                  <c:v>3.43</c:v>
                </c:pt>
                <c:pt idx="32">
                  <c:v>3.43</c:v>
                </c:pt>
                <c:pt idx="33">
                  <c:v>3.43</c:v>
                </c:pt>
                <c:pt idx="34">
                  <c:v>3.43</c:v>
                </c:pt>
                <c:pt idx="35">
                  <c:v>3.43</c:v>
                </c:pt>
                <c:pt idx="36">
                  <c:v>3.43</c:v>
                </c:pt>
                <c:pt idx="37">
                  <c:v>3.43</c:v>
                </c:pt>
                <c:pt idx="38">
                  <c:v>3.43</c:v>
                </c:pt>
                <c:pt idx="39">
                  <c:v>3.43</c:v>
                </c:pt>
                <c:pt idx="40">
                  <c:v>3.43</c:v>
                </c:pt>
                <c:pt idx="41">
                  <c:v>3.43</c:v>
                </c:pt>
                <c:pt idx="42">
                  <c:v>3.43</c:v>
                </c:pt>
                <c:pt idx="43">
                  <c:v>3.43</c:v>
                </c:pt>
                <c:pt idx="44">
                  <c:v>3.43</c:v>
                </c:pt>
                <c:pt idx="45">
                  <c:v>3.43</c:v>
                </c:pt>
                <c:pt idx="46">
                  <c:v>3.43</c:v>
                </c:pt>
                <c:pt idx="47">
                  <c:v>3.43</c:v>
                </c:pt>
                <c:pt idx="48">
                  <c:v>3.43</c:v>
                </c:pt>
                <c:pt idx="49">
                  <c:v>3.43</c:v>
                </c:pt>
                <c:pt idx="50">
                  <c:v>3.43</c:v>
                </c:pt>
                <c:pt idx="51">
                  <c:v>3.43</c:v>
                </c:pt>
                <c:pt idx="52">
                  <c:v>3.43</c:v>
                </c:pt>
                <c:pt idx="53">
                  <c:v>3.43</c:v>
                </c:pt>
                <c:pt idx="54">
                  <c:v>3.43</c:v>
                </c:pt>
                <c:pt idx="55">
                  <c:v>3.43</c:v>
                </c:pt>
                <c:pt idx="56">
                  <c:v>3.43</c:v>
                </c:pt>
                <c:pt idx="57">
                  <c:v>3.43</c:v>
                </c:pt>
                <c:pt idx="58">
                  <c:v>3.43</c:v>
                </c:pt>
                <c:pt idx="59">
                  <c:v>3.43</c:v>
                </c:pt>
                <c:pt idx="60">
                  <c:v>3.43</c:v>
                </c:pt>
                <c:pt idx="61">
                  <c:v>3.43</c:v>
                </c:pt>
                <c:pt idx="62">
                  <c:v>3.43</c:v>
                </c:pt>
                <c:pt idx="63">
                  <c:v>3.43</c:v>
                </c:pt>
                <c:pt idx="64">
                  <c:v>3.43</c:v>
                </c:pt>
                <c:pt idx="65">
                  <c:v>3.43</c:v>
                </c:pt>
                <c:pt idx="66">
                  <c:v>3.43</c:v>
                </c:pt>
                <c:pt idx="67">
                  <c:v>3.43</c:v>
                </c:pt>
                <c:pt idx="68">
                  <c:v>3.43</c:v>
                </c:pt>
                <c:pt idx="69">
                  <c:v>3.43</c:v>
                </c:pt>
                <c:pt idx="70">
                  <c:v>3.43</c:v>
                </c:pt>
                <c:pt idx="71">
                  <c:v>3.43</c:v>
                </c:pt>
                <c:pt idx="72">
                  <c:v>3.43</c:v>
                </c:pt>
                <c:pt idx="73">
                  <c:v>3.43</c:v>
                </c:pt>
                <c:pt idx="74">
                  <c:v>3.43</c:v>
                </c:pt>
                <c:pt idx="75">
                  <c:v>3.43</c:v>
                </c:pt>
                <c:pt idx="76">
                  <c:v>3.43</c:v>
                </c:pt>
                <c:pt idx="77">
                  <c:v>3.43</c:v>
                </c:pt>
                <c:pt idx="78">
                  <c:v>3.43</c:v>
                </c:pt>
                <c:pt idx="79">
                  <c:v>3.43</c:v>
                </c:pt>
                <c:pt idx="80">
                  <c:v>3.43</c:v>
                </c:pt>
                <c:pt idx="81">
                  <c:v>3.43</c:v>
                </c:pt>
                <c:pt idx="82">
                  <c:v>3.43</c:v>
                </c:pt>
                <c:pt idx="83">
                  <c:v>3.43</c:v>
                </c:pt>
                <c:pt idx="84">
                  <c:v>3.43</c:v>
                </c:pt>
                <c:pt idx="85">
                  <c:v>3.43</c:v>
                </c:pt>
                <c:pt idx="86">
                  <c:v>3.43</c:v>
                </c:pt>
                <c:pt idx="87">
                  <c:v>3.43</c:v>
                </c:pt>
                <c:pt idx="88">
                  <c:v>3.43</c:v>
                </c:pt>
                <c:pt idx="89">
                  <c:v>3.43</c:v>
                </c:pt>
                <c:pt idx="90">
                  <c:v>3.43</c:v>
                </c:pt>
                <c:pt idx="91">
                  <c:v>3.43</c:v>
                </c:pt>
                <c:pt idx="92">
                  <c:v>3.43</c:v>
                </c:pt>
                <c:pt idx="93">
                  <c:v>3.43</c:v>
                </c:pt>
                <c:pt idx="94">
                  <c:v>3.43</c:v>
                </c:pt>
                <c:pt idx="95">
                  <c:v>3.43</c:v>
                </c:pt>
                <c:pt idx="96">
                  <c:v>3.43</c:v>
                </c:pt>
                <c:pt idx="97">
                  <c:v>3.43</c:v>
                </c:pt>
                <c:pt idx="98">
                  <c:v>3.43</c:v>
                </c:pt>
                <c:pt idx="99">
                  <c:v>3.43</c:v>
                </c:pt>
                <c:pt idx="100">
                  <c:v>3.43</c:v>
                </c:pt>
                <c:pt idx="101">
                  <c:v>3.43</c:v>
                </c:pt>
                <c:pt idx="102">
                  <c:v>3.43</c:v>
                </c:pt>
                <c:pt idx="103">
                  <c:v>3.43</c:v>
                </c:pt>
                <c:pt idx="104">
                  <c:v>3.43</c:v>
                </c:pt>
                <c:pt idx="105">
                  <c:v>3.43</c:v>
                </c:pt>
                <c:pt idx="106">
                  <c:v>3.43</c:v>
                </c:pt>
                <c:pt idx="107">
                  <c:v>3.43</c:v>
                </c:pt>
                <c:pt idx="108">
                  <c:v>3.43</c:v>
                </c:pt>
                <c:pt idx="109">
                  <c:v>3.43</c:v>
                </c:pt>
                <c:pt idx="110">
                  <c:v>3.43</c:v>
                </c:pt>
                <c:pt idx="111">
                  <c:v>3.43</c:v>
                </c:pt>
                <c:pt idx="112">
                  <c:v>3.43</c:v>
                </c:pt>
                <c:pt idx="113">
                  <c:v>3.43</c:v>
                </c:pt>
                <c:pt idx="114">
                  <c:v>3.43</c:v>
                </c:pt>
                <c:pt idx="115">
                  <c:v>3.43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'Математ-9 диаграмма по районам'!$L$5:$L$120</c:f>
              <c:numCache>
                <c:formatCode>0.00</c:formatCode>
                <c:ptCount val="116"/>
                <c:pt idx="0">
                  <c:v>3.44890931372549</c:v>
                </c:pt>
                <c:pt idx="1">
                  <c:v>3.5535714285714284</c:v>
                </c:pt>
                <c:pt idx="2">
                  <c:v>3.51</c:v>
                </c:pt>
                <c:pt idx="3">
                  <c:v>3.88</c:v>
                </c:pt>
                <c:pt idx="4">
                  <c:v>3.74</c:v>
                </c:pt>
                <c:pt idx="5">
                  <c:v>3.1029411764705883</c:v>
                </c:pt>
                <c:pt idx="6">
                  <c:v>3.3047619047619046</c:v>
                </c:pt>
                <c:pt idx="7">
                  <c:v>3.2</c:v>
                </c:pt>
                <c:pt idx="8">
                  <c:v>3.3</c:v>
                </c:pt>
                <c:pt idx="9">
                  <c:v>3.3224472660404647</c:v>
                </c:pt>
                <c:pt idx="10">
                  <c:v>3.4464285714285716</c:v>
                </c:pt>
                <c:pt idx="11">
                  <c:v>3.5862068965517242</c:v>
                </c:pt>
                <c:pt idx="12">
                  <c:v>3.3846153846153846</c:v>
                </c:pt>
                <c:pt idx="13">
                  <c:v>3.6709677419354838</c:v>
                </c:pt>
                <c:pt idx="14">
                  <c:v>3.4344262295081966</c:v>
                </c:pt>
                <c:pt idx="16">
                  <c:v>3.2749999999999999</c:v>
                </c:pt>
                <c:pt idx="17">
                  <c:v>3.0588235294117645</c:v>
                </c:pt>
                <c:pt idx="18">
                  <c:v>3.5</c:v>
                </c:pt>
                <c:pt idx="19">
                  <c:v>2.8374999999999999</c:v>
                </c:pt>
                <c:pt idx="20">
                  <c:v>3.1138211382113821</c:v>
                </c:pt>
                <c:pt idx="21">
                  <c:v>3.2391304347826089</c:v>
                </c:pt>
                <c:pt idx="22">
                  <c:v>3.2040700443949901</c:v>
                </c:pt>
                <c:pt idx="23">
                  <c:v>3.5210084033613445</c:v>
                </c:pt>
                <c:pt idx="24">
                  <c:v>3.6086956521739131</c:v>
                </c:pt>
                <c:pt idx="25">
                  <c:v>3.1485148514851486</c:v>
                </c:pt>
                <c:pt idx="26">
                  <c:v>3.5333333333333332</c:v>
                </c:pt>
                <c:pt idx="27">
                  <c:v>3.2307692307692308</c:v>
                </c:pt>
                <c:pt idx="28">
                  <c:v>3.3846153846153846</c:v>
                </c:pt>
                <c:pt idx="29">
                  <c:v>3.1805555555555554</c:v>
                </c:pt>
                <c:pt idx="30">
                  <c:v>2.8888888888888888</c:v>
                </c:pt>
                <c:pt idx="31">
                  <c:v>2.9285714285714284</c:v>
                </c:pt>
                <c:pt idx="32">
                  <c:v>3.0857142857142859</c:v>
                </c:pt>
                <c:pt idx="33">
                  <c:v>3.2061855670103094</c:v>
                </c:pt>
                <c:pt idx="34">
                  <c:v>3.1447368421052633</c:v>
                </c:pt>
                <c:pt idx="35">
                  <c:v>2.9074074074074074</c:v>
                </c:pt>
                <c:pt idx="36">
                  <c:v>3.1282051282051282</c:v>
                </c:pt>
                <c:pt idx="37">
                  <c:v>2.8823529411764706</c:v>
                </c:pt>
                <c:pt idx="38">
                  <c:v>3.361904761904762</c:v>
                </c:pt>
                <c:pt idx="39">
                  <c:v>3.327731092436975</c:v>
                </c:pt>
                <c:pt idx="40">
                  <c:v>3.4656842855235435</c:v>
                </c:pt>
                <c:pt idx="41">
                  <c:v>3.6778846153846154</c:v>
                </c:pt>
                <c:pt idx="42">
                  <c:v>3.88</c:v>
                </c:pt>
                <c:pt idx="43">
                  <c:v>3.96</c:v>
                </c:pt>
                <c:pt idx="44">
                  <c:v>3.3076923076923075</c:v>
                </c:pt>
                <c:pt idx="45">
                  <c:v>3.77</c:v>
                </c:pt>
                <c:pt idx="46">
                  <c:v>3.76</c:v>
                </c:pt>
                <c:pt idx="47">
                  <c:v>3.5862068965517242</c:v>
                </c:pt>
                <c:pt idx="48">
                  <c:v>3.5063291139240507</c:v>
                </c:pt>
                <c:pt idx="49">
                  <c:v>2.9361702127659575</c:v>
                </c:pt>
                <c:pt idx="50">
                  <c:v>3.1304347826086958</c:v>
                </c:pt>
                <c:pt idx="51">
                  <c:v>3.2444444444444445</c:v>
                </c:pt>
                <c:pt idx="52">
                  <c:v>3.3111111111111109</c:v>
                </c:pt>
                <c:pt idx="53">
                  <c:v>3.3624999999999998</c:v>
                </c:pt>
                <c:pt idx="54">
                  <c:v>3.0666666666666669</c:v>
                </c:pt>
                <c:pt idx="55">
                  <c:v>3.6451612903225805</c:v>
                </c:pt>
                <c:pt idx="56">
                  <c:v>3.1538461538461537</c:v>
                </c:pt>
                <c:pt idx="57">
                  <c:v>3.2448979591836733</c:v>
                </c:pt>
                <c:pt idx="58">
                  <c:v>3.6730769230769229</c:v>
                </c:pt>
                <c:pt idx="59">
                  <c:v>3.6315789473684212</c:v>
                </c:pt>
                <c:pt idx="60">
                  <c:v>3.374786443028523</c:v>
                </c:pt>
                <c:pt idx="61">
                  <c:v>3.4864864864864864</c:v>
                </c:pt>
                <c:pt idx="62">
                  <c:v>3.8068181818181817</c:v>
                </c:pt>
                <c:pt idx="63">
                  <c:v>3.4126984126984126</c:v>
                </c:pt>
                <c:pt idx="64">
                  <c:v>3.0980392156862746</c:v>
                </c:pt>
                <c:pt idx="65">
                  <c:v>3.506849315068493</c:v>
                </c:pt>
                <c:pt idx="66">
                  <c:v>3.032258064516129</c:v>
                </c:pt>
                <c:pt idx="67">
                  <c:v>3.3571428571428572</c:v>
                </c:pt>
                <c:pt idx="68">
                  <c:v>3.4059405940594059</c:v>
                </c:pt>
                <c:pt idx="69">
                  <c:v>3.0289855072463769</c:v>
                </c:pt>
                <c:pt idx="70">
                  <c:v>3.5081967213114753</c:v>
                </c:pt>
                <c:pt idx="71">
                  <c:v>3.4150943396226414</c:v>
                </c:pt>
                <c:pt idx="72">
                  <c:v>3.2884615384615383</c:v>
                </c:pt>
                <c:pt idx="73">
                  <c:v>3.5252525252525251</c:v>
                </c:pt>
                <c:pt idx="75">
                  <c:v>3.4031625384377637</c:v>
                </c:pt>
                <c:pt idx="76">
                  <c:v>3.6025641025641026</c:v>
                </c:pt>
                <c:pt idx="77">
                  <c:v>2.95</c:v>
                </c:pt>
                <c:pt idx="78">
                  <c:v>3.2285714285714286</c:v>
                </c:pt>
                <c:pt idx="79">
                  <c:v>3.5416666666666665</c:v>
                </c:pt>
                <c:pt idx="80">
                  <c:v>3.4485981308411215</c:v>
                </c:pt>
                <c:pt idx="81">
                  <c:v>3.380281690140845</c:v>
                </c:pt>
                <c:pt idx="82">
                  <c:v>3.4285714285714284</c:v>
                </c:pt>
                <c:pt idx="83">
                  <c:v>3.3846153846153846</c:v>
                </c:pt>
                <c:pt idx="84">
                  <c:v>3.3866666666666667</c:v>
                </c:pt>
                <c:pt idx="85">
                  <c:v>3.240506329113924</c:v>
                </c:pt>
                <c:pt idx="86">
                  <c:v>3.2702702702702702</c:v>
                </c:pt>
                <c:pt idx="87">
                  <c:v>3.6133333333333333</c:v>
                </c:pt>
                <c:pt idx="88">
                  <c:v>3.3333333333333335</c:v>
                </c:pt>
                <c:pt idx="89">
                  <c:v>3.284313725490196</c:v>
                </c:pt>
                <c:pt idx="90">
                  <c:v>3.2105263157894739</c:v>
                </c:pt>
                <c:pt idx="91">
                  <c:v>3.1791044776119404</c:v>
                </c:pt>
                <c:pt idx="92">
                  <c:v>3.1851851851851851</c:v>
                </c:pt>
                <c:pt idx="93">
                  <c:v>3.1969696969696968</c:v>
                </c:pt>
                <c:pt idx="94">
                  <c:v>3.3555555555555556</c:v>
                </c:pt>
                <c:pt idx="95">
                  <c:v>3.5418994413407821</c:v>
                </c:pt>
                <c:pt idx="96">
                  <c:v>3.5256410256410255</c:v>
                </c:pt>
                <c:pt idx="97">
                  <c:v>3.5942028985507246</c:v>
                </c:pt>
                <c:pt idx="98">
                  <c:v>3.3644067796610169</c:v>
                </c:pt>
                <c:pt idx="99">
                  <c:v>3.738219895287958</c:v>
                </c:pt>
                <c:pt idx="100">
                  <c:v>3.5</c:v>
                </c:pt>
                <c:pt idx="101">
                  <c:v>3.8301886792452828</c:v>
                </c:pt>
                <c:pt idx="102">
                  <c:v>3.7557251908396947</c:v>
                </c:pt>
                <c:pt idx="103">
                  <c:v>3.5063291139240507</c:v>
                </c:pt>
                <c:pt idx="104">
                  <c:v>3.1627906976744184</c:v>
                </c:pt>
                <c:pt idx="105">
                  <c:v>3.3548387096774195</c:v>
                </c:pt>
                <c:pt idx="106">
                  <c:v>3.5165994664574427</c:v>
                </c:pt>
                <c:pt idx="107">
                  <c:v>3.75</c:v>
                </c:pt>
                <c:pt idx="108">
                  <c:v>3.592233009708738</c:v>
                </c:pt>
                <c:pt idx="109">
                  <c:v>3.6578947368421053</c:v>
                </c:pt>
                <c:pt idx="110">
                  <c:v>3.5</c:v>
                </c:pt>
                <c:pt idx="111">
                  <c:v>3.6634615384615383</c:v>
                </c:pt>
                <c:pt idx="112">
                  <c:v>3.5098039215686274</c:v>
                </c:pt>
                <c:pt idx="113">
                  <c:v>3.2051282051282053</c:v>
                </c:pt>
                <c:pt idx="114">
                  <c:v>3.470873786407767</c:v>
                </c:pt>
                <c:pt idx="115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615352"/>
        <c:axId val="188592872"/>
      </c:lineChart>
      <c:catAx>
        <c:axId val="13361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592872"/>
        <c:crosses val="autoZero"/>
        <c:auto val="1"/>
        <c:lblAlgn val="ctr"/>
        <c:lblOffset val="100"/>
        <c:noMultiLvlLbl val="0"/>
      </c:catAx>
      <c:valAx>
        <c:axId val="188592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61535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6768493925793433"/>
          <c:y val="1.0702096712944496E-2"/>
          <c:w val="0.52044155767673161"/>
          <c:h val="4.2564660094831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ОГЭ </a:t>
            </a:r>
            <a:r>
              <a:rPr lang="en-US" baseline="0"/>
              <a:t> 20</a:t>
            </a:r>
            <a:r>
              <a:rPr lang="ru-RU" baseline="0"/>
              <a:t>21-2023 </a:t>
            </a:r>
            <a:endParaRPr lang="ru-RU"/>
          </a:p>
        </c:rich>
      </c:tx>
      <c:layout>
        <c:manualLayout>
          <c:xMode val="edge"/>
          <c:yMode val="edge"/>
          <c:x val="2.5608456854881997E-2"/>
          <c:y val="6.779011796438126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791581267598925E-2"/>
          <c:y val="7.1781277340332461E-2"/>
          <c:w val="0.97585972721136083"/>
          <c:h val="0.58859177891940562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'Математ-9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МБОУ СШ № 86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СШ № 46</c:v>
                </c:pt>
                <c:pt idx="14">
                  <c:v>МАОУ Гимназия № 4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МАОУ СШ № 16</c:v>
                </c:pt>
                <c:pt idx="26">
                  <c:v>МАОУ СШ № 53</c:v>
                </c:pt>
                <c:pt idx="27">
                  <c:v>МАОУ Гимназия № 15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МАОУ Гимназия № 11 </c:v>
                </c:pt>
                <c:pt idx="31">
                  <c:v>МБОУ СШ № 94</c:v>
                </c:pt>
                <c:pt idx="32">
                  <c:v>МАОУ Лицей № 12</c:v>
                </c:pt>
                <c:pt idx="33">
                  <c:v>МАОУ СШ № 89</c:v>
                </c:pt>
                <c:pt idx="34">
                  <c:v>МАОУ СШ № 50</c:v>
                </c:pt>
                <c:pt idx="35">
                  <c:v>МБОУ СШ № 79</c:v>
                </c:pt>
                <c:pt idx="36">
                  <c:v>МАОУ СШ № 65</c:v>
                </c:pt>
                <c:pt idx="37">
                  <c:v>МБОУ СШ № 31</c:v>
                </c:pt>
                <c:pt idx="38">
                  <c:v>МБОУ СШ № 13</c:v>
                </c:pt>
                <c:pt idx="39">
                  <c:v>МБОУ СШ № 44</c:v>
                </c:pt>
                <c:pt idx="40">
                  <c:v>ОКТЯБРЬСКИЙ РАЙОН</c:v>
                </c:pt>
                <c:pt idx="41">
                  <c:v>МАОУ Школа-интернат № 1 </c:v>
                </c:pt>
                <c:pt idx="42">
                  <c:v>МАОУ Гимназия № 13 "Академ"</c:v>
                </c:pt>
                <c:pt idx="43">
                  <c:v>МБОУ СШ № 30</c:v>
                </c:pt>
                <c:pt idx="44">
                  <c:v>МБОУ СШ № 72</c:v>
                </c:pt>
                <c:pt idx="45">
                  <c:v>МБОУ СШ № 3</c:v>
                </c:pt>
                <c:pt idx="46">
                  <c:v>МБОУ СШ № 133 </c:v>
                </c:pt>
                <c:pt idx="47">
                  <c:v>МБОУ Гимназия № 3</c:v>
                </c:pt>
                <c:pt idx="48">
                  <c:v>МАОУ "КУГ № 1 - Универс"</c:v>
                </c:pt>
                <c:pt idx="49">
                  <c:v>МБОУ Лицей № 10</c:v>
                </c:pt>
                <c:pt idx="50">
                  <c:v>МАОУ СШ № 82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99</c:v>
                </c:pt>
                <c:pt idx="54">
                  <c:v>МБОУ СШ № 95</c:v>
                </c:pt>
                <c:pt idx="55">
                  <c:v>МБОУ СШ № 39</c:v>
                </c:pt>
                <c:pt idx="56">
                  <c:v>МБОУ СШ № 84</c:v>
                </c:pt>
                <c:pt idx="57">
                  <c:v>МБОУ СШ № 21</c:v>
                </c:pt>
                <c:pt idx="58">
                  <c:v>МБОУ СШ № 73</c:v>
                </c:pt>
                <c:pt idx="59">
                  <c:v>МБОУ СШ № 36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76</c:v>
                </c:pt>
                <c:pt idx="64">
                  <c:v>МАОУ СШ № 137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17</c:v>
                </c:pt>
                <c:pt idx="71">
                  <c:v>МАОУ СШ № 93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149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108</c:v>
                </c:pt>
                <c:pt idx="82">
                  <c:v>МАОУ СШ № 150</c:v>
                </c:pt>
                <c:pt idx="83">
                  <c:v>МАОУ СШ № 143</c:v>
                </c:pt>
                <c:pt idx="84">
                  <c:v>МАОУ СШ № 69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МАОУ СШ № 157</c:v>
                </c:pt>
                <c:pt idx="90">
                  <c:v>МАОУ СШ № 141</c:v>
                </c:pt>
                <c:pt idx="91">
                  <c:v>МБОУ СШ № 98</c:v>
                </c:pt>
                <c:pt idx="92">
                  <c:v>МАОУ СШ № 115</c:v>
                </c:pt>
                <c:pt idx="93">
                  <c:v>МАОУ СШ № 156</c:v>
                </c:pt>
                <c:pt idx="94">
                  <c:v>МАОУ СШ № 18</c:v>
                </c:pt>
                <c:pt idx="95">
                  <c:v>МАОУ СШ № 5</c:v>
                </c:pt>
                <c:pt idx="96">
                  <c:v>МБОУ СШ № 147</c:v>
                </c:pt>
                <c:pt idx="97">
                  <c:v>МАОУ СШ № 66</c:v>
                </c:pt>
                <c:pt idx="98">
                  <c:v>МБОУ СШ № 129</c:v>
                </c:pt>
                <c:pt idx="99">
                  <c:v>МАОУ СШ № 139</c:v>
                </c:pt>
                <c:pt idx="100">
                  <c:v>МАОУ СШ № 134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№ 155</c:v>
                </c:pt>
                <c:pt idx="112">
                  <c:v>МБОУ СШ № 4</c:v>
                </c:pt>
                <c:pt idx="113">
                  <c:v>МАОУ СШ "Комплекс Покровский"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'Математ-9 диаграмма'!$E$5:$E$120</c:f>
              <c:numCache>
                <c:formatCode>0.00</c:formatCode>
                <c:ptCount val="116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3.7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3.7</c:v>
                </c:pt>
                <c:pt idx="70">
                  <c:v>3.7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3.7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'Математ-9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МБОУ СШ № 86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СШ № 46</c:v>
                </c:pt>
                <c:pt idx="14">
                  <c:v>МАОУ Гимназия № 4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МАОУ СШ № 16</c:v>
                </c:pt>
                <c:pt idx="26">
                  <c:v>МАОУ СШ № 53</c:v>
                </c:pt>
                <c:pt idx="27">
                  <c:v>МАОУ Гимназия № 15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МАОУ Гимназия № 11 </c:v>
                </c:pt>
                <c:pt idx="31">
                  <c:v>МБОУ СШ № 94</c:v>
                </c:pt>
                <c:pt idx="32">
                  <c:v>МАОУ Лицей № 12</c:v>
                </c:pt>
                <c:pt idx="33">
                  <c:v>МАОУ СШ № 89</c:v>
                </c:pt>
                <c:pt idx="34">
                  <c:v>МАОУ СШ № 50</c:v>
                </c:pt>
                <c:pt idx="35">
                  <c:v>МБОУ СШ № 79</c:v>
                </c:pt>
                <c:pt idx="36">
                  <c:v>МАОУ СШ № 65</c:v>
                </c:pt>
                <c:pt idx="37">
                  <c:v>МБОУ СШ № 31</c:v>
                </c:pt>
                <c:pt idx="38">
                  <c:v>МБОУ СШ № 13</c:v>
                </c:pt>
                <c:pt idx="39">
                  <c:v>МБОУ СШ № 44</c:v>
                </c:pt>
                <c:pt idx="40">
                  <c:v>ОКТЯБРЬСКИЙ РАЙОН</c:v>
                </c:pt>
                <c:pt idx="41">
                  <c:v>МАОУ Школа-интернат № 1 </c:v>
                </c:pt>
                <c:pt idx="42">
                  <c:v>МАОУ Гимназия № 13 "Академ"</c:v>
                </c:pt>
                <c:pt idx="43">
                  <c:v>МБОУ СШ № 30</c:v>
                </c:pt>
                <c:pt idx="44">
                  <c:v>МБОУ СШ № 72</c:v>
                </c:pt>
                <c:pt idx="45">
                  <c:v>МБОУ СШ № 3</c:v>
                </c:pt>
                <c:pt idx="46">
                  <c:v>МБОУ СШ № 133 </c:v>
                </c:pt>
                <c:pt idx="47">
                  <c:v>МБОУ Гимназия № 3</c:v>
                </c:pt>
                <c:pt idx="48">
                  <c:v>МАОУ "КУГ № 1 - Универс"</c:v>
                </c:pt>
                <c:pt idx="49">
                  <c:v>МБОУ Лицей № 10</c:v>
                </c:pt>
                <c:pt idx="50">
                  <c:v>МАОУ СШ № 82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99</c:v>
                </c:pt>
                <c:pt idx="54">
                  <c:v>МБОУ СШ № 95</c:v>
                </c:pt>
                <c:pt idx="55">
                  <c:v>МБОУ СШ № 39</c:v>
                </c:pt>
                <c:pt idx="56">
                  <c:v>МБОУ СШ № 84</c:v>
                </c:pt>
                <c:pt idx="57">
                  <c:v>МБОУ СШ № 21</c:v>
                </c:pt>
                <c:pt idx="58">
                  <c:v>МБОУ СШ № 73</c:v>
                </c:pt>
                <c:pt idx="59">
                  <c:v>МБОУ СШ № 36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76</c:v>
                </c:pt>
                <c:pt idx="64">
                  <c:v>МАОУ СШ № 137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17</c:v>
                </c:pt>
                <c:pt idx="71">
                  <c:v>МАОУ СШ № 93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149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108</c:v>
                </c:pt>
                <c:pt idx="82">
                  <c:v>МАОУ СШ № 150</c:v>
                </c:pt>
                <c:pt idx="83">
                  <c:v>МАОУ СШ № 143</c:v>
                </c:pt>
                <c:pt idx="84">
                  <c:v>МАОУ СШ № 69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МАОУ СШ № 157</c:v>
                </c:pt>
                <c:pt idx="90">
                  <c:v>МАОУ СШ № 141</c:v>
                </c:pt>
                <c:pt idx="91">
                  <c:v>МБОУ СШ № 98</c:v>
                </c:pt>
                <c:pt idx="92">
                  <c:v>МАОУ СШ № 115</c:v>
                </c:pt>
                <c:pt idx="93">
                  <c:v>МАОУ СШ № 156</c:v>
                </c:pt>
                <c:pt idx="94">
                  <c:v>МАОУ СШ № 18</c:v>
                </c:pt>
                <c:pt idx="95">
                  <c:v>МАОУ СШ № 5</c:v>
                </c:pt>
                <c:pt idx="96">
                  <c:v>МБОУ СШ № 147</c:v>
                </c:pt>
                <c:pt idx="97">
                  <c:v>МАОУ СШ № 66</c:v>
                </c:pt>
                <c:pt idx="98">
                  <c:v>МБОУ СШ № 129</c:v>
                </c:pt>
                <c:pt idx="99">
                  <c:v>МАОУ СШ № 139</c:v>
                </c:pt>
                <c:pt idx="100">
                  <c:v>МАОУ СШ № 134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№ 155</c:v>
                </c:pt>
                <c:pt idx="112">
                  <c:v>МБОУ СШ № 4</c:v>
                </c:pt>
                <c:pt idx="113">
                  <c:v>МАОУ СШ "Комплекс Покровский"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'Математ-9 диаграмма'!$D$5:$D$120</c:f>
              <c:numCache>
                <c:formatCode>0.00</c:formatCode>
                <c:ptCount val="116"/>
                <c:pt idx="0">
                  <c:v>3.6385358889641197</c:v>
                </c:pt>
                <c:pt idx="1">
                  <c:v>4</c:v>
                </c:pt>
                <c:pt idx="2">
                  <c:v>3.8181818181818183</c:v>
                </c:pt>
                <c:pt idx="3">
                  <c:v>3.7619047619047619</c:v>
                </c:pt>
                <c:pt idx="4">
                  <c:v>3.6351351351351351</c:v>
                </c:pt>
                <c:pt idx="5">
                  <c:v>3.6231884057971016</c:v>
                </c:pt>
                <c:pt idx="6">
                  <c:v>3.5233644859813085</c:v>
                </c:pt>
                <c:pt idx="7">
                  <c:v>3.4862385321100917</c:v>
                </c:pt>
                <c:pt idx="8">
                  <c:v>3.2602739726027399</c:v>
                </c:pt>
                <c:pt idx="9">
                  <c:v>3.6717729126051286</c:v>
                </c:pt>
                <c:pt idx="10">
                  <c:v>3.9261744966442955</c:v>
                </c:pt>
                <c:pt idx="11">
                  <c:v>3.9255319148936172</c:v>
                </c:pt>
                <c:pt idx="12">
                  <c:v>3.88</c:v>
                </c:pt>
                <c:pt idx="13">
                  <c:v>3.7532467532467533</c:v>
                </c:pt>
                <c:pt idx="14">
                  <c:v>3.7349397590361444</c:v>
                </c:pt>
                <c:pt idx="15">
                  <c:v>3.7045454545454546</c:v>
                </c:pt>
                <c:pt idx="16">
                  <c:v>3.6853932584269664</c:v>
                </c:pt>
                <c:pt idx="17">
                  <c:v>3.6044776119402986</c:v>
                </c:pt>
                <c:pt idx="18">
                  <c:v>3.5616438356164384</c:v>
                </c:pt>
                <c:pt idx="19">
                  <c:v>3.5084745762711864</c:v>
                </c:pt>
                <c:pt idx="20">
                  <c:v>3.4482758620689653</c:v>
                </c:pt>
                <c:pt idx="21">
                  <c:v>3.3285714285714287</c:v>
                </c:pt>
                <c:pt idx="22">
                  <c:v>3.6217862659268549</c:v>
                </c:pt>
                <c:pt idx="23">
                  <c:v>3.9495798319327733</c:v>
                </c:pt>
                <c:pt idx="24">
                  <c:v>3.8607594936708862</c:v>
                </c:pt>
                <c:pt idx="25">
                  <c:v>3.7978723404255321</c:v>
                </c:pt>
                <c:pt idx="26">
                  <c:v>3.6962962962962962</c:v>
                </c:pt>
                <c:pt idx="27">
                  <c:v>3.6862745098039214</c:v>
                </c:pt>
                <c:pt idx="28">
                  <c:v>3.6559139784946235</c:v>
                </c:pt>
                <c:pt idx="29">
                  <c:v>3.6530612244897958</c:v>
                </c:pt>
                <c:pt idx="30">
                  <c:v>3.6493506493506493</c:v>
                </c:pt>
                <c:pt idx="31">
                  <c:v>3.625</c:v>
                </c:pt>
                <c:pt idx="32">
                  <c:v>3.613861386138614</c:v>
                </c:pt>
                <c:pt idx="33">
                  <c:v>3.5897435897435899</c:v>
                </c:pt>
                <c:pt idx="34">
                  <c:v>3.5862068965517242</c:v>
                </c:pt>
                <c:pt idx="35">
                  <c:v>3.5471698113207548</c:v>
                </c:pt>
                <c:pt idx="36">
                  <c:v>3.4821428571428572</c:v>
                </c:pt>
                <c:pt idx="37">
                  <c:v>3.4814814814814814</c:v>
                </c:pt>
                <c:pt idx="38">
                  <c:v>3.3913043478260869</c:v>
                </c:pt>
                <c:pt idx="39">
                  <c:v>3.3043478260869565</c:v>
                </c:pt>
                <c:pt idx="40">
                  <c:v>3.6952153736499516</c:v>
                </c:pt>
                <c:pt idx="41">
                  <c:v>4.166666666666667</c:v>
                </c:pt>
                <c:pt idx="42">
                  <c:v>4.0490797546012267</c:v>
                </c:pt>
                <c:pt idx="43">
                  <c:v>3.9130434782608696</c:v>
                </c:pt>
                <c:pt idx="44">
                  <c:v>3.8764044943820224</c:v>
                </c:pt>
                <c:pt idx="45">
                  <c:v>3.8253968253968256</c:v>
                </c:pt>
                <c:pt idx="46">
                  <c:v>3.8035714285714284</c:v>
                </c:pt>
                <c:pt idx="47">
                  <c:v>3.7962962962962963</c:v>
                </c:pt>
                <c:pt idx="48">
                  <c:v>3.7852760736196318</c:v>
                </c:pt>
                <c:pt idx="49">
                  <c:v>3.7840909090909092</c:v>
                </c:pt>
                <c:pt idx="50">
                  <c:v>3.7567567567567566</c:v>
                </c:pt>
                <c:pt idx="51">
                  <c:v>3.6666666666666665</c:v>
                </c:pt>
                <c:pt idx="52">
                  <c:v>3.6379310344827585</c:v>
                </c:pt>
                <c:pt idx="53">
                  <c:v>3.6330275229357798</c:v>
                </c:pt>
                <c:pt idx="54">
                  <c:v>3.5119047619047619</c:v>
                </c:pt>
                <c:pt idx="55">
                  <c:v>3.5081967213114753</c:v>
                </c:pt>
                <c:pt idx="56">
                  <c:v>3.4901960784313726</c:v>
                </c:pt>
                <c:pt idx="57">
                  <c:v>3.4509803921568629</c:v>
                </c:pt>
                <c:pt idx="58">
                  <c:v>3.3684210526315788</c:v>
                </c:pt>
                <c:pt idx="59">
                  <c:v>3.1851851851851851</c:v>
                </c:pt>
                <c:pt idx="60">
                  <c:v>3.6426551158430853</c:v>
                </c:pt>
                <c:pt idx="61">
                  <c:v>3.9342105263157894</c:v>
                </c:pt>
                <c:pt idx="62">
                  <c:v>3.9074074074074074</c:v>
                </c:pt>
                <c:pt idx="63">
                  <c:v>3.7926829268292681</c:v>
                </c:pt>
                <c:pt idx="64">
                  <c:v>3.7682926829268291</c:v>
                </c:pt>
                <c:pt idx="65">
                  <c:v>3.7358490566037736</c:v>
                </c:pt>
                <c:pt idx="66">
                  <c:v>3.6956521739130435</c:v>
                </c:pt>
                <c:pt idx="67">
                  <c:v>3.6666666666666665</c:v>
                </c:pt>
                <c:pt idx="68">
                  <c:v>3.6585365853658538</c:v>
                </c:pt>
                <c:pt idx="69">
                  <c:v>3.6391752577319587</c:v>
                </c:pt>
                <c:pt idx="70">
                  <c:v>3.5714285714285716</c:v>
                </c:pt>
                <c:pt idx="71">
                  <c:v>3.5245901639344264</c:v>
                </c:pt>
                <c:pt idx="72">
                  <c:v>3.4871794871794872</c:v>
                </c:pt>
                <c:pt idx="73">
                  <c:v>3.4189189189189189</c:v>
                </c:pt>
                <c:pt idx="74">
                  <c:v>3.1965811965811968</c:v>
                </c:pt>
                <c:pt idx="75">
                  <c:v>3.6634479936709856</c:v>
                </c:pt>
                <c:pt idx="76">
                  <c:v>4.1767955801104977</c:v>
                </c:pt>
                <c:pt idx="77">
                  <c:v>3.9459459459459461</c:v>
                </c:pt>
                <c:pt idx="78">
                  <c:v>3.943661971830986</c:v>
                </c:pt>
                <c:pt idx="79">
                  <c:v>3.9370629370629371</c:v>
                </c:pt>
                <c:pt idx="80">
                  <c:v>3.8157894736842106</c:v>
                </c:pt>
                <c:pt idx="81">
                  <c:v>3.806451612903226</c:v>
                </c:pt>
                <c:pt idx="82">
                  <c:v>3.7934272300469485</c:v>
                </c:pt>
                <c:pt idx="83">
                  <c:v>3.7696335078534031</c:v>
                </c:pt>
                <c:pt idx="84">
                  <c:v>3.7435897435897436</c:v>
                </c:pt>
                <c:pt idx="85">
                  <c:v>3.7349999999999999</c:v>
                </c:pt>
                <c:pt idx="86">
                  <c:v>3.7299270072992701</c:v>
                </c:pt>
                <c:pt idx="87">
                  <c:v>3.6603773584905661</c:v>
                </c:pt>
                <c:pt idx="88">
                  <c:v>3.66</c:v>
                </c:pt>
                <c:pt idx="89">
                  <c:v>3.6385542168674698</c:v>
                </c:pt>
                <c:pt idx="90">
                  <c:v>3.6341463414634148</c:v>
                </c:pt>
                <c:pt idx="91">
                  <c:v>3.6315789473684212</c:v>
                </c:pt>
                <c:pt idx="92">
                  <c:v>3.625</c:v>
                </c:pt>
                <c:pt idx="93">
                  <c:v>3.6130952380952381</c:v>
                </c:pt>
                <c:pt idx="94">
                  <c:v>3.5750000000000002</c:v>
                </c:pt>
                <c:pt idx="95">
                  <c:v>3.57</c:v>
                </c:pt>
                <c:pt idx="96">
                  <c:v>3.5510204081632653</c:v>
                </c:pt>
                <c:pt idx="97">
                  <c:v>3.5490196078431371</c:v>
                </c:pt>
                <c:pt idx="98">
                  <c:v>3.535211267605634</c:v>
                </c:pt>
                <c:pt idx="99">
                  <c:v>3.5064935064935066</c:v>
                </c:pt>
                <c:pt idx="100">
                  <c:v>3.4830508474576272</c:v>
                </c:pt>
                <c:pt idx="101">
                  <c:v>3.4752475247524752</c:v>
                </c:pt>
                <c:pt idx="102">
                  <c:v>3.4736842105263159</c:v>
                </c:pt>
                <c:pt idx="103">
                  <c:v>3.4545454545454546</c:v>
                </c:pt>
                <c:pt idx="104">
                  <c:v>3.4415584415584415</c:v>
                </c:pt>
                <c:pt idx="105">
                  <c:v>3.4285714285714284</c:v>
                </c:pt>
                <c:pt idx="106">
                  <c:v>3.7308470082005627</c:v>
                </c:pt>
                <c:pt idx="107">
                  <c:v>4.0441176470588234</c:v>
                </c:pt>
                <c:pt idx="108">
                  <c:v>3.9859154929577465</c:v>
                </c:pt>
                <c:pt idx="109">
                  <c:v>3.9326923076923075</c:v>
                </c:pt>
                <c:pt idx="110">
                  <c:v>3.8292682926829267</c:v>
                </c:pt>
                <c:pt idx="111">
                  <c:v>3.6896551724137931</c:v>
                </c:pt>
                <c:pt idx="112">
                  <c:v>3.6296296296296298</c:v>
                </c:pt>
                <c:pt idx="113">
                  <c:v>3.5902439024390245</c:v>
                </c:pt>
                <c:pt idx="114">
                  <c:v>3.5094339622641511</c:v>
                </c:pt>
                <c:pt idx="115">
                  <c:v>3.3666666666666667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'Математ-9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МБОУ СШ № 86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СШ № 46</c:v>
                </c:pt>
                <c:pt idx="14">
                  <c:v>МАОУ Гимназия № 4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МАОУ СШ № 16</c:v>
                </c:pt>
                <c:pt idx="26">
                  <c:v>МАОУ СШ № 53</c:v>
                </c:pt>
                <c:pt idx="27">
                  <c:v>МАОУ Гимназия № 15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МАОУ Гимназия № 11 </c:v>
                </c:pt>
                <c:pt idx="31">
                  <c:v>МБОУ СШ № 94</c:v>
                </c:pt>
                <c:pt idx="32">
                  <c:v>МАОУ Лицей № 12</c:v>
                </c:pt>
                <c:pt idx="33">
                  <c:v>МАОУ СШ № 89</c:v>
                </c:pt>
                <c:pt idx="34">
                  <c:v>МАОУ СШ № 50</c:v>
                </c:pt>
                <c:pt idx="35">
                  <c:v>МБОУ СШ № 79</c:v>
                </c:pt>
                <c:pt idx="36">
                  <c:v>МАОУ СШ № 65</c:v>
                </c:pt>
                <c:pt idx="37">
                  <c:v>МБОУ СШ № 31</c:v>
                </c:pt>
                <c:pt idx="38">
                  <c:v>МБОУ СШ № 13</c:v>
                </c:pt>
                <c:pt idx="39">
                  <c:v>МБОУ СШ № 44</c:v>
                </c:pt>
                <c:pt idx="40">
                  <c:v>ОКТЯБРЬСКИЙ РАЙОН</c:v>
                </c:pt>
                <c:pt idx="41">
                  <c:v>МАОУ Школа-интернат № 1 </c:v>
                </c:pt>
                <c:pt idx="42">
                  <c:v>МАОУ Гимназия № 13 "Академ"</c:v>
                </c:pt>
                <c:pt idx="43">
                  <c:v>МБОУ СШ № 30</c:v>
                </c:pt>
                <c:pt idx="44">
                  <c:v>МБОУ СШ № 72</c:v>
                </c:pt>
                <c:pt idx="45">
                  <c:v>МБОУ СШ № 3</c:v>
                </c:pt>
                <c:pt idx="46">
                  <c:v>МБОУ СШ № 133 </c:v>
                </c:pt>
                <c:pt idx="47">
                  <c:v>МБОУ Гимназия № 3</c:v>
                </c:pt>
                <c:pt idx="48">
                  <c:v>МАОУ "КУГ № 1 - Универс"</c:v>
                </c:pt>
                <c:pt idx="49">
                  <c:v>МБОУ Лицей № 10</c:v>
                </c:pt>
                <c:pt idx="50">
                  <c:v>МАОУ СШ № 82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99</c:v>
                </c:pt>
                <c:pt idx="54">
                  <c:v>МБОУ СШ № 95</c:v>
                </c:pt>
                <c:pt idx="55">
                  <c:v>МБОУ СШ № 39</c:v>
                </c:pt>
                <c:pt idx="56">
                  <c:v>МБОУ СШ № 84</c:v>
                </c:pt>
                <c:pt idx="57">
                  <c:v>МБОУ СШ № 21</c:v>
                </c:pt>
                <c:pt idx="58">
                  <c:v>МБОУ СШ № 73</c:v>
                </c:pt>
                <c:pt idx="59">
                  <c:v>МБОУ СШ № 36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76</c:v>
                </c:pt>
                <c:pt idx="64">
                  <c:v>МАОУ СШ № 137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17</c:v>
                </c:pt>
                <c:pt idx="71">
                  <c:v>МАОУ СШ № 93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149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108</c:v>
                </c:pt>
                <c:pt idx="82">
                  <c:v>МАОУ СШ № 150</c:v>
                </c:pt>
                <c:pt idx="83">
                  <c:v>МАОУ СШ № 143</c:v>
                </c:pt>
                <c:pt idx="84">
                  <c:v>МАОУ СШ № 69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МАОУ СШ № 157</c:v>
                </c:pt>
                <c:pt idx="90">
                  <c:v>МАОУ СШ № 141</c:v>
                </c:pt>
                <c:pt idx="91">
                  <c:v>МБОУ СШ № 98</c:v>
                </c:pt>
                <c:pt idx="92">
                  <c:v>МАОУ СШ № 115</c:v>
                </c:pt>
                <c:pt idx="93">
                  <c:v>МАОУ СШ № 156</c:v>
                </c:pt>
                <c:pt idx="94">
                  <c:v>МАОУ СШ № 18</c:v>
                </c:pt>
                <c:pt idx="95">
                  <c:v>МАОУ СШ № 5</c:v>
                </c:pt>
                <c:pt idx="96">
                  <c:v>МБОУ СШ № 147</c:v>
                </c:pt>
                <c:pt idx="97">
                  <c:v>МАОУ СШ № 66</c:v>
                </c:pt>
                <c:pt idx="98">
                  <c:v>МБОУ СШ № 129</c:v>
                </c:pt>
                <c:pt idx="99">
                  <c:v>МАОУ СШ № 139</c:v>
                </c:pt>
                <c:pt idx="100">
                  <c:v>МАОУ СШ № 134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№ 155</c:v>
                </c:pt>
                <c:pt idx="112">
                  <c:v>МБОУ СШ № 4</c:v>
                </c:pt>
                <c:pt idx="113">
                  <c:v>МАОУ СШ "Комплекс Покровский"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'Математ-9 диаграмма'!$I$5:$I$120</c:f>
              <c:numCache>
                <c:formatCode>General</c:formatCode>
                <c:ptCount val="116"/>
                <c:pt idx="0">
                  <c:v>3.61</c:v>
                </c:pt>
                <c:pt idx="1">
                  <c:v>3.61</c:v>
                </c:pt>
                <c:pt idx="2">
                  <c:v>3.61</c:v>
                </c:pt>
                <c:pt idx="3">
                  <c:v>3.61</c:v>
                </c:pt>
                <c:pt idx="4">
                  <c:v>3.61</c:v>
                </c:pt>
                <c:pt idx="5">
                  <c:v>3.61</c:v>
                </c:pt>
                <c:pt idx="6">
                  <c:v>3.61</c:v>
                </c:pt>
                <c:pt idx="7">
                  <c:v>3.61</c:v>
                </c:pt>
                <c:pt idx="8">
                  <c:v>3.61</c:v>
                </c:pt>
                <c:pt idx="9">
                  <c:v>3.61</c:v>
                </c:pt>
                <c:pt idx="10">
                  <c:v>3.61</c:v>
                </c:pt>
                <c:pt idx="11">
                  <c:v>3.61</c:v>
                </c:pt>
                <c:pt idx="12">
                  <c:v>3.61</c:v>
                </c:pt>
                <c:pt idx="13">
                  <c:v>3.61</c:v>
                </c:pt>
                <c:pt idx="14">
                  <c:v>3.61</c:v>
                </c:pt>
                <c:pt idx="15">
                  <c:v>3.61</c:v>
                </c:pt>
                <c:pt idx="16">
                  <c:v>3.61</c:v>
                </c:pt>
                <c:pt idx="17">
                  <c:v>3.61</c:v>
                </c:pt>
                <c:pt idx="18">
                  <c:v>3.61</c:v>
                </c:pt>
                <c:pt idx="19">
                  <c:v>3.61</c:v>
                </c:pt>
                <c:pt idx="20">
                  <c:v>3.61</c:v>
                </c:pt>
                <c:pt idx="21">
                  <c:v>3.61</c:v>
                </c:pt>
                <c:pt idx="22">
                  <c:v>3.61</c:v>
                </c:pt>
                <c:pt idx="23">
                  <c:v>3.61</c:v>
                </c:pt>
                <c:pt idx="24">
                  <c:v>3.61</c:v>
                </c:pt>
                <c:pt idx="25">
                  <c:v>3.61</c:v>
                </c:pt>
                <c:pt idx="26">
                  <c:v>3.61</c:v>
                </c:pt>
                <c:pt idx="27">
                  <c:v>3.61</c:v>
                </c:pt>
                <c:pt idx="28">
                  <c:v>3.61</c:v>
                </c:pt>
                <c:pt idx="29">
                  <c:v>3.61</c:v>
                </c:pt>
                <c:pt idx="30">
                  <c:v>3.61</c:v>
                </c:pt>
                <c:pt idx="31">
                  <c:v>3.61</c:v>
                </c:pt>
                <c:pt idx="32">
                  <c:v>3.61</c:v>
                </c:pt>
                <c:pt idx="33">
                  <c:v>3.61</c:v>
                </c:pt>
                <c:pt idx="34">
                  <c:v>3.61</c:v>
                </c:pt>
                <c:pt idx="35">
                  <c:v>3.61</c:v>
                </c:pt>
                <c:pt idx="36">
                  <c:v>3.61</c:v>
                </c:pt>
                <c:pt idx="37">
                  <c:v>3.61</c:v>
                </c:pt>
                <c:pt idx="38">
                  <c:v>3.61</c:v>
                </c:pt>
                <c:pt idx="39">
                  <c:v>3.61</c:v>
                </c:pt>
                <c:pt idx="40">
                  <c:v>3.61</c:v>
                </c:pt>
                <c:pt idx="41">
                  <c:v>3.61</c:v>
                </c:pt>
                <c:pt idx="42">
                  <c:v>3.61</c:v>
                </c:pt>
                <c:pt idx="43">
                  <c:v>3.61</c:v>
                </c:pt>
                <c:pt idx="44">
                  <c:v>3.61</c:v>
                </c:pt>
                <c:pt idx="45">
                  <c:v>3.61</c:v>
                </c:pt>
                <c:pt idx="46">
                  <c:v>3.61</c:v>
                </c:pt>
                <c:pt idx="47">
                  <c:v>3.61</c:v>
                </c:pt>
                <c:pt idx="48">
                  <c:v>3.61</c:v>
                </c:pt>
                <c:pt idx="49">
                  <c:v>3.61</c:v>
                </c:pt>
                <c:pt idx="50">
                  <c:v>3.61</c:v>
                </c:pt>
                <c:pt idx="51">
                  <c:v>3.61</c:v>
                </c:pt>
                <c:pt idx="52">
                  <c:v>3.61</c:v>
                </c:pt>
                <c:pt idx="53">
                  <c:v>3.61</c:v>
                </c:pt>
                <c:pt idx="54">
                  <c:v>3.61</c:v>
                </c:pt>
                <c:pt idx="55">
                  <c:v>3.61</c:v>
                </c:pt>
                <c:pt idx="56">
                  <c:v>3.61</c:v>
                </c:pt>
                <c:pt idx="57">
                  <c:v>3.61</c:v>
                </c:pt>
                <c:pt idx="58">
                  <c:v>3.61</c:v>
                </c:pt>
                <c:pt idx="59">
                  <c:v>3.61</c:v>
                </c:pt>
                <c:pt idx="60">
                  <c:v>3.61</c:v>
                </c:pt>
                <c:pt idx="61">
                  <c:v>3.61</c:v>
                </c:pt>
                <c:pt idx="62">
                  <c:v>3.61</c:v>
                </c:pt>
                <c:pt idx="63">
                  <c:v>3.61</c:v>
                </c:pt>
                <c:pt idx="64">
                  <c:v>3.61</c:v>
                </c:pt>
                <c:pt idx="65">
                  <c:v>3.61</c:v>
                </c:pt>
                <c:pt idx="66">
                  <c:v>3.61</c:v>
                </c:pt>
                <c:pt idx="67">
                  <c:v>3.61</c:v>
                </c:pt>
                <c:pt idx="68">
                  <c:v>3.61</c:v>
                </c:pt>
                <c:pt idx="69">
                  <c:v>3.61</c:v>
                </c:pt>
                <c:pt idx="70">
                  <c:v>3.61</c:v>
                </c:pt>
                <c:pt idx="71">
                  <c:v>3.61</c:v>
                </c:pt>
                <c:pt idx="72">
                  <c:v>3.61</c:v>
                </c:pt>
                <c:pt idx="73">
                  <c:v>3.61</c:v>
                </c:pt>
                <c:pt idx="74">
                  <c:v>3.61</c:v>
                </c:pt>
                <c:pt idx="75">
                  <c:v>3.61</c:v>
                </c:pt>
                <c:pt idx="76">
                  <c:v>3.61</c:v>
                </c:pt>
                <c:pt idx="77">
                  <c:v>3.61</c:v>
                </c:pt>
                <c:pt idx="78">
                  <c:v>3.61</c:v>
                </c:pt>
                <c:pt idx="79">
                  <c:v>3.61</c:v>
                </c:pt>
                <c:pt idx="80">
                  <c:v>3.61</c:v>
                </c:pt>
                <c:pt idx="81">
                  <c:v>3.61</c:v>
                </c:pt>
                <c:pt idx="82">
                  <c:v>3.61</c:v>
                </c:pt>
                <c:pt idx="83">
                  <c:v>3.61</c:v>
                </c:pt>
                <c:pt idx="84">
                  <c:v>3.61</c:v>
                </c:pt>
                <c:pt idx="85">
                  <c:v>3.61</c:v>
                </c:pt>
                <c:pt idx="86">
                  <c:v>3.61</c:v>
                </c:pt>
                <c:pt idx="87">
                  <c:v>3.61</c:v>
                </c:pt>
                <c:pt idx="88">
                  <c:v>3.61</c:v>
                </c:pt>
                <c:pt idx="89">
                  <c:v>3.61</c:v>
                </c:pt>
                <c:pt idx="90">
                  <c:v>3.61</c:v>
                </c:pt>
                <c:pt idx="91">
                  <c:v>3.61</c:v>
                </c:pt>
                <c:pt idx="92">
                  <c:v>3.61</c:v>
                </c:pt>
                <c:pt idx="93">
                  <c:v>3.61</c:v>
                </c:pt>
                <c:pt idx="94">
                  <c:v>3.61</c:v>
                </c:pt>
                <c:pt idx="95">
                  <c:v>3.61</c:v>
                </c:pt>
                <c:pt idx="96">
                  <c:v>3.61</c:v>
                </c:pt>
                <c:pt idx="97">
                  <c:v>3.61</c:v>
                </c:pt>
                <c:pt idx="98">
                  <c:v>3.61</c:v>
                </c:pt>
                <c:pt idx="99">
                  <c:v>3.61</c:v>
                </c:pt>
                <c:pt idx="100">
                  <c:v>3.61</c:v>
                </c:pt>
                <c:pt idx="101">
                  <c:v>3.61</c:v>
                </c:pt>
                <c:pt idx="102">
                  <c:v>3.61</c:v>
                </c:pt>
                <c:pt idx="103">
                  <c:v>3.61</c:v>
                </c:pt>
                <c:pt idx="104">
                  <c:v>3.61</c:v>
                </c:pt>
                <c:pt idx="105">
                  <c:v>3.61</c:v>
                </c:pt>
                <c:pt idx="106">
                  <c:v>3.61</c:v>
                </c:pt>
                <c:pt idx="107">
                  <c:v>3.61</c:v>
                </c:pt>
                <c:pt idx="108">
                  <c:v>3.61</c:v>
                </c:pt>
                <c:pt idx="109">
                  <c:v>3.61</c:v>
                </c:pt>
                <c:pt idx="110">
                  <c:v>3.61</c:v>
                </c:pt>
                <c:pt idx="111">
                  <c:v>3.61</c:v>
                </c:pt>
                <c:pt idx="112">
                  <c:v>3.61</c:v>
                </c:pt>
                <c:pt idx="113">
                  <c:v>3.61</c:v>
                </c:pt>
                <c:pt idx="114">
                  <c:v>3.61</c:v>
                </c:pt>
                <c:pt idx="115">
                  <c:v>3.61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'Математ-9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МБОУ СШ № 86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СШ № 46</c:v>
                </c:pt>
                <c:pt idx="14">
                  <c:v>МАОУ Гимназия № 4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МАОУ СШ № 16</c:v>
                </c:pt>
                <c:pt idx="26">
                  <c:v>МАОУ СШ № 53</c:v>
                </c:pt>
                <c:pt idx="27">
                  <c:v>МАОУ Гимназия № 15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МАОУ Гимназия № 11 </c:v>
                </c:pt>
                <c:pt idx="31">
                  <c:v>МБОУ СШ № 94</c:v>
                </c:pt>
                <c:pt idx="32">
                  <c:v>МАОУ Лицей № 12</c:v>
                </c:pt>
                <c:pt idx="33">
                  <c:v>МАОУ СШ № 89</c:v>
                </c:pt>
                <c:pt idx="34">
                  <c:v>МАОУ СШ № 50</c:v>
                </c:pt>
                <c:pt idx="35">
                  <c:v>МБОУ СШ № 79</c:v>
                </c:pt>
                <c:pt idx="36">
                  <c:v>МАОУ СШ № 65</c:v>
                </c:pt>
                <c:pt idx="37">
                  <c:v>МБОУ СШ № 31</c:v>
                </c:pt>
                <c:pt idx="38">
                  <c:v>МБОУ СШ № 13</c:v>
                </c:pt>
                <c:pt idx="39">
                  <c:v>МБОУ СШ № 44</c:v>
                </c:pt>
                <c:pt idx="40">
                  <c:v>ОКТЯБРЬСКИЙ РАЙОН</c:v>
                </c:pt>
                <c:pt idx="41">
                  <c:v>МАОУ Школа-интернат № 1 </c:v>
                </c:pt>
                <c:pt idx="42">
                  <c:v>МАОУ Гимназия № 13 "Академ"</c:v>
                </c:pt>
                <c:pt idx="43">
                  <c:v>МБОУ СШ № 30</c:v>
                </c:pt>
                <c:pt idx="44">
                  <c:v>МБОУ СШ № 72</c:v>
                </c:pt>
                <c:pt idx="45">
                  <c:v>МБОУ СШ № 3</c:v>
                </c:pt>
                <c:pt idx="46">
                  <c:v>МБОУ СШ № 133 </c:v>
                </c:pt>
                <c:pt idx="47">
                  <c:v>МБОУ Гимназия № 3</c:v>
                </c:pt>
                <c:pt idx="48">
                  <c:v>МАОУ "КУГ № 1 - Универс"</c:v>
                </c:pt>
                <c:pt idx="49">
                  <c:v>МБОУ Лицей № 10</c:v>
                </c:pt>
                <c:pt idx="50">
                  <c:v>МАОУ СШ № 82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99</c:v>
                </c:pt>
                <c:pt idx="54">
                  <c:v>МБОУ СШ № 95</c:v>
                </c:pt>
                <c:pt idx="55">
                  <c:v>МБОУ СШ № 39</c:v>
                </c:pt>
                <c:pt idx="56">
                  <c:v>МБОУ СШ № 84</c:v>
                </c:pt>
                <c:pt idx="57">
                  <c:v>МБОУ СШ № 21</c:v>
                </c:pt>
                <c:pt idx="58">
                  <c:v>МБОУ СШ № 73</c:v>
                </c:pt>
                <c:pt idx="59">
                  <c:v>МБОУ СШ № 36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76</c:v>
                </c:pt>
                <c:pt idx="64">
                  <c:v>МАОУ СШ № 137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17</c:v>
                </c:pt>
                <c:pt idx="71">
                  <c:v>МАОУ СШ № 93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149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108</c:v>
                </c:pt>
                <c:pt idx="82">
                  <c:v>МАОУ СШ № 150</c:v>
                </c:pt>
                <c:pt idx="83">
                  <c:v>МАОУ СШ № 143</c:v>
                </c:pt>
                <c:pt idx="84">
                  <c:v>МАОУ СШ № 69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МАОУ СШ № 157</c:v>
                </c:pt>
                <c:pt idx="90">
                  <c:v>МАОУ СШ № 141</c:v>
                </c:pt>
                <c:pt idx="91">
                  <c:v>МБОУ СШ № 98</c:v>
                </c:pt>
                <c:pt idx="92">
                  <c:v>МАОУ СШ № 115</c:v>
                </c:pt>
                <c:pt idx="93">
                  <c:v>МАОУ СШ № 156</c:v>
                </c:pt>
                <c:pt idx="94">
                  <c:v>МАОУ СШ № 18</c:v>
                </c:pt>
                <c:pt idx="95">
                  <c:v>МАОУ СШ № 5</c:v>
                </c:pt>
                <c:pt idx="96">
                  <c:v>МБОУ СШ № 147</c:v>
                </c:pt>
                <c:pt idx="97">
                  <c:v>МАОУ СШ № 66</c:v>
                </c:pt>
                <c:pt idx="98">
                  <c:v>МБОУ СШ № 129</c:v>
                </c:pt>
                <c:pt idx="99">
                  <c:v>МАОУ СШ № 139</c:v>
                </c:pt>
                <c:pt idx="100">
                  <c:v>МАОУ СШ № 134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№ 155</c:v>
                </c:pt>
                <c:pt idx="112">
                  <c:v>МБОУ СШ № 4</c:v>
                </c:pt>
                <c:pt idx="113">
                  <c:v>МАОУ СШ "Комплекс Покровский"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'Математ-9 диаграмма'!$H$5:$H$120</c:f>
              <c:numCache>
                <c:formatCode>0.00</c:formatCode>
                <c:ptCount val="116"/>
                <c:pt idx="0">
                  <c:v>3.631524765727288</c:v>
                </c:pt>
                <c:pt idx="1">
                  <c:v>3.8181818181818183</c:v>
                </c:pt>
                <c:pt idx="2">
                  <c:v>3.7096774193548385</c:v>
                </c:pt>
                <c:pt idx="3">
                  <c:v>3.7297297297297298</c:v>
                </c:pt>
                <c:pt idx="4">
                  <c:v>3.5</c:v>
                </c:pt>
                <c:pt idx="5">
                  <c:v>3.7</c:v>
                </c:pt>
                <c:pt idx="6">
                  <c:v>3.5887850467289719</c:v>
                </c:pt>
                <c:pt idx="7">
                  <c:v>3.5940594059405941</c:v>
                </c:pt>
                <c:pt idx="8">
                  <c:v>3.4117647058823528</c:v>
                </c:pt>
                <c:pt idx="9">
                  <c:v>3.5697136785868442</c:v>
                </c:pt>
                <c:pt idx="10">
                  <c:v>3.8758169934640523</c:v>
                </c:pt>
                <c:pt idx="11">
                  <c:v>3.7</c:v>
                </c:pt>
                <c:pt idx="12">
                  <c:v>3.6808510638297873</c:v>
                </c:pt>
                <c:pt idx="13">
                  <c:v>3.5769230769230771</c:v>
                </c:pt>
                <c:pt idx="14">
                  <c:v>3.7291666666666665</c:v>
                </c:pt>
                <c:pt idx="15">
                  <c:v>3.4333333333333331</c:v>
                </c:pt>
                <c:pt idx="16">
                  <c:v>3.7401574803149606</c:v>
                </c:pt>
                <c:pt idx="17">
                  <c:v>3.4666666666666668</c:v>
                </c:pt>
                <c:pt idx="18">
                  <c:v>3.5555555555555554</c:v>
                </c:pt>
                <c:pt idx="19">
                  <c:v>3.4310344827586206</c:v>
                </c:pt>
                <c:pt idx="20">
                  <c:v>3.3333333333333335</c:v>
                </c:pt>
                <c:pt idx="21">
                  <c:v>3.3137254901960786</c:v>
                </c:pt>
                <c:pt idx="22">
                  <c:v>3.4714308896339081</c:v>
                </c:pt>
                <c:pt idx="23">
                  <c:v>3.7049180327868854</c:v>
                </c:pt>
                <c:pt idx="24">
                  <c:v>3.7195121951219514</c:v>
                </c:pt>
                <c:pt idx="25">
                  <c:v>3.48</c:v>
                </c:pt>
                <c:pt idx="26">
                  <c:v>3.622950819672131</c:v>
                </c:pt>
                <c:pt idx="27">
                  <c:v>3.58</c:v>
                </c:pt>
                <c:pt idx="28">
                  <c:v>3.4188034188034186</c:v>
                </c:pt>
                <c:pt idx="29">
                  <c:v>3.7027027027027026</c:v>
                </c:pt>
                <c:pt idx="30">
                  <c:v>3.7023809523809526</c:v>
                </c:pt>
                <c:pt idx="31">
                  <c:v>3.5</c:v>
                </c:pt>
                <c:pt idx="32">
                  <c:v>3.5517241379310347</c:v>
                </c:pt>
                <c:pt idx="33">
                  <c:v>3.278688524590164</c:v>
                </c:pt>
                <c:pt idx="34">
                  <c:v>3.2857142857142856</c:v>
                </c:pt>
                <c:pt idx="35">
                  <c:v>3.22</c:v>
                </c:pt>
                <c:pt idx="36">
                  <c:v>3.2777777777777777</c:v>
                </c:pt>
                <c:pt idx="37">
                  <c:v>3.2884615384615383</c:v>
                </c:pt>
                <c:pt idx="38">
                  <c:v>3.2653061224489797</c:v>
                </c:pt>
                <c:pt idx="39">
                  <c:v>3.4153846153846152</c:v>
                </c:pt>
                <c:pt idx="40">
                  <c:v>3.603504851526143</c:v>
                </c:pt>
                <c:pt idx="41">
                  <c:v>3.4545454545454546</c:v>
                </c:pt>
                <c:pt idx="42">
                  <c:v>3.8471337579617835</c:v>
                </c:pt>
                <c:pt idx="43">
                  <c:v>3.3043478260869565</c:v>
                </c:pt>
                <c:pt idx="44">
                  <c:v>3.9375</c:v>
                </c:pt>
                <c:pt idx="45">
                  <c:v>3.5762711864406778</c:v>
                </c:pt>
                <c:pt idx="46">
                  <c:v>3.6081081081081079</c:v>
                </c:pt>
                <c:pt idx="47">
                  <c:v>3.7115384615384617</c:v>
                </c:pt>
                <c:pt idx="48">
                  <c:v>3.9567901234567899</c:v>
                </c:pt>
                <c:pt idx="49">
                  <c:v>3.8961038961038961</c:v>
                </c:pt>
                <c:pt idx="50">
                  <c:v>3.5</c:v>
                </c:pt>
                <c:pt idx="51">
                  <c:v>3.6458333333333335</c:v>
                </c:pt>
                <c:pt idx="52">
                  <c:v>3.5897435897435899</c:v>
                </c:pt>
                <c:pt idx="53">
                  <c:v>3.6494845360824741</c:v>
                </c:pt>
                <c:pt idx="54">
                  <c:v>3.5</c:v>
                </c:pt>
                <c:pt idx="55">
                  <c:v>3.4</c:v>
                </c:pt>
                <c:pt idx="56">
                  <c:v>3.36231884057971</c:v>
                </c:pt>
                <c:pt idx="57">
                  <c:v>3.2352941176470589</c:v>
                </c:pt>
                <c:pt idx="58">
                  <c:v>3.6315789473684212</c:v>
                </c:pt>
                <c:pt idx="59">
                  <c:v>3.66</c:v>
                </c:pt>
                <c:pt idx="60">
                  <c:v>3.5567346486531042</c:v>
                </c:pt>
                <c:pt idx="61">
                  <c:v>3.721518987341772</c:v>
                </c:pt>
                <c:pt idx="62">
                  <c:v>3.6486486486486487</c:v>
                </c:pt>
                <c:pt idx="63">
                  <c:v>3.6324324324324326</c:v>
                </c:pt>
                <c:pt idx="64">
                  <c:v>3.5368421052631578</c:v>
                </c:pt>
                <c:pt idx="65">
                  <c:v>3.5735294117647061</c:v>
                </c:pt>
                <c:pt idx="66">
                  <c:v>3.7265625</c:v>
                </c:pt>
                <c:pt idx="67">
                  <c:v>3.6973684210526314</c:v>
                </c:pt>
                <c:pt idx="68">
                  <c:v>3.5774647887323945</c:v>
                </c:pt>
                <c:pt idx="69">
                  <c:v>3.5090909090909093</c:v>
                </c:pt>
                <c:pt idx="70">
                  <c:v>3.4459459459459461</c:v>
                </c:pt>
                <c:pt idx="71">
                  <c:v>3.442622950819672</c:v>
                </c:pt>
                <c:pt idx="72">
                  <c:v>3.6265060240963853</c:v>
                </c:pt>
                <c:pt idx="73">
                  <c:v>3.3448275862068964</c:v>
                </c:pt>
                <c:pt idx="74">
                  <c:v>3.3109243697478989</c:v>
                </c:pt>
                <c:pt idx="75">
                  <c:v>3.5657362828626322</c:v>
                </c:pt>
                <c:pt idx="76">
                  <c:v>3.9790575916230368</c:v>
                </c:pt>
                <c:pt idx="77">
                  <c:v>3.8518518518518516</c:v>
                </c:pt>
                <c:pt idx="78">
                  <c:v>3.7319148936170214</c:v>
                </c:pt>
                <c:pt idx="79">
                  <c:v>3.701657458563536</c:v>
                </c:pt>
                <c:pt idx="80">
                  <c:v>3.5918367346938775</c:v>
                </c:pt>
                <c:pt idx="81">
                  <c:v>3.5675675675675675</c:v>
                </c:pt>
                <c:pt idx="82">
                  <c:v>3.7253218884120169</c:v>
                </c:pt>
                <c:pt idx="83">
                  <c:v>3.68075117370892</c:v>
                </c:pt>
                <c:pt idx="84">
                  <c:v>2.95</c:v>
                </c:pt>
                <c:pt idx="85">
                  <c:v>3.6333333333333333</c:v>
                </c:pt>
                <c:pt idx="86">
                  <c:v>3.8814814814814813</c:v>
                </c:pt>
                <c:pt idx="87">
                  <c:v>3.436619718309859</c:v>
                </c:pt>
                <c:pt idx="88">
                  <c:v>3.5</c:v>
                </c:pt>
                <c:pt idx="89">
                  <c:v>3.896551724137931</c:v>
                </c:pt>
                <c:pt idx="90">
                  <c:v>3.625</c:v>
                </c:pt>
                <c:pt idx="91">
                  <c:v>3.4583333333333335</c:v>
                </c:pt>
                <c:pt idx="92">
                  <c:v>3.4782608695652173</c:v>
                </c:pt>
                <c:pt idx="93">
                  <c:v>3.3959731543624163</c:v>
                </c:pt>
                <c:pt idx="94">
                  <c:v>3.6516853932584268</c:v>
                </c:pt>
                <c:pt idx="95">
                  <c:v>3.5882352941176472</c:v>
                </c:pt>
                <c:pt idx="96">
                  <c:v>3.4554455445544554</c:v>
                </c:pt>
                <c:pt idx="97">
                  <c:v>3.5362318840579712</c:v>
                </c:pt>
                <c:pt idx="98">
                  <c:v>3.3714285714285714</c:v>
                </c:pt>
                <c:pt idx="99">
                  <c:v>3.3924050632911391</c:v>
                </c:pt>
                <c:pt idx="100">
                  <c:v>3.3913043478260869</c:v>
                </c:pt>
                <c:pt idx="101">
                  <c:v>3.5308641975308643</c:v>
                </c:pt>
                <c:pt idx="102">
                  <c:v>3.4363636363636365</c:v>
                </c:pt>
                <c:pt idx="103">
                  <c:v>3.4523809523809526</c:v>
                </c:pt>
                <c:pt idx="104">
                  <c:v>3.5949367088607596</c:v>
                </c:pt>
                <c:pt idx="105">
                  <c:v>3.4852941176470589</c:v>
                </c:pt>
                <c:pt idx="106">
                  <c:v>3.730990933327202</c:v>
                </c:pt>
                <c:pt idx="107">
                  <c:v>4</c:v>
                </c:pt>
                <c:pt idx="108">
                  <c:v>3.9603960396039604</c:v>
                </c:pt>
                <c:pt idx="109">
                  <c:v>4.1481481481481479</c:v>
                </c:pt>
                <c:pt idx="110">
                  <c:v>3.7534246575342465</c:v>
                </c:pt>
                <c:pt idx="111">
                  <c:v>3.5535714285714284</c:v>
                </c:pt>
                <c:pt idx="112">
                  <c:v>3.5116279069767442</c:v>
                </c:pt>
                <c:pt idx="113">
                  <c:v>3.5388127853881279</c:v>
                </c:pt>
                <c:pt idx="114">
                  <c:v>3.6739130434782608</c:v>
                </c:pt>
                <c:pt idx="115">
                  <c:v>3.4390243902439024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'Математ-9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МБОУ СШ № 86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СШ № 46</c:v>
                </c:pt>
                <c:pt idx="14">
                  <c:v>МАОУ Гимназия № 4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МАОУ СШ № 16</c:v>
                </c:pt>
                <c:pt idx="26">
                  <c:v>МАОУ СШ № 53</c:v>
                </c:pt>
                <c:pt idx="27">
                  <c:v>МАОУ Гимназия № 15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МАОУ Гимназия № 11 </c:v>
                </c:pt>
                <c:pt idx="31">
                  <c:v>МБОУ СШ № 94</c:v>
                </c:pt>
                <c:pt idx="32">
                  <c:v>МАОУ Лицей № 12</c:v>
                </c:pt>
                <c:pt idx="33">
                  <c:v>МАОУ СШ № 89</c:v>
                </c:pt>
                <c:pt idx="34">
                  <c:v>МАОУ СШ № 50</c:v>
                </c:pt>
                <c:pt idx="35">
                  <c:v>МБОУ СШ № 79</c:v>
                </c:pt>
                <c:pt idx="36">
                  <c:v>МАОУ СШ № 65</c:v>
                </c:pt>
                <c:pt idx="37">
                  <c:v>МБОУ СШ № 31</c:v>
                </c:pt>
                <c:pt idx="38">
                  <c:v>МБОУ СШ № 13</c:v>
                </c:pt>
                <c:pt idx="39">
                  <c:v>МБОУ СШ № 44</c:v>
                </c:pt>
                <c:pt idx="40">
                  <c:v>ОКТЯБРЬСКИЙ РАЙОН</c:v>
                </c:pt>
                <c:pt idx="41">
                  <c:v>МАОУ Школа-интернат № 1 </c:v>
                </c:pt>
                <c:pt idx="42">
                  <c:v>МАОУ Гимназия № 13 "Академ"</c:v>
                </c:pt>
                <c:pt idx="43">
                  <c:v>МБОУ СШ № 30</c:v>
                </c:pt>
                <c:pt idx="44">
                  <c:v>МБОУ СШ № 72</c:v>
                </c:pt>
                <c:pt idx="45">
                  <c:v>МБОУ СШ № 3</c:v>
                </c:pt>
                <c:pt idx="46">
                  <c:v>МБОУ СШ № 133 </c:v>
                </c:pt>
                <c:pt idx="47">
                  <c:v>МБОУ Гимназия № 3</c:v>
                </c:pt>
                <c:pt idx="48">
                  <c:v>МАОУ "КУГ № 1 - Универс"</c:v>
                </c:pt>
                <c:pt idx="49">
                  <c:v>МБОУ Лицей № 10</c:v>
                </c:pt>
                <c:pt idx="50">
                  <c:v>МАОУ СШ № 82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99</c:v>
                </c:pt>
                <c:pt idx="54">
                  <c:v>МБОУ СШ № 95</c:v>
                </c:pt>
                <c:pt idx="55">
                  <c:v>МБОУ СШ № 39</c:v>
                </c:pt>
                <c:pt idx="56">
                  <c:v>МБОУ СШ № 84</c:v>
                </c:pt>
                <c:pt idx="57">
                  <c:v>МБОУ СШ № 21</c:v>
                </c:pt>
                <c:pt idx="58">
                  <c:v>МБОУ СШ № 73</c:v>
                </c:pt>
                <c:pt idx="59">
                  <c:v>МБОУ СШ № 36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76</c:v>
                </c:pt>
                <c:pt idx="64">
                  <c:v>МАОУ СШ № 137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17</c:v>
                </c:pt>
                <c:pt idx="71">
                  <c:v>МАОУ СШ № 93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149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108</c:v>
                </c:pt>
                <c:pt idx="82">
                  <c:v>МАОУ СШ № 150</c:v>
                </c:pt>
                <c:pt idx="83">
                  <c:v>МАОУ СШ № 143</c:v>
                </c:pt>
                <c:pt idx="84">
                  <c:v>МАОУ СШ № 69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МАОУ СШ № 157</c:v>
                </c:pt>
                <c:pt idx="90">
                  <c:v>МАОУ СШ № 141</c:v>
                </c:pt>
                <c:pt idx="91">
                  <c:v>МБОУ СШ № 98</c:v>
                </c:pt>
                <c:pt idx="92">
                  <c:v>МАОУ СШ № 115</c:v>
                </c:pt>
                <c:pt idx="93">
                  <c:v>МАОУ СШ № 156</c:v>
                </c:pt>
                <c:pt idx="94">
                  <c:v>МАОУ СШ № 18</c:v>
                </c:pt>
                <c:pt idx="95">
                  <c:v>МАОУ СШ № 5</c:v>
                </c:pt>
                <c:pt idx="96">
                  <c:v>МБОУ СШ № 147</c:v>
                </c:pt>
                <c:pt idx="97">
                  <c:v>МАОУ СШ № 66</c:v>
                </c:pt>
                <c:pt idx="98">
                  <c:v>МБОУ СШ № 129</c:v>
                </c:pt>
                <c:pt idx="99">
                  <c:v>МАОУ СШ № 139</c:v>
                </c:pt>
                <c:pt idx="100">
                  <c:v>МАОУ СШ № 134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№ 155</c:v>
                </c:pt>
                <c:pt idx="112">
                  <c:v>МБОУ СШ № 4</c:v>
                </c:pt>
                <c:pt idx="113">
                  <c:v>МАОУ СШ "Комплекс Покровский"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'Математ-9 диаграмма'!$M$5:$M$120</c:f>
              <c:numCache>
                <c:formatCode>General</c:formatCode>
                <c:ptCount val="116"/>
                <c:pt idx="0">
                  <c:v>3.43</c:v>
                </c:pt>
                <c:pt idx="1">
                  <c:v>3.43</c:v>
                </c:pt>
                <c:pt idx="2">
                  <c:v>3.43</c:v>
                </c:pt>
                <c:pt idx="3">
                  <c:v>3.43</c:v>
                </c:pt>
                <c:pt idx="4">
                  <c:v>3.43</c:v>
                </c:pt>
                <c:pt idx="5">
                  <c:v>3.43</c:v>
                </c:pt>
                <c:pt idx="6">
                  <c:v>3.43</c:v>
                </c:pt>
                <c:pt idx="7">
                  <c:v>3.43</c:v>
                </c:pt>
                <c:pt idx="8">
                  <c:v>3.43</c:v>
                </c:pt>
                <c:pt idx="9">
                  <c:v>3.43</c:v>
                </c:pt>
                <c:pt idx="10">
                  <c:v>3.43</c:v>
                </c:pt>
                <c:pt idx="11">
                  <c:v>3.43</c:v>
                </c:pt>
                <c:pt idx="12">
                  <c:v>3.43</c:v>
                </c:pt>
                <c:pt idx="13">
                  <c:v>3.43</c:v>
                </c:pt>
                <c:pt idx="14">
                  <c:v>3.43</c:v>
                </c:pt>
                <c:pt idx="15">
                  <c:v>3.43</c:v>
                </c:pt>
                <c:pt idx="16">
                  <c:v>3.43</c:v>
                </c:pt>
                <c:pt idx="17">
                  <c:v>3.43</c:v>
                </c:pt>
                <c:pt idx="18">
                  <c:v>3.43</c:v>
                </c:pt>
                <c:pt idx="19">
                  <c:v>3.43</c:v>
                </c:pt>
                <c:pt idx="20">
                  <c:v>3.43</c:v>
                </c:pt>
                <c:pt idx="21">
                  <c:v>3.43</c:v>
                </c:pt>
                <c:pt idx="22">
                  <c:v>3.43</c:v>
                </c:pt>
                <c:pt idx="23">
                  <c:v>3.43</c:v>
                </c:pt>
                <c:pt idx="24">
                  <c:v>3.43</c:v>
                </c:pt>
                <c:pt idx="25">
                  <c:v>3.43</c:v>
                </c:pt>
                <c:pt idx="26">
                  <c:v>3.43</c:v>
                </c:pt>
                <c:pt idx="27">
                  <c:v>3.43</c:v>
                </c:pt>
                <c:pt idx="28">
                  <c:v>3.43</c:v>
                </c:pt>
                <c:pt idx="29">
                  <c:v>3.43</c:v>
                </c:pt>
                <c:pt idx="30">
                  <c:v>3.43</c:v>
                </c:pt>
                <c:pt idx="31">
                  <c:v>3.43</c:v>
                </c:pt>
                <c:pt idx="32">
                  <c:v>3.43</c:v>
                </c:pt>
                <c:pt idx="33">
                  <c:v>3.43</c:v>
                </c:pt>
                <c:pt idx="34">
                  <c:v>3.43</c:v>
                </c:pt>
                <c:pt idx="35">
                  <c:v>3.43</c:v>
                </c:pt>
                <c:pt idx="36">
                  <c:v>3.43</c:v>
                </c:pt>
                <c:pt idx="37">
                  <c:v>3.43</c:v>
                </c:pt>
                <c:pt idx="38">
                  <c:v>3.43</c:v>
                </c:pt>
                <c:pt idx="39">
                  <c:v>3.43</c:v>
                </c:pt>
                <c:pt idx="40">
                  <c:v>3.43</c:v>
                </c:pt>
                <c:pt idx="41">
                  <c:v>3.43</c:v>
                </c:pt>
                <c:pt idx="42">
                  <c:v>3.43</c:v>
                </c:pt>
                <c:pt idx="43">
                  <c:v>3.43</c:v>
                </c:pt>
                <c:pt idx="44">
                  <c:v>3.43</c:v>
                </c:pt>
                <c:pt idx="45">
                  <c:v>3.43</c:v>
                </c:pt>
                <c:pt idx="46">
                  <c:v>3.43</c:v>
                </c:pt>
                <c:pt idx="47">
                  <c:v>3.43</c:v>
                </c:pt>
                <c:pt idx="48">
                  <c:v>3.43</c:v>
                </c:pt>
                <c:pt idx="49">
                  <c:v>3.43</c:v>
                </c:pt>
                <c:pt idx="50">
                  <c:v>3.43</c:v>
                </c:pt>
                <c:pt idx="51">
                  <c:v>3.43</c:v>
                </c:pt>
                <c:pt idx="52">
                  <c:v>3.43</c:v>
                </c:pt>
                <c:pt idx="53">
                  <c:v>3.43</c:v>
                </c:pt>
                <c:pt idx="54">
                  <c:v>3.43</c:v>
                </c:pt>
                <c:pt idx="55">
                  <c:v>3.43</c:v>
                </c:pt>
                <c:pt idx="56">
                  <c:v>3.43</c:v>
                </c:pt>
                <c:pt idx="57">
                  <c:v>3.43</c:v>
                </c:pt>
                <c:pt idx="58">
                  <c:v>3.43</c:v>
                </c:pt>
                <c:pt idx="59">
                  <c:v>3.43</c:v>
                </c:pt>
                <c:pt idx="60">
                  <c:v>3.43</c:v>
                </c:pt>
                <c:pt idx="61">
                  <c:v>3.43</c:v>
                </c:pt>
                <c:pt idx="62">
                  <c:v>3.43</c:v>
                </c:pt>
                <c:pt idx="63">
                  <c:v>3.43</c:v>
                </c:pt>
                <c:pt idx="64">
                  <c:v>3.43</c:v>
                </c:pt>
                <c:pt idx="65">
                  <c:v>3.43</c:v>
                </c:pt>
                <c:pt idx="66">
                  <c:v>3.43</c:v>
                </c:pt>
                <c:pt idx="67">
                  <c:v>3.43</c:v>
                </c:pt>
                <c:pt idx="68">
                  <c:v>3.43</c:v>
                </c:pt>
                <c:pt idx="69">
                  <c:v>3.43</c:v>
                </c:pt>
                <c:pt idx="70">
                  <c:v>3.43</c:v>
                </c:pt>
                <c:pt idx="71">
                  <c:v>3.43</c:v>
                </c:pt>
                <c:pt idx="72">
                  <c:v>3.43</c:v>
                </c:pt>
                <c:pt idx="73">
                  <c:v>3.43</c:v>
                </c:pt>
                <c:pt idx="74">
                  <c:v>3.43</c:v>
                </c:pt>
                <c:pt idx="75">
                  <c:v>3.43</c:v>
                </c:pt>
                <c:pt idx="76">
                  <c:v>3.43</c:v>
                </c:pt>
                <c:pt idx="77">
                  <c:v>3.43</c:v>
                </c:pt>
                <c:pt idx="78">
                  <c:v>3.43</c:v>
                </c:pt>
                <c:pt idx="79">
                  <c:v>3.43</c:v>
                </c:pt>
                <c:pt idx="80">
                  <c:v>3.43</c:v>
                </c:pt>
                <c:pt idx="81">
                  <c:v>3.43</c:v>
                </c:pt>
                <c:pt idx="82">
                  <c:v>3.43</c:v>
                </c:pt>
                <c:pt idx="83">
                  <c:v>3.43</c:v>
                </c:pt>
                <c:pt idx="84">
                  <c:v>3.43</c:v>
                </c:pt>
                <c:pt idx="85">
                  <c:v>3.43</c:v>
                </c:pt>
                <c:pt idx="86">
                  <c:v>3.43</c:v>
                </c:pt>
                <c:pt idx="87">
                  <c:v>3.43</c:v>
                </c:pt>
                <c:pt idx="88">
                  <c:v>3.43</c:v>
                </c:pt>
                <c:pt idx="89">
                  <c:v>3.43</c:v>
                </c:pt>
                <c:pt idx="90">
                  <c:v>3.43</c:v>
                </c:pt>
                <c:pt idx="91">
                  <c:v>3.43</c:v>
                </c:pt>
                <c:pt idx="92">
                  <c:v>3.43</c:v>
                </c:pt>
                <c:pt idx="93">
                  <c:v>3.43</c:v>
                </c:pt>
                <c:pt idx="94">
                  <c:v>3.43</c:v>
                </c:pt>
                <c:pt idx="95">
                  <c:v>3.43</c:v>
                </c:pt>
                <c:pt idx="96">
                  <c:v>3.43</c:v>
                </c:pt>
                <c:pt idx="97">
                  <c:v>3.43</c:v>
                </c:pt>
                <c:pt idx="98">
                  <c:v>3.43</c:v>
                </c:pt>
                <c:pt idx="99">
                  <c:v>3.43</c:v>
                </c:pt>
                <c:pt idx="100">
                  <c:v>3.43</c:v>
                </c:pt>
                <c:pt idx="101">
                  <c:v>3.43</c:v>
                </c:pt>
                <c:pt idx="102">
                  <c:v>3.43</c:v>
                </c:pt>
                <c:pt idx="103">
                  <c:v>3.43</c:v>
                </c:pt>
                <c:pt idx="104">
                  <c:v>3.43</c:v>
                </c:pt>
                <c:pt idx="105">
                  <c:v>3.43</c:v>
                </c:pt>
                <c:pt idx="106">
                  <c:v>3.43</c:v>
                </c:pt>
                <c:pt idx="107">
                  <c:v>3.43</c:v>
                </c:pt>
                <c:pt idx="108">
                  <c:v>3.43</c:v>
                </c:pt>
                <c:pt idx="109">
                  <c:v>3.43</c:v>
                </c:pt>
                <c:pt idx="110">
                  <c:v>3.43</c:v>
                </c:pt>
                <c:pt idx="111">
                  <c:v>3.43</c:v>
                </c:pt>
                <c:pt idx="112">
                  <c:v>3.43</c:v>
                </c:pt>
                <c:pt idx="113">
                  <c:v>3.43</c:v>
                </c:pt>
                <c:pt idx="114">
                  <c:v>3.43</c:v>
                </c:pt>
                <c:pt idx="115">
                  <c:v>3.43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'Математ-9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МБОУ СШ № 86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СШ № 46</c:v>
                </c:pt>
                <c:pt idx="14">
                  <c:v>МАОУ Гимназия № 4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МАОУ СШ № 90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МАОУ СШ № 16</c:v>
                </c:pt>
                <c:pt idx="26">
                  <c:v>МАОУ СШ № 53</c:v>
                </c:pt>
                <c:pt idx="27">
                  <c:v>МАОУ Гимназия № 15</c:v>
                </c:pt>
                <c:pt idx="28">
                  <c:v>МАОУ СШ № 148</c:v>
                </c:pt>
                <c:pt idx="29">
                  <c:v>МБОУ СШ № 64</c:v>
                </c:pt>
                <c:pt idx="30">
                  <c:v>МАОУ Гимназия № 11 </c:v>
                </c:pt>
                <c:pt idx="31">
                  <c:v>МБОУ СШ № 94</c:v>
                </c:pt>
                <c:pt idx="32">
                  <c:v>МАОУ Лицей № 12</c:v>
                </c:pt>
                <c:pt idx="33">
                  <c:v>МАОУ СШ № 89</c:v>
                </c:pt>
                <c:pt idx="34">
                  <c:v>МАОУ СШ № 50</c:v>
                </c:pt>
                <c:pt idx="35">
                  <c:v>МБОУ СШ № 79</c:v>
                </c:pt>
                <c:pt idx="36">
                  <c:v>МАОУ СШ № 65</c:v>
                </c:pt>
                <c:pt idx="37">
                  <c:v>МБОУ СШ № 31</c:v>
                </c:pt>
                <c:pt idx="38">
                  <c:v>МБОУ СШ № 13</c:v>
                </c:pt>
                <c:pt idx="39">
                  <c:v>МБОУ СШ № 44</c:v>
                </c:pt>
                <c:pt idx="40">
                  <c:v>ОКТЯБРЬСКИЙ РАЙОН</c:v>
                </c:pt>
                <c:pt idx="41">
                  <c:v>МАОУ Школа-интернат № 1 </c:v>
                </c:pt>
                <c:pt idx="42">
                  <c:v>МАОУ Гимназия № 13 "Академ"</c:v>
                </c:pt>
                <c:pt idx="43">
                  <c:v>МБОУ СШ № 30</c:v>
                </c:pt>
                <c:pt idx="44">
                  <c:v>МБОУ СШ № 72</c:v>
                </c:pt>
                <c:pt idx="45">
                  <c:v>МБОУ СШ № 3</c:v>
                </c:pt>
                <c:pt idx="46">
                  <c:v>МБОУ СШ № 133 </c:v>
                </c:pt>
                <c:pt idx="47">
                  <c:v>МБОУ Гимназия № 3</c:v>
                </c:pt>
                <c:pt idx="48">
                  <c:v>МАОУ "КУГ № 1 - Универс"</c:v>
                </c:pt>
                <c:pt idx="49">
                  <c:v>МБОУ Лицей № 10</c:v>
                </c:pt>
                <c:pt idx="50">
                  <c:v>МАОУ СШ № 82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СШ № 99</c:v>
                </c:pt>
                <c:pt idx="54">
                  <c:v>МБОУ СШ № 95</c:v>
                </c:pt>
                <c:pt idx="55">
                  <c:v>МБОУ СШ № 39</c:v>
                </c:pt>
                <c:pt idx="56">
                  <c:v>МБОУ СШ № 84</c:v>
                </c:pt>
                <c:pt idx="57">
                  <c:v>МБОУ СШ № 21</c:v>
                </c:pt>
                <c:pt idx="58">
                  <c:v>МБОУ СШ № 73</c:v>
                </c:pt>
                <c:pt idx="59">
                  <c:v>МБОУ СШ № 36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76</c:v>
                </c:pt>
                <c:pt idx="64">
                  <c:v>МАОУ СШ № 137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17</c:v>
                </c:pt>
                <c:pt idx="71">
                  <c:v>МАОУ СШ № 93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154</c:v>
                </c:pt>
                <c:pt idx="78">
                  <c:v>МАОУ СШ № 149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108</c:v>
                </c:pt>
                <c:pt idx="82">
                  <c:v>МАОУ СШ № 150</c:v>
                </c:pt>
                <c:pt idx="83">
                  <c:v>МАОУ СШ № 143</c:v>
                </c:pt>
                <c:pt idx="84">
                  <c:v>МАОУ СШ № 69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МАОУ СШ № 157</c:v>
                </c:pt>
                <c:pt idx="90">
                  <c:v>МАОУ СШ № 141</c:v>
                </c:pt>
                <c:pt idx="91">
                  <c:v>МБОУ СШ № 98</c:v>
                </c:pt>
                <c:pt idx="92">
                  <c:v>МАОУ СШ № 115</c:v>
                </c:pt>
                <c:pt idx="93">
                  <c:v>МАОУ СШ № 156</c:v>
                </c:pt>
                <c:pt idx="94">
                  <c:v>МАОУ СШ № 18</c:v>
                </c:pt>
                <c:pt idx="95">
                  <c:v>МАОУ СШ № 5</c:v>
                </c:pt>
                <c:pt idx="96">
                  <c:v>МБОУ СШ № 147</c:v>
                </c:pt>
                <c:pt idx="97">
                  <c:v>МАОУ СШ № 66</c:v>
                </c:pt>
                <c:pt idx="98">
                  <c:v>МБОУ СШ № 129</c:v>
                </c:pt>
                <c:pt idx="99">
                  <c:v>МАОУ СШ № 139</c:v>
                </c:pt>
                <c:pt idx="100">
                  <c:v>МАОУ СШ № 134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2</c:v>
                </c:pt>
                <c:pt idx="104">
                  <c:v>МБОУ СШ № 91</c:v>
                </c:pt>
                <c:pt idx="105">
                  <c:v>МАОУ СШ № 1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№ 155</c:v>
                </c:pt>
                <c:pt idx="112">
                  <c:v>МБОУ СШ № 4</c:v>
                </c:pt>
                <c:pt idx="113">
                  <c:v>МАОУ СШ "Комплекс Покровский"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'Математ-9 диаграмма'!$L$5:$L$120</c:f>
              <c:numCache>
                <c:formatCode>0.00</c:formatCode>
                <c:ptCount val="116"/>
                <c:pt idx="0">
                  <c:v>3.4489093137254896</c:v>
                </c:pt>
                <c:pt idx="1">
                  <c:v>3.88</c:v>
                </c:pt>
                <c:pt idx="2">
                  <c:v>3.74</c:v>
                </c:pt>
                <c:pt idx="3">
                  <c:v>3.51</c:v>
                </c:pt>
                <c:pt idx="4">
                  <c:v>3.3</c:v>
                </c:pt>
                <c:pt idx="5">
                  <c:v>3.2</c:v>
                </c:pt>
                <c:pt idx="6">
                  <c:v>3.5535714285714284</c:v>
                </c:pt>
                <c:pt idx="7">
                  <c:v>3.3047619047619046</c:v>
                </c:pt>
                <c:pt idx="8">
                  <c:v>3.1029411764705883</c:v>
                </c:pt>
                <c:pt idx="9">
                  <c:v>3.3224472660404656</c:v>
                </c:pt>
                <c:pt idx="10">
                  <c:v>3.6709677419354838</c:v>
                </c:pt>
                <c:pt idx="11">
                  <c:v>3.3846153846153846</c:v>
                </c:pt>
                <c:pt idx="12">
                  <c:v>3.5862068965517242</c:v>
                </c:pt>
                <c:pt idx="13">
                  <c:v>3.2749999999999999</c:v>
                </c:pt>
                <c:pt idx="14">
                  <c:v>3.4464285714285716</c:v>
                </c:pt>
                <c:pt idx="15">
                  <c:v>3.2391304347826089</c:v>
                </c:pt>
                <c:pt idx="16">
                  <c:v>3.4344262295081966</c:v>
                </c:pt>
                <c:pt idx="17">
                  <c:v>3.1138211382113821</c:v>
                </c:pt>
                <c:pt idx="19">
                  <c:v>3.5</c:v>
                </c:pt>
                <c:pt idx="20">
                  <c:v>3.0588235294117645</c:v>
                </c:pt>
                <c:pt idx="21">
                  <c:v>2.8374999999999999</c:v>
                </c:pt>
                <c:pt idx="22">
                  <c:v>3.2040700443949905</c:v>
                </c:pt>
                <c:pt idx="23">
                  <c:v>3.5210084033613445</c:v>
                </c:pt>
                <c:pt idx="24">
                  <c:v>3.5333333333333332</c:v>
                </c:pt>
                <c:pt idx="25">
                  <c:v>3.1805555555555554</c:v>
                </c:pt>
                <c:pt idx="26">
                  <c:v>3.2061855670103094</c:v>
                </c:pt>
                <c:pt idx="27">
                  <c:v>3.1485148514851486</c:v>
                </c:pt>
                <c:pt idx="28">
                  <c:v>3.327731092436975</c:v>
                </c:pt>
                <c:pt idx="29">
                  <c:v>3.1447368421052633</c:v>
                </c:pt>
                <c:pt idx="30">
                  <c:v>3.6086956521739131</c:v>
                </c:pt>
                <c:pt idx="31">
                  <c:v>3.361904761904762</c:v>
                </c:pt>
                <c:pt idx="32">
                  <c:v>3.2307692307692308</c:v>
                </c:pt>
                <c:pt idx="33">
                  <c:v>2.8823529411764706</c:v>
                </c:pt>
                <c:pt idx="34">
                  <c:v>3.0857142857142859</c:v>
                </c:pt>
                <c:pt idx="35">
                  <c:v>3.1282051282051282</c:v>
                </c:pt>
                <c:pt idx="36">
                  <c:v>2.9074074074074074</c:v>
                </c:pt>
                <c:pt idx="37">
                  <c:v>2.8888888888888888</c:v>
                </c:pt>
                <c:pt idx="38">
                  <c:v>3.3846153846153846</c:v>
                </c:pt>
                <c:pt idx="39">
                  <c:v>2.9285714285714284</c:v>
                </c:pt>
                <c:pt idx="40">
                  <c:v>3.4656842855235435</c:v>
                </c:pt>
                <c:pt idx="41">
                  <c:v>3.5862068965517242</c:v>
                </c:pt>
                <c:pt idx="42">
                  <c:v>3.96</c:v>
                </c:pt>
                <c:pt idx="43">
                  <c:v>3.1304347826086958</c:v>
                </c:pt>
                <c:pt idx="44">
                  <c:v>3.3624999999999998</c:v>
                </c:pt>
                <c:pt idx="45">
                  <c:v>3.5063291139240507</c:v>
                </c:pt>
                <c:pt idx="46">
                  <c:v>3.6315789473684212</c:v>
                </c:pt>
                <c:pt idx="47">
                  <c:v>3.88</c:v>
                </c:pt>
                <c:pt idx="48">
                  <c:v>3.6778846153846154</c:v>
                </c:pt>
                <c:pt idx="49">
                  <c:v>3.76</c:v>
                </c:pt>
                <c:pt idx="50">
                  <c:v>3.6451612903225805</c:v>
                </c:pt>
                <c:pt idx="51">
                  <c:v>3.3076923076923075</c:v>
                </c:pt>
                <c:pt idx="52">
                  <c:v>3.77</c:v>
                </c:pt>
                <c:pt idx="53">
                  <c:v>3.6730769230769229</c:v>
                </c:pt>
                <c:pt idx="54">
                  <c:v>3.2448979591836733</c:v>
                </c:pt>
                <c:pt idx="55">
                  <c:v>3.3111111111111109</c:v>
                </c:pt>
                <c:pt idx="56">
                  <c:v>3.1538461538461537</c:v>
                </c:pt>
                <c:pt idx="57">
                  <c:v>2.9361702127659575</c:v>
                </c:pt>
                <c:pt idx="58">
                  <c:v>3.0666666666666669</c:v>
                </c:pt>
                <c:pt idx="59">
                  <c:v>3.2444444444444445</c:v>
                </c:pt>
                <c:pt idx="60">
                  <c:v>3.374786443028523</c:v>
                </c:pt>
                <c:pt idx="61">
                  <c:v>3.4864864864864864</c:v>
                </c:pt>
                <c:pt idx="62">
                  <c:v>3.8068181818181817</c:v>
                </c:pt>
                <c:pt idx="63">
                  <c:v>3.5081967213114753</c:v>
                </c:pt>
                <c:pt idx="64">
                  <c:v>3.5252525252525251</c:v>
                </c:pt>
                <c:pt idx="65">
                  <c:v>3.4126984126984126</c:v>
                </c:pt>
                <c:pt idx="67">
                  <c:v>3.506849315068493</c:v>
                </c:pt>
                <c:pt idx="68">
                  <c:v>3.032258064516129</c:v>
                </c:pt>
                <c:pt idx="69">
                  <c:v>3.3571428571428572</c:v>
                </c:pt>
                <c:pt idx="70">
                  <c:v>3.0980392156862746</c:v>
                </c:pt>
                <c:pt idx="71">
                  <c:v>3.2884615384615383</c:v>
                </c:pt>
                <c:pt idx="72">
                  <c:v>3.4059405940594059</c:v>
                </c:pt>
                <c:pt idx="73">
                  <c:v>3.0289855072463769</c:v>
                </c:pt>
                <c:pt idx="74">
                  <c:v>3.4150943396226414</c:v>
                </c:pt>
                <c:pt idx="75">
                  <c:v>3.4031625384377646</c:v>
                </c:pt>
                <c:pt idx="76">
                  <c:v>3.7557251908396947</c:v>
                </c:pt>
                <c:pt idx="77">
                  <c:v>3.5063291139240507</c:v>
                </c:pt>
                <c:pt idx="78">
                  <c:v>3.738219895287958</c:v>
                </c:pt>
                <c:pt idx="79">
                  <c:v>3.8301886792452828</c:v>
                </c:pt>
                <c:pt idx="80">
                  <c:v>3.5416666666666665</c:v>
                </c:pt>
                <c:pt idx="81">
                  <c:v>3.3333333333333335</c:v>
                </c:pt>
                <c:pt idx="82">
                  <c:v>3.5</c:v>
                </c:pt>
                <c:pt idx="83">
                  <c:v>3.5418994413407821</c:v>
                </c:pt>
                <c:pt idx="84">
                  <c:v>3.3866666666666667</c:v>
                </c:pt>
                <c:pt idx="85">
                  <c:v>3.5256410256410255</c:v>
                </c:pt>
                <c:pt idx="86">
                  <c:v>3.5942028985507246</c:v>
                </c:pt>
                <c:pt idx="87">
                  <c:v>3.380281690140845</c:v>
                </c:pt>
                <c:pt idx="88">
                  <c:v>3.4285714285714284</c:v>
                </c:pt>
                <c:pt idx="89">
                  <c:v>3.3548387096774195</c:v>
                </c:pt>
                <c:pt idx="90">
                  <c:v>3.3555555555555556</c:v>
                </c:pt>
                <c:pt idx="91">
                  <c:v>3.6133333333333333</c:v>
                </c:pt>
                <c:pt idx="92">
                  <c:v>3.284313725490196</c:v>
                </c:pt>
                <c:pt idx="93">
                  <c:v>3.1627906976744184</c:v>
                </c:pt>
                <c:pt idx="94">
                  <c:v>3.4485981308411215</c:v>
                </c:pt>
                <c:pt idx="95">
                  <c:v>3.2285714285714286</c:v>
                </c:pt>
                <c:pt idx="96">
                  <c:v>3.3644067796610169</c:v>
                </c:pt>
                <c:pt idx="97">
                  <c:v>3.3846153846153846</c:v>
                </c:pt>
                <c:pt idx="98">
                  <c:v>3.1791044776119404</c:v>
                </c:pt>
                <c:pt idx="99">
                  <c:v>3.1969696969696968</c:v>
                </c:pt>
                <c:pt idx="100">
                  <c:v>3.1851851851851851</c:v>
                </c:pt>
                <c:pt idx="101">
                  <c:v>3.240506329113924</c:v>
                </c:pt>
                <c:pt idx="102">
                  <c:v>3.2105263157894739</c:v>
                </c:pt>
                <c:pt idx="103">
                  <c:v>2.95</c:v>
                </c:pt>
                <c:pt idx="104">
                  <c:v>3.2702702702702702</c:v>
                </c:pt>
                <c:pt idx="105">
                  <c:v>3.6025641025641026</c:v>
                </c:pt>
                <c:pt idx="106">
                  <c:v>3.5165994664574427</c:v>
                </c:pt>
                <c:pt idx="107">
                  <c:v>3.75</c:v>
                </c:pt>
                <c:pt idx="108">
                  <c:v>3.6578947368421053</c:v>
                </c:pt>
                <c:pt idx="109">
                  <c:v>3.6634615384615383</c:v>
                </c:pt>
                <c:pt idx="110">
                  <c:v>3.592233009708738</c:v>
                </c:pt>
                <c:pt idx="111">
                  <c:v>3.3</c:v>
                </c:pt>
                <c:pt idx="112">
                  <c:v>3.5</c:v>
                </c:pt>
                <c:pt idx="113">
                  <c:v>3.470873786407767</c:v>
                </c:pt>
                <c:pt idx="114">
                  <c:v>3.5098039215686274</c:v>
                </c:pt>
                <c:pt idx="115">
                  <c:v>3.2051282051282053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25512"/>
        <c:axId val="189325896"/>
      </c:lineChart>
      <c:catAx>
        <c:axId val="18932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325896"/>
        <c:crosses val="autoZero"/>
        <c:auto val="1"/>
        <c:lblAlgn val="ctr"/>
        <c:lblOffset val="100"/>
        <c:noMultiLvlLbl val="0"/>
      </c:catAx>
      <c:valAx>
        <c:axId val="189325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32551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6647106889726877"/>
          <c:y val="1.0702174269865921E-2"/>
          <c:w val="0.48467949693981821"/>
          <c:h val="4.2331096035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55563</xdr:colOff>
      <xdr:row>0</xdr:row>
      <xdr:rowOff>95250</xdr:rowOff>
    </xdr:from>
    <xdr:to>
      <xdr:col>33</xdr:col>
      <xdr:colOff>47625</xdr:colOff>
      <xdr:row>0</xdr:row>
      <xdr:rowOff>5072063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0.02771</cdr:x>
      <cdr:y>0.07357</cdr:y>
    </cdr:from>
    <cdr:to>
      <cdr:x>0.02835</cdr:x>
      <cdr:y>0.68313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63020" y="370416"/>
          <a:ext cx="10584" cy="30691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0.10372</cdr:x>
      <cdr:y>0.07777</cdr:y>
    </cdr:from>
    <cdr:to>
      <cdr:x>0.10416</cdr:x>
      <cdr:y>0.68103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733020" y="391583"/>
          <a:ext cx="7334" cy="30374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0.21324</cdr:x>
      <cdr:y>0.0736</cdr:y>
    </cdr:from>
    <cdr:to>
      <cdr:x>0.21338</cdr:x>
      <cdr:y>0.68262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4333524" y="366276"/>
          <a:ext cx="2996" cy="30309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0.36374</cdr:x>
      <cdr:y>0.06683</cdr:y>
    </cdr:from>
    <cdr:to>
      <cdr:x>0.36423</cdr:x>
      <cdr:y>0.67918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6058722" y="343716"/>
          <a:ext cx="8161" cy="31496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0.53239</cdr:x>
      <cdr:y>0.06904</cdr:y>
    </cdr:from>
    <cdr:to>
      <cdr:x>0.5324</cdr:x>
      <cdr:y>0.67855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8867996" y="355111"/>
          <a:ext cx="167" cy="31350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0.65735</cdr:x>
      <cdr:y>0.07843</cdr:y>
    </cdr:from>
    <cdr:to>
      <cdr:x>0.65795</cdr:x>
      <cdr:y>0.68455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 flipH="1">
          <a:off x="13359029" y="390346"/>
          <a:ext cx="12193" cy="30165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0.91796</cdr:x>
      <cdr:y>0.07642</cdr:y>
    </cdr:from>
    <cdr:to>
      <cdr:x>0.9191</cdr:x>
      <cdr:y>0.68144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15337678" y="384753"/>
          <a:ext cx="19047" cy="30462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56885</xdr:rowOff>
    </xdr:from>
    <xdr:to>
      <xdr:col>34</xdr:col>
      <xdr:colOff>11907</xdr:colOff>
      <xdr:row>0</xdr:row>
      <xdr:rowOff>5119688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0.02746</cdr:x>
      <cdr:y>0.06797</cdr:y>
    </cdr:from>
    <cdr:to>
      <cdr:x>0.02788</cdr:x>
      <cdr:y>0.66898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57344" y="349579"/>
          <a:ext cx="7000" cy="3091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0.10356</cdr:x>
      <cdr:y>0.06977</cdr:y>
    </cdr:from>
    <cdr:to>
      <cdr:x>0.10425</cdr:x>
      <cdr:y>0.67748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340626" y="349717"/>
          <a:ext cx="15596" cy="30461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0.21149</cdr:x>
      <cdr:y>0.06894</cdr:y>
    </cdr:from>
    <cdr:to>
      <cdr:x>0.21324</cdr:x>
      <cdr:y>0.67855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3522790" y="354597"/>
          <a:ext cx="29150" cy="31355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0.36374</cdr:x>
      <cdr:y>0.06683</cdr:y>
    </cdr:from>
    <cdr:to>
      <cdr:x>0.36423</cdr:x>
      <cdr:y>0.67918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6058722" y="343716"/>
          <a:ext cx="8161" cy="31496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0.53239</cdr:x>
      <cdr:y>0.06904</cdr:y>
    </cdr:from>
    <cdr:to>
      <cdr:x>0.5324</cdr:x>
      <cdr:y>0.67855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8867996" y="355111"/>
          <a:ext cx="167" cy="31350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0.65943</cdr:x>
      <cdr:y>0.08045</cdr:y>
    </cdr:from>
    <cdr:to>
      <cdr:x>0.66003</cdr:x>
      <cdr:y>0.68657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 flipH="1">
          <a:off x="13798292" y="407309"/>
          <a:ext cx="12555" cy="30686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0.91948</cdr:x>
      <cdr:y>0.07214</cdr:y>
    </cdr:from>
    <cdr:to>
      <cdr:x>0.92062</cdr:x>
      <cdr:y>0.67716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19239672" y="365243"/>
          <a:ext cx="23854" cy="30630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topLeftCell="A5" zoomScale="90" zoomScaleNormal="90" workbookViewId="0">
      <selection activeCell="P119" sqref="P119:P120"/>
    </sheetView>
  </sheetViews>
  <sheetFormatPr defaultRowHeight="15" x14ac:dyDescent="0.25"/>
  <cols>
    <col min="1" max="1" width="5.7109375" customWidth="1"/>
    <col min="2" max="2" width="33.5703125" customWidth="1"/>
    <col min="3" max="15" width="7.7109375" customWidth="1"/>
    <col min="16" max="16" width="7.85546875" customWidth="1"/>
  </cols>
  <sheetData>
    <row r="1" spans="1:20" ht="409.5" customHeight="1" thickBot="1" x14ac:dyDescent="0.3"/>
    <row r="2" spans="1:20" ht="15" customHeight="1" x14ac:dyDescent="0.25">
      <c r="A2" s="476" t="s">
        <v>64</v>
      </c>
      <c r="B2" s="478" t="s">
        <v>142</v>
      </c>
      <c r="C2" s="480">
        <v>2023</v>
      </c>
      <c r="D2" s="481"/>
      <c r="E2" s="481"/>
      <c r="F2" s="474"/>
      <c r="G2" s="480">
        <v>2022</v>
      </c>
      <c r="H2" s="481"/>
      <c r="I2" s="481"/>
      <c r="J2" s="474"/>
      <c r="K2" s="480">
        <v>2021</v>
      </c>
      <c r="L2" s="481"/>
      <c r="M2" s="481"/>
      <c r="N2" s="474"/>
      <c r="O2" s="474" t="s">
        <v>66</v>
      </c>
    </row>
    <row r="3" spans="1:20" ht="40.5" customHeight="1" thickBot="1" x14ac:dyDescent="0.3">
      <c r="A3" s="477"/>
      <c r="B3" s="479"/>
      <c r="C3" s="184" t="s">
        <v>115</v>
      </c>
      <c r="D3" s="94" t="s">
        <v>114</v>
      </c>
      <c r="E3" s="295" t="s">
        <v>113</v>
      </c>
      <c r="F3" s="186" t="s">
        <v>143</v>
      </c>
      <c r="G3" s="184" t="s">
        <v>115</v>
      </c>
      <c r="H3" s="94" t="s">
        <v>114</v>
      </c>
      <c r="I3" s="295" t="s">
        <v>113</v>
      </c>
      <c r="J3" s="186" t="s">
        <v>143</v>
      </c>
      <c r="K3" s="184" t="s">
        <v>115</v>
      </c>
      <c r="L3" s="94" t="s">
        <v>114</v>
      </c>
      <c r="M3" s="295" t="s">
        <v>113</v>
      </c>
      <c r="N3" s="186" t="s">
        <v>143</v>
      </c>
      <c r="O3" s="475"/>
    </row>
    <row r="4" spans="1:20" ht="15" customHeight="1" thickBot="1" x14ac:dyDescent="0.3">
      <c r="A4" s="97"/>
      <c r="B4" s="138" t="s">
        <v>124</v>
      </c>
      <c r="C4" s="187">
        <f>C5+C14+C27+C45+C65+C80+C111</f>
        <v>10087</v>
      </c>
      <c r="D4" s="195">
        <f>AVERAGE(D6:D13,D15:D26,D28:D44,D46:D64,D66:D79,D81:D110,D112:D120)</f>
        <v>3.6644702310900716</v>
      </c>
      <c r="E4" s="459">
        <v>3.7</v>
      </c>
      <c r="F4" s="137"/>
      <c r="G4" s="187">
        <f>G5+G14+G27+G45+G65+G80+G111</f>
        <v>9915</v>
      </c>
      <c r="H4" s="195">
        <f>AVERAGE(H6:H13,H15:H26,H28:H44,H46:H64,H66:H79,H81:H110,H112:H120)</f>
        <v>3.5753667113633099</v>
      </c>
      <c r="I4" s="294">
        <v>3.61</v>
      </c>
      <c r="J4" s="137"/>
      <c r="K4" s="187">
        <f>K5+K14+K27+K45+K65+K80+K111</f>
        <v>9408</v>
      </c>
      <c r="L4" s="195">
        <f>AVERAGE(L6:L13,L15:L26,L28:L44,L46:L64,L66:L79,L81:L110,L112:L120)</f>
        <v>3.3838493619302046</v>
      </c>
      <c r="M4" s="294">
        <v>3.43</v>
      </c>
      <c r="N4" s="137"/>
      <c r="O4" s="96"/>
      <c r="Q4" s="82"/>
      <c r="R4" s="9" t="s">
        <v>100</v>
      </c>
    </row>
    <row r="5" spans="1:20" ht="15" customHeight="1" thickBot="1" x14ac:dyDescent="0.3">
      <c r="A5" s="98"/>
      <c r="B5" s="99" t="s">
        <v>117</v>
      </c>
      <c r="C5" s="128">
        <f>SUM(C6:C13)</f>
        <v>750</v>
      </c>
      <c r="D5" s="152">
        <f>AVERAGE(D6:D13)</f>
        <v>3.6385358889641202</v>
      </c>
      <c r="E5" s="460">
        <v>3.7</v>
      </c>
      <c r="F5" s="129"/>
      <c r="G5" s="128">
        <f>SUM(G6:G13)</f>
        <v>726</v>
      </c>
      <c r="H5" s="152">
        <f>AVERAGE(H6:H13)</f>
        <v>3.631524765727288</v>
      </c>
      <c r="I5" s="139">
        <v>3.61</v>
      </c>
      <c r="J5" s="129"/>
      <c r="K5" s="128">
        <f>SUM(K6:K13)</f>
        <v>716</v>
      </c>
      <c r="L5" s="152">
        <f>AVERAGE(L6:L13)</f>
        <v>3.44890931372549</v>
      </c>
      <c r="M5" s="139">
        <v>3.43</v>
      </c>
      <c r="N5" s="129"/>
      <c r="O5" s="102"/>
      <c r="Q5" s="73"/>
      <c r="R5" s="9" t="s">
        <v>101</v>
      </c>
    </row>
    <row r="6" spans="1:20" ht="15" customHeight="1" x14ac:dyDescent="0.25">
      <c r="A6" s="103">
        <v>1</v>
      </c>
      <c r="B6" s="104" t="s">
        <v>153</v>
      </c>
      <c r="C6" s="337">
        <v>107</v>
      </c>
      <c r="D6" s="338">
        <v>3.5233644859813085</v>
      </c>
      <c r="E6" s="461">
        <v>3.7</v>
      </c>
      <c r="F6" s="340">
        <v>82</v>
      </c>
      <c r="G6" s="337">
        <v>107</v>
      </c>
      <c r="H6" s="338">
        <v>3.5887850467289719</v>
      </c>
      <c r="I6" s="339">
        <v>3.61</v>
      </c>
      <c r="J6" s="340">
        <v>51</v>
      </c>
      <c r="K6" s="337">
        <v>112</v>
      </c>
      <c r="L6" s="338">
        <v>3.5535714285714284</v>
      </c>
      <c r="M6" s="339">
        <v>3.43</v>
      </c>
      <c r="N6" s="340">
        <v>26</v>
      </c>
      <c r="O6" s="342">
        <f t="shared" ref="O6:O69" si="0">SUM(F6+J6+N6)</f>
        <v>159</v>
      </c>
      <c r="P6" t="s">
        <v>192</v>
      </c>
      <c r="Q6" s="427"/>
      <c r="R6" s="9" t="s">
        <v>102</v>
      </c>
    </row>
    <row r="7" spans="1:20" x14ac:dyDescent="0.25">
      <c r="A7" s="106">
        <v>2</v>
      </c>
      <c r="B7" s="104" t="s">
        <v>76</v>
      </c>
      <c r="C7" s="337">
        <v>147</v>
      </c>
      <c r="D7" s="338">
        <v>3.7619047619047619</v>
      </c>
      <c r="E7" s="461">
        <v>3.7</v>
      </c>
      <c r="F7" s="340">
        <v>34</v>
      </c>
      <c r="G7" s="337">
        <v>148</v>
      </c>
      <c r="H7" s="338">
        <v>3.7297297297297298</v>
      </c>
      <c r="I7" s="339">
        <v>3.61</v>
      </c>
      <c r="J7" s="340">
        <v>17</v>
      </c>
      <c r="K7" s="337">
        <v>144</v>
      </c>
      <c r="L7" s="338">
        <v>3.51</v>
      </c>
      <c r="M7" s="339">
        <v>3.43</v>
      </c>
      <c r="N7" s="340">
        <v>33</v>
      </c>
      <c r="O7" s="343">
        <f t="shared" si="0"/>
        <v>84</v>
      </c>
      <c r="P7" t="s">
        <v>192</v>
      </c>
      <c r="Q7" s="25"/>
      <c r="R7" s="9" t="s">
        <v>103</v>
      </c>
      <c r="T7" s="105"/>
    </row>
    <row r="8" spans="1:20" x14ac:dyDescent="0.25">
      <c r="A8" s="106">
        <v>3</v>
      </c>
      <c r="B8" s="104" t="s">
        <v>67</v>
      </c>
      <c r="C8" s="337">
        <v>116</v>
      </c>
      <c r="D8" s="338">
        <v>4</v>
      </c>
      <c r="E8" s="461">
        <v>3.7</v>
      </c>
      <c r="F8" s="340">
        <v>5</v>
      </c>
      <c r="G8" s="337">
        <v>121</v>
      </c>
      <c r="H8" s="338">
        <v>3.8181818181818183</v>
      </c>
      <c r="I8" s="339">
        <v>3.61</v>
      </c>
      <c r="J8" s="340">
        <v>13</v>
      </c>
      <c r="K8" s="337">
        <v>109</v>
      </c>
      <c r="L8" s="338">
        <v>3.88</v>
      </c>
      <c r="M8" s="339">
        <v>3.43</v>
      </c>
      <c r="N8" s="340">
        <v>3</v>
      </c>
      <c r="O8" s="344">
        <f t="shared" si="0"/>
        <v>21</v>
      </c>
      <c r="T8" s="105"/>
    </row>
    <row r="9" spans="1:20" x14ac:dyDescent="0.25">
      <c r="A9" s="106">
        <v>4</v>
      </c>
      <c r="B9" s="104" t="s">
        <v>0</v>
      </c>
      <c r="C9" s="337">
        <v>55</v>
      </c>
      <c r="D9" s="338">
        <v>3.8181818181818183</v>
      </c>
      <c r="E9" s="461">
        <v>3.7</v>
      </c>
      <c r="F9" s="340">
        <v>22</v>
      </c>
      <c r="G9" s="337">
        <v>62</v>
      </c>
      <c r="H9" s="338">
        <v>3.7096774193548385</v>
      </c>
      <c r="I9" s="339">
        <v>3.61</v>
      </c>
      <c r="J9" s="340">
        <v>24</v>
      </c>
      <c r="K9" s="337">
        <v>73</v>
      </c>
      <c r="L9" s="338">
        <v>3.74</v>
      </c>
      <c r="M9" s="339">
        <v>3.43</v>
      </c>
      <c r="N9" s="340">
        <v>10</v>
      </c>
      <c r="O9" s="345">
        <f t="shared" si="0"/>
        <v>56</v>
      </c>
      <c r="P9" t="s">
        <v>192</v>
      </c>
      <c r="Q9" s="108"/>
      <c r="R9" s="105"/>
      <c r="T9" s="105"/>
    </row>
    <row r="10" spans="1:20" x14ac:dyDescent="0.25">
      <c r="A10" s="106">
        <v>5</v>
      </c>
      <c r="B10" s="39" t="s">
        <v>154</v>
      </c>
      <c r="C10" s="130">
        <v>73</v>
      </c>
      <c r="D10" s="148">
        <v>3.2602739726027399</v>
      </c>
      <c r="E10" s="462">
        <v>3.7</v>
      </c>
      <c r="F10" s="131">
        <v>107</v>
      </c>
      <c r="G10" s="130">
        <v>51</v>
      </c>
      <c r="H10" s="148">
        <v>3.4117647058823528</v>
      </c>
      <c r="I10" s="188">
        <v>3.61</v>
      </c>
      <c r="J10" s="131">
        <v>90</v>
      </c>
      <c r="K10" s="130">
        <v>68</v>
      </c>
      <c r="L10" s="148">
        <v>3.1029411764705883</v>
      </c>
      <c r="M10" s="188">
        <v>3.43</v>
      </c>
      <c r="N10" s="131">
        <v>95</v>
      </c>
      <c r="O10" s="345">
        <f t="shared" si="0"/>
        <v>292</v>
      </c>
      <c r="Q10" s="108"/>
      <c r="R10" s="105"/>
      <c r="T10" s="105"/>
    </row>
    <row r="11" spans="1:20" x14ac:dyDescent="0.25">
      <c r="A11" s="106">
        <v>6</v>
      </c>
      <c r="B11" s="39" t="s">
        <v>155</v>
      </c>
      <c r="C11" s="130">
        <v>109</v>
      </c>
      <c r="D11" s="148">
        <v>3.4862385321100917</v>
      </c>
      <c r="E11" s="462">
        <v>3.7</v>
      </c>
      <c r="F11" s="131">
        <v>90</v>
      </c>
      <c r="G11" s="130">
        <v>101</v>
      </c>
      <c r="H11" s="148">
        <v>3.5940594059405941</v>
      </c>
      <c r="I11" s="188">
        <v>3.61</v>
      </c>
      <c r="J11" s="131">
        <v>48</v>
      </c>
      <c r="K11" s="130">
        <v>105</v>
      </c>
      <c r="L11" s="148">
        <v>3.3047619047619046</v>
      </c>
      <c r="M11" s="188">
        <v>3.43</v>
      </c>
      <c r="N11" s="131">
        <v>68</v>
      </c>
      <c r="O11" s="346">
        <f t="shared" si="0"/>
        <v>206</v>
      </c>
      <c r="P11" t="s">
        <v>192</v>
      </c>
      <c r="Q11" s="108"/>
      <c r="R11" s="105"/>
      <c r="T11" s="105"/>
    </row>
    <row r="12" spans="1:20" x14ac:dyDescent="0.25">
      <c r="A12" s="106">
        <v>7</v>
      </c>
      <c r="B12" s="39" t="s">
        <v>80</v>
      </c>
      <c r="C12" s="130">
        <v>69</v>
      </c>
      <c r="D12" s="148">
        <v>3.6231884057971016</v>
      </c>
      <c r="E12" s="462">
        <v>3.7</v>
      </c>
      <c r="F12" s="131">
        <v>66</v>
      </c>
      <c r="G12" s="130">
        <v>60</v>
      </c>
      <c r="H12" s="148">
        <v>3.7</v>
      </c>
      <c r="I12" s="188">
        <v>3.61</v>
      </c>
      <c r="J12" s="131">
        <v>29</v>
      </c>
      <c r="K12" s="130">
        <v>45</v>
      </c>
      <c r="L12" s="148">
        <v>3.2</v>
      </c>
      <c r="M12" s="188">
        <v>3.43</v>
      </c>
      <c r="N12" s="131">
        <v>82</v>
      </c>
      <c r="O12" s="345">
        <f t="shared" si="0"/>
        <v>177</v>
      </c>
      <c r="Q12" s="108"/>
      <c r="R12" s="105"/>
      <c r="T12" s="105"/>
    </row>
    <row r="13" spans="1:20" ht="15.75" thickBot="1" x14ac:dyDescent="0.3">
      <c r="A13" s="109">
        <v>8</v>
      </c>
      <c r="B13" s="45" t="s">
        <v>125</v>
      </c>
      <c r="C13" s="132">
        <v>74</v>
      </c>
      <c r="D13" s="149">
        <v>3.6351351351351351</v>
      </c>
      <c r="E13" s="463">
        <v>3.7</v>
      </c>
      <c r="F13" s="133">
        <v>59</v>
      </c>
      <c r="G13" s="132">
        <v>76</v>
      </c>
      <c r="H13" s="149">
        <v>3.5</v>
      </c>
      <c r="I13" s="341">
        <v>3.61</v>
      </c>
      <c r="J13" s="133">
        <v>68</v>
      </c>
      <c r="K13" s="132">
        <v>60</v>
      </c>
      <c r="L13" s="149">
        <v>3.3</v>
      </c>
      <c r="M13" s="341">
        <v>3.43</v>
      </c>
      <c r="N13" s="133">
        <v>66</v>
      </c>
      <c r="O13" s="347">
        <f t="shared" si="0"/>
        <v>193</v>
      </c>
      <c r="Q13" s="108"/>
      <c r="R13" s="105"/>
      <c r="T13" s="105"/>
    </row>
    <row r="14" spans="1:20" ht="15.75" thickBot="1" x14ac:dyDescent="0.3">
      <c r="A14" s="98"/>
      <c r="B14" s="110" t="s">
        <v>118</v>
      </c>
      <c r="C14" s="111">
        <f>SUM(C15:C26)</f>
        <v>980</v>
      </c>
      <c r="D14" s="100">
        <f>AVERAGE(D15:D26)</f>
        <v>3.6717729126051282</v>
      </c>
      <c r="E14" s="464">
        <v>3.7</v>
      </c>
      <c r="F14" s="102"/>
      <c r="G14" s="111">
        <f>SUM(G15:G26)</f>
        <v>989</v>
      </c>
      <c r="H14" s="100">
        <f>AVERAGE(H15:H26)</f>
        <v>3.5697136785868437</v>
      </c>
      <c r="I14" s="101">
        <v>3.61</v>
      </c>
      <c r="J14" s="102"/>
      <c r="K14" s="111">
        <f>SUM(K15:K26)</f>
        <v>959</v>
      </c>
      <c r="L14" s="100">
        <f>AVERAGE(L15:L26)</f>
        <v>3.3224472660404647</v>
      </c>
      <c r="M14" s="101">
        <v>3.43</v>
      </c>
      <c r="N14" s="102"/>
      <c r="O14" s="348"/>
      <c r="Q14" s="108"/>
      <c r="R14" s="105"/>
      <c r="T14" s="105"/>
    </row>
    <row r="15" spans="1:20" x14ac:dyDescent="0.25">
      <c r="A15" s="103">
        <v>1</v>
      </c>
      <c r="B15" s="91" t="s">
        <v>2</v>
      </c>
      <c r="C15" s="154">
        <v>83</v>
      </c>
      <c r="D15" s="157">
        <v>3.7349397590361444</v>
      </c>
      <c r="E15" s="465">
        <v>3.7</v>
      </c>
      <c r="F15" s="163">
        <v>40</v>
      </c>
      <c r="G15" s="154">
        <v>96</v>
      </c>
      <c r="H15" s="157">
        <v>3.7291666666666665</v>
      </c>
      <c r="I15" s="142">
        <v>3.61</v>
      </c>
      <c r="J15" s="163">
        <v>18</v>
      </c>
      <c r="K15" s="154">
        <v>112</v>
      </c>
      <c r="L15" s="157">
        <v>3.4464285714285716</v>
      </c>
      <c r="M15" s="142">
        <v>3.43</v>
      </c>
      <c r="N15" s="163">
        <v>45</v>
      </c>
      <c r="O15" s="345">
        <f t="shared" si="0"/>
        <v>103</v>
      </c>
      <c r="P15" t="s">
        <v>192</v>
      </c>
      <c r="Q15" s="105"/>
      <c r="R15" s="105"/>
      <c r="T15" s="105"/>
    </row>
    <row r="16" spans="1:20" x14ac:dyDescent="0.25">
      <c r="A16" s="106">
        <v>2</v>
      </c>
      <c r="B16" s="91" t="s">
        <v>4</v>
      </c>
      <c r="C16" s="154">
        <v>50</v>
      </c>
      <c r="D16" s="157">
        <v>3.88</v>
      </c>
      <c r="E16" s="465">
        <v>3.7</v>
      </c>
      <c r="F16" s="163">
        <v>17</v>
      </c>
      <c r="G16" s="154">
        <v>47</v>
      </c>
      <c r="H16" s="157">
        <v>3.6808510638297873</v>
      </c>
      <c r="I16" s="142">
        <v>3.61</v>
      </c>
      <c r="J16" s="163">
        <v>32</v>
      </c>
      <c r="K16" s="154">
        <v>58</v>
      </c>
      <c r="L16" s="157">
        <v>3.5862068965517242</v>
      </c>
      <c r="M16" s="142">
        <v>3.43</v>
      </c>
      <c r="N16" s="163">
        <v>23</v>
      </c>
      <c r="O16" s="349">
        <f t="shared" si="0"/>
        <v>72</v>
      </c>
      <c r="Q16" s="105"/>
      <c r="R16" s="105"/>
      <c r="T16" s="105"/>
    </row>
    <row r="17" spans="1:20" x14ac:dyDescent="0.25">
      <c r="A17" s="106">
        <v>3</v>
      </c>
      <c r="B17" s="91" t="s">
        <v>11</v>
      </c>
      <c r="C17" s="154">
        <v>94</v>
      </c>
      <c r="D17" s="157">
        <v>3.9255319148936172</v>
      </c>
      <c r="E17" s="465">
        <v>3.7</v>
      </c>
      <c r="F17" s="163">
        <v>14</v>
      </c>
      <c r="G17" s="154">
        <v>100</v>
      </c>
      <c r="H17" s="157">
        <v>3.7</v>
      </c>
      <c r="I17" s="142">
        <v>3.61</v>
      </c>
      <c r="J17" s="163">
        <v>30</v>
      </c>
      <c r="K17" s="154">
        <v>78</v>
      </c>
      <c r="L17" s="157">
        <v>3.3846153846153846</v>
      </c>
      <c r="M17" s="142">
        <v>3.43</v>
      </c>
      <c r="N17" s="163">
        <v>54</v>
      </c>
      <c r="O17" s="346">
        <f t="shared" si="0"/>
        <v>98</v>
      </c>
      <c r="Q17" s="105"/>
      <c r="R17" s="105"/>
      <c r="T17" s="105"/>
    </row>
    <row r="18" spans="1:20" x14ac:dyDescent="0.25">
      <c r="A18" s="106">
        <v>4</v>
      </c>
      <c r="B18" s="91" t="s">
        <v>3</v>
      </c>
      <c r="C18" s="154">
        <v>149</v>
      </c>
      <c r="D18" s="157">
        <v>3.9261744966442955</v>
      </c>
      <c r="E18" s="465">
        <v>3.7</v>
      </c>
      <c r="F18" s="163">
        <v>13</v>
      </c>
      <c r="G18" s="154">
        <v>153</v>
      </c>
      <c r="H18" s="157">
        <v>3.8758169934640523</v>
      </c>
      <c r="I18" s="142">
        <v>3.61</v>
      </c>
      <c r="J18" s="163">
        <v>10</v>
      </c>
      <c r="K18" s="154">
        <v>155</v>
      </c>
      <c r="L18" s="157">
        <v>3.6709677419354838</v>
      </c>
      <c r="M18" s="142">
        <v>3.43</v>
      </c>
      <c r="N18" s="163">
        <v>14</v>
      </c>
      <c r="O18" s="345">
        <f t="shared" si="0"/>
        <v>37</v>
      </c>
      <c r="P18" t="s">
        <v>192</v>
      </c>
      <c r="Q18" s="105"/>
      <c r="R18" s="105"/>
      <c r="T18" s="105"/>
    </row>
    <row r="19" spans="1:20" x14ac:dyDescent="0.25">
      <c r="A19" s="106">
        <v>5</v>
      </c>
      <c r="B19" s="91" t="s">
        <v>5</v>
      </c>
      <c r="C19" s="154">
        <v>89</v>
      </c>
      <c r="D19" s="157">
        <v>3.6853932584269664</v>
      </c>
      <c r="E19" s="465">
        <v>3.7</v>
      </c>
      <c r="F19" s="163">
        <v>47</v>
      </c>
      <c r="G19" s="154">
        <v>127</v>
      </c>
      <c r="H19" s="157">
        <v>3.7401574803149606</v>
      </c>
      <c r="I19" s="142">
        <v>3.61</v>
      </c>
      <c r="J19" s="163">
        <v>15</v>
      </c>
      <c r="K19" s="154">
        <v>122</v>
      </c>
      <c r="L19" s="157">
        <v>3.4344262295081966</v>
      </c>
      <c r="M19" s="142">
        <v>3.43</v>
      </c>
      <c r="N19" s="163">
        <v>47</v>
      </c>
      <c r="O19" s="345">
        <f t="shared" si="0"/>
        <v>109</v>
      </c>
      <c r="Q19" s="105"/>
      <c r="R19" s="105"/>
      <c r="T19" s="105"/>
    </row>
    <row r="20" spans="1:20" x14ac:dyDescent="0.25">
      <c r="A20" s="106">
        <v>6</v>
      </c>
      <c r="B20" s="39" t="s">
        <v>158</v>
      </c>
      <c r="C20" s="147">
        <v>73</v>
      </c>
      <c r="D20" s="150">
        <v>3.5616438356164384</v>
      </c>
      <c r="E20" s="466">
        <v>3.7</v>
      </c>
      <c r="F20" s="162">
        <v>76</v>
      </c>
      <c r="G20" s="147">
        <v>72</v>
      </c>
      <c r="H20" s="150">
        <v>3.5555555555555554</v>
      </c>
      <c r="I20" s="140">
        <v>3.61</v>
      </c>
      <c r="J20" s="162">
        <v>59</v>
      </c>
      <c r="K20" s="147"/>
      <c r="L20" s="150"/>
      <c r="M20" s="140">
        <v>3.43</v>
      </c>
      <c r="N20" s="162">
        <v>108</v>
      </c>
      <c r="O20" s="345">
        <f t="shared" si="0"/>
        <v>243</v>
      </c>
      <c r="Q20" s="105"/>
      <c r="R20" s="105"/>
      <c r="T20" s="105"/>
    </row>
    <row r="21" spans="1:20" x14ac:dyDescent="0.25">
      <c r="A21" s="106">
        <v>7</v>
      </c>
      <c r="B21" s="91" t="s">
        <v>157</v>
      </c>
      <c r="C21" s="154">
        <v>77</v>
      </c>
      <c r="D21" s="157">
        <v>3.7532467532467533</v>
      </c>
      <c r="E21" s="465">
        <v>3.7</v>
      </c>
      <c r="F21" s="163">
        <v>36</v>
      </c>
      <c r="G21" s="154">
        <v>78</v>
      </c>
      <c r="H21" s="157">
        <v>3.5769230769230771</v>
      </c>
      <c r="I21" s="142">
        <v>3.61</v>
      </c>
      <c r="J21" s="163">
        <v>55</v>
      </c>
      <c r="K21" s="154">
        <v>80</v>
      </c>
      <c r="L21" s="157">
        <v>3.2749999999999999</v>
      </c>
      <c r="M21" s="142">
        <v>3.43</v>
      </c>
      <c r="N21" s="163">
        <v>70</v>
      </c>
      <c r="O21" s="345">
        <f t="shared" si="0"/>
        <v>161</v>
      </c>
      <c r="Q21" s="105"/>
      <c r="R21" s="105"/>
      <c r="T21" s="105"/>
    </row>
    <row r="22" spans="1:20" x14ac:dyDescent="0.25">
      <c r="A22" s="106">
        <v>8</v>
      </c>
      <c r="B22" s="91" t="s">
        <v>7</v>
      </c>
      <c r="C22" s="154">
        <v>58</v>
      </c>
      <c r="D22" s="157">
        <v>3.4482758620689653</v>
      </c>
      <c r="E22" s="465">
        <v>3.7</v>
      </c>
      <c r="F22" s="163">
        <v>98</v>
      </c>
      <c r="G22" s="154">
        <v>42</v>
      </c>
      <c r="H22" s="157">
        <v>3.3333333333333335</v>
      </c>
      <c r="I22" s="142">
        <v>3.61</v>
      </c>
      <c r="J22" s="163">
        <v>98</v>
      </c>
      <c r="K22" s="154">
        <v>51</v>
      </c>
      <c r="L22" s="157">
        <v>3.0588235294117645</v>
      </c>
      <c r="M22" s="142">
        <v>3.43</v>
      </c>
      <c r="N22" s="163">
        <v>98</v>
      </c>
      <c r="O22" s="345">
        <f t="shared" si="0"/>
        <v>294</v>
      </c>
      <c r="Q22" s="105"/>
      <c r="R22" s="105"/>
      <c r="T22" s="105"/>
    </row>
    <row r="23" spans="1:20" x14ac:dyDescent="0.25">
      <c r="A23" s="106">
        <v>9</v>
      </c>
      <c r="B23" s="91" t="s">
        <v>8</v>
      </c>
      <c r="C23" s="154">
        <v>59</v>
      </c>
      <c r="D23" s="157">
        <v>3.5084745762711864</v>
      </c>
      <c r="E23" s="465">
        <v>3.7</v>
      </c>
      <c r="F23" s="163">
        <v>85</v>
      </c>
      <c r="G23" s="154">
        <v>58</v>
      </c>
      <c r="H23" s="157">
        <v>3.4310344827586206</v>
      </c>
      <c r="I23" s="142">
        <v>3.61</v>
      </c>
      <c r="J23" s="163">
        <v>87</v>
      </c>
      <c r="K23" s="154">
        <v>54</v>
      </c>
      <c r="L23" s="157">
        <v>3.5</v>
      </c>
      <c r="M23" s="142">
        <v>3.43</v>
      </c>
      <c r="N23" s="163">
        <v>40</v>
      </c>
      <c r="O23" s="345">
        <f t="shared" si="0"/>
        <v>212</v>
      </c>
      <c r="P23" t="s">
        <v>192</v>
      </c>
      <c r="Q23" s="105"/>
      <c r="R23" s="105"/>
      <c r="T23" s="105"/>
    </row>
    <row r="24" spans="1:20" x14ac:dyDescent="0.25">
      <c r="A24" s="106">
        <v>10</v>
      </c>
      <c r="B24" s="91" t="s">
        <v>159</v>
      </c>
      <c r="C24" s="154">
        <v>70</v>
      </c>
      <c r="D24" s="157">
        <v>3.3285714285714287</v>
      </c>
      <c r="E24" s="465">
        <v>3.7</v>
      </c>
      <c r="F24" s="163">
        <v>105</v>
      </c>
      <c r="G24" s="154">
        <v>51</v>
      </c>
      <c r="H24" s="157">
        <v>3.3137254901960786</v>
      </c>
      <c r="I24" s="142">
        <v>3.61</v>
      </c>
      <c r="J24" s="163">
        <v>99</v>
      </c>
      <c r="K24" s="154">
        <v>80</v>
      </c>
      <c r="L24" s="157">
        <v>2.8374999999999999</v>
      </c>
      <c r="M24" s="142">
        <v>3.43</v>
      </c>
      <c r="N24" s="163">
        <v>107</v>
      </c>
      <c r="O24" s="345">
        <f t="shared" si="0"/>
        <v>311</v>
      </c>
      <c r="Q24" s="105"/>
      <c r="R24" s="105"/>
      <c r="T24" s="105"/>
    </row>
    <row r="25" spans="1:20" x14ac:dyDescent="0.25">
      <c r="A25" s="106">
        <v>11</v>
      </c>
      <c r="B25" s="126" t="s">
        <v>160</v>
      </c>
      <c r="C25" s="198">
        <v>134</v>
      </c>
      <c r="D25" s="199">
        <v>3.6044776119402986</v>
      </c>
      <c r="E25" s="467">
        <v>3.7</v>
      </c>
      <c r="F25" s="164">
        <v>69</v>
      </c>
      <c r="G25" s="198">
        <v>105</v>
      </c>
      <c r="H25" s="199">
        <v>3.4666666666666668</v>
      </c>
      <c r="I25" s="143">
        <v>3.61</v>
      </c>
      <c r="J25" s="164">
        <v>76</v>
      </c>
      <c r="K25" s="198">
        <v>123</v>
      </c>
      <c r="L25" s="199">
        <v>3.1138211382113821</v>
      </c>
      <c r="M25" s="143">
        <v>3.43</v>
      </c>
      <c r="N25" s="164">
        <v>93</v>
      </c>
      <c r="O25" s="345">
        <f t="shared" si="0"/>
        <v>238</v>
      </c>
      <c r="Q25" s="105"/>
      <c r="R25" s="105"/>
      <c r="T25" s="105"/>
    </row>
    <row r="26" spans="1:20" ht="15.75" thickBot="1" x14ac:dyDescent="0.3">
      <c r="A26" s="106">
        <v>12</v>
      </c>
      <c r="B26" s="91" t="s">
        <v>156</v>
      </c>
      <c r="C26" s="154">
        <v>44</v>
      </c>
      <c r="D26" s="157">
        <v>3.7045454545454546</v>
      </c>
      <c r="E26" s="465">
        <v>3.7</v>
      </c>
      <c r="F26" s="163">
        <v>42</v>
      </c>
      <c r="G26" s="154">
        <v>60</v>
      </c>
      <c r="H26" s="157">
        <v>3.4333333333333331</v>
      </c>
      <c r="I26" s="142">
        <v>3.61</v>
      </c>
      <c r="J26" s="163">
        <v>86</v>
      </c>
      <c r="K26" s="154">
        <v>46</v>
      </c>
      <c r="L26" s="157">
        <v>3.2391304347826089</v>
      </c>
      <c r="M26" s="142">
        <v>3.43</v>
      </c>
      <c r="N26" s="163">
        <v>76</v>
      </c>
      <c r="O26" s="345">
        <f t="shared" si="0"/>
        <v>204</v>
      </c>
      <c r="Q26" s="105"/>
      <c r="R26" s="105"/>
      <c r="T26" s="105"/>
    </row>
    <row r="27" spans="1:20" ht="15.75" thickBot="1" x14ac:dyDescent="0.3">
      <c r="A27" s="98"/>
      <c r="B27" s="112" t="s">
        <v>119</v>
      </c>
      <c r="C27" s="113">
        <f>SUM(C28:C44)</f>
        <v>1348</v>
      </c>
      <c r="D27" s="114">
        <f>AVERAGE(D28:D44)</f>
        <v>3.6217862659268549</v>
      </c>
      <c r="E27" s="468">
        <v>3.7</v>
      </c>
      <c r="F27" s="116"/>
      <c r="G27" s="113">
        <f>SUM(G28:G44)</f>
        <v>1348</v>
      </c>
      <c r="H27" s="114">
        <f>AVERAGE(H28:H44)</f>
        <v>3.4714308896339086</v>
      </c>
      <c r="I27" s="115">
        <v>3.61</v>
      </c>
      <c r="J27" s="116"/>
      <c r="K27" s="113">
        <f>SUM(K28:K44)</f>
        <v>1280</v>
      </c>
      <c r="L27" s="114">
        <f>AVERAGE(L28:L44)</f>
        <v>3.2040700443949901</v>
      </c>
      <c r="M27" s="115">
        <v>3.43</v>
      </c>
      <c r="N27" s="116"/>
      <c r="O27" s="348"/>
      <c r="Q27" s="105"/>
      <c r="R27" s="105"/>
      <c r="T27" s="105"/>
    </row>
    <row r="28" spans="1:20" x14ac:dyDescent="0.25">
      <c r="A28" s="103">
        <v>1</v>
      </c>
      <c r="B28" s="38" t="s">
        <v>74</v>
      </c>
      <c r="C28" s="200">
        <v>119</v>
      </c>
      <c r="D28" s="155">
        <v>3.9495798319327733</v>
      </c>
      <c r="E28" s="469">
        <v>3.7</v>
      </c>
      <c r="F28" s="165">
        <v>7</v>
      </c>
      <c r="G28" s="200">
        <v>122</v>
      </c>
      <c r="H28" s="155">
        <v>3.7049180327868854</v>
      </c>
      <c r="I28" s="144">
        <v>3.61</v>
      </c>
      <c r="J28" s="165">
        <v>25</v>
      </c>
      <c r="K28" s="200">
        <v>119</v>
      </c>
      <c r="L28" s="155">
        <v>3.5210084033613445</v>
      </c>
      <c r="M28" s="144">
        <v>3.43</v>
      </c>
      <c r="N28" s="165">
        <v>32</v>
      </c>
      <c r="O28" s="350">
        <f t="shared" si="0"/>
        <v>64</v>
      </c>
      <c r="P28" t="s">
        <v>192</v>
      </c>
      <c r="Q28" s="105"/>
      <c r="R28" s="105"/>
      <c r="T28" s="105"/>
    </row>
    <row r="29" spans="1:20" x14ac:dyDescent="0.25">
      <c r="A29" s="106">
        <v>2</v>
      </c>
      <c r="B29" s="42" t="s">
        <v>128</v>
      </c>
      <c r="C29" s="201">
        <v>77</v>
      </c>
      <c r="D29" s="156">
        <v>3.6493506493506493</v>
      </c>
      <c r="E29" s="470">
        <v>3.7</v>
      </c>
      <c r="F29" s="166">
        <v>55</v>
      </c>
      <c r="G29" s="201">
        <v>84</v>
      </c>
      <c r="H29" s="156">
        <v>3.7023809523809526</v>
      </c>
      <c r="I29" s="145">
        <v>3.61</v>
      </c>
      <c r="J29" s="166">
        <v>27</v>
      </c>
      <c r="K29" s="201">
        <v>92</v>
      </c>
      <c r="L29" s="156">
        <v>3.6086956521739131</v>
      </c>
      <c r="M29" s="145">
        <v>3.43</v>
      </c>
      <c r="N29" s="166">
        <v>20</v>
      </c>
      <c r="O29" s="346">
        <f t="shared" si="0"/>
        <v>102</v>
      </c>
      <c r="Q29" s="105"/>
      <c r="R29" s="105"/>
      <c r="T29" s="105"/>
    </row>
    <row r="30" spans="1:20" x14ac:dyDescent="0.25">
      <c r="A30" s="127">
        <v>3</v>
      </c>
      <c r="B30" s="39" t="s">
        <v>92</v>
      </c>
      <c r="C30" s="147">
        <v>102</v>
      </c>
      <c r="D30" s="150">
        <v>3.6862745098039214</v>
      </c>
      <c r="E30" s="466">
        <v>3.7</v>
      </c>
      <c r="F30" s="162">
        <v>46</v>
      </c>
      <c r="G30" s="147">
        <v>100</v>
      </c>
      <c r="H30" s="150">
        <v>3.58</v>
      </c>
      <c r="I30" s="140">
        <v>3.61</v>
      </c>
      <c r="J30" s="162">
        <v>53</v>
      </c>
      <c r="K30" s="147">
        <v>101</v>
      </c>
      <c r="L30" s="150">
        <v>3.1485148514851486</v>
      </c>
      <c r="M30" s="140">
        <v>3.43</v>
      </c>
      <c r="N30" s="162">
        <v>89</v>
      </c>
      <c r="O30" s="345">
        <f t="shared" si="0"/>
        <v>188</v>
      </c>
      <c r="Q30" s="105"/>
      <c r="R30" s="105"/>
      <c r="T30" s="105"/>
    </row>
    <row r="31" spans="1:20" x14ac:dyDescent="0.25">
      <c r="A31" s="106">
        <v>4</v>
      </c>
      <c r="B31" s="39" t="s">
        <v>161</v>
      </c>
      <c r="C31" s="201">
        <v>79</v>
      </c>
      <c r="D31" s="156">
        <v>3.8607594936708862</v>
      </c>
      <c r="E31" s="470">
        <v>3.7</v>
      </c>
      <c r="F31" s="166">
        <v>19</v>
      </c>
      <c r="G31" s="201">
        <v>82</v>
      </c>
      <c r="H31" s="156">
        <v>3.7195121951219514</v>
      </c>
      <c r="I31" s="145">
        <v>3.61</v>
      </c>
      <c r="J31" s="166">
        <v>22</v>
      </c>
      <c r="K31" s="201">
        <v>75</v>
      </c>
      <c r="L31" s="156">
        <v>3.5333333333333332</v>
      </c>
      <c r="M31" s="145">
        <v>3.43</v>
      </c>
      <c r="N31" s="166">
        <v>29</v>
      </c>
      <c r="O31" s="345">
        <f t="shared" si="0"/>
        <v>70</v>
      </c>
      <c r="P31" t="s">
        <v>192</v>
      </c>
      <c r="Q31" s="105"/>
      <c r="R31" s="105"/>
      <c r="T31" s="105"/>
    </row>
    <row r="32" spans="1:20" x14ac:dyDescent="0.25">
      <c r="A32" s="106">
        <v>5</v>
      </c>
      <c r="B32" s="91" t="s">
        <v>81</v>
      </c>
      <c r="C32" s="154">
        <v>101</v>
      </c>
      <c r="D32" s="157">
        <v>3.613861386138614</v>
      </c>
      <c r="E32" s="465">
        <v>3.7</v>
      </c>
      <c r="F32" s="163">
        <v>67</v>
      </c>
      <c r="G32" s="154">
        <v>87</v>
      </c>
      <c r="H32" s="157">
        <v>3.5517241379310347</v>
      </c>
      <c r="I32" s="142">
        <v>3.61</v>
      </c>
      <c r="J32" s="163">
        <v>61</v>
      </c>
      <c r="K32" s="154">
        <v>104</v>
      </c>
      <c r="L32" s="157">
        <v>3.2307692307692308</v>
      </c>
      <c r="M32" s="142">
        <v>3.43</v>
      </c>
      <c r="N32" s="163">
        <v>77</v>
      </c>
      <c r="O32" s="345">
        <f t="shared" si="0"/>
        <v>205</v>
      </c>
      <c r="P32" t="s">
        <v>192</v>
      </c>
      <c r="Q32" s="105"/>
      <c r="R32" s="105"/>
      <c r="T32" s="105"/>
    </row>
    <row r="33" spans="1:20" x14ac:dyDescent="0.25">
      <c r="A33" s="106">
        <v>6</v>
      </c>
      <c r="B33" s="39" t="s">
        <v>13</v>
      </c>
      <c r="C33" s="147">
        <v>46</v>
      </c>
      <c r="D33" s="150">
        <v>3.3913043478260869</v>
      </c>
      <c r="E33" s="466">
        <v>3.7</v>
      </c>
      <c r="F33" s="162">
        <v>102</v>
      </c>
      <c r="G33" s="147">
        <v>49</v>
      </c>
      <c r="H33" s="150">
        <v>3.2653061224489797</v>
      </c>
      <c r="I33" s="140">
        <v>3.61</v>
      </c>
      <c r="J33" s="162">
        <v>106</v>
      </c>
      <c r="K33" s="147">
        <v>26</v>
      </c>
      <c r="L33" s="150">
        <v>3.3846153846153846</v>
      </c>
      <c r="M33" s="140">
        <v>3.43</v>
      </c>
      <c r="N33" s="162">
        <v>52</v>
      </c>
      <c r="O33" s="345">
        <f t="shared" si="0"/>
        <v>260</v>
      </c>
      <c r="Q33" s="105"/>
      <c r="R33" s="105"/>
      <c r="T33" s="105"/>
    </row>
    <row r="34" spans="1:20" x14ac:dyDescent="0.25">
      <c r="A34" s="106">
        <v>7</v>
      </c>
      <c r="B34" s="39" t="s">
        <v>162</v>
      </c>
      <c r="C34" s="147">
        <v>94</v>
      </c>
      <c r="D34" s="150">
        <v>3.7978723404255321</v>
      </c>
      <c r="E34" s="466">
        <v>3.7</v>
      </c>
      <c r="F34" s="162">
        <v>26</v>
      </c>
      <c r="G34" s="147">
        <v>75</v>
      </c>
      <c r="H34" s="150">
        <v>3.48</v>
      </c>
      <c r="I34" s="140">
        <v>3.61</v>
      </c>
      <c r="J34" s="162">
        <v>74</v>
      </c>
      <c r="K34" s="147">
        <v>72</v>
      </c>
      <c r="L34" s="150">
        <v>3.1805555555555554</v>
      </c>
      <c r="M34" s="140">
        <v>3.43</v>
      </c>
      <c r="N34" s="162">
        <v>86</v>
      </c>
      <c r="O34" s="345">
        <f t="shared" si="0"/>
        <v>186</v>
      </c>
      <c r="Q34" s="105"/>
      <c r="R34" s="105"/>
      <c r="T34" s="105"/>
    </row>
    <row r="35" spans="1:20" x14ac:dyDescent="0.25">
      <c r="A35" s="106">
        <v>8</v>
      </c>
      <c r="B35" s="39" t="s">
        <v>15</v>
      </c>
      <c r="C35" s="147">
        <v>54</v>
      </c>
      <c r="D35" s="150">
        <v>3.4814814814814814</v>
      </c>
      <c r="E35" s="466">
        <v>3.7</v>
      </c>
      <c r="F35" s="162">
        <v>93</v>
      </c>
      <c r="G35" s="147">
        <v>52</v>
      </c>
      <c r="H35" s="150">
        <v>3.2884615384615383</v>
      </c>
      <c r="I35" s="140">
        <v>3.61</v>
      </c>
      <c r="J35" s="162">
        <v>102</v>
      </c>
      <c r="K35" s="147">
        <v>45</v>
      </c>
      <c r="L35" s="150">
        <v>2.8888888888888888</v>
      </c>
      <c r="M35" s="140">
        <v>3.43</v>
      </c>
      <c r="N35" s="162">
        <v>105</v>
      </c>
      <c r="O35" s="345">
        <f t="shared" si="0"/>
        <v>300</v>
      </c>
      <c r="Q35" s="105"/>
      <c r="R35" s="105"/>
      <c r="T35" s="105"/>
    </row>
    <row r="36" spans="1:20" x14ac:dyDescent="0.25">
      <c r="A36" s="106">
        <v>9</v>
      </c>
      <c r="B36" s="39" t="s">
        <v>16</v>
      </c>
      <c r="C36" s="147">
        <v>46</v>
      </c>
      <c r="D36" s="150">
        <v>3.3043478260869565</v>
      </c>
      <c r="E36" s="466">
        <v>3.7</v>
      </c>
      <c r="F36" s="162">
        <v>106</v>
      </c>
      <c r="G36" s="147">
        <v>65</v>
      </c>
      <c r="H36" s="150">
        <v>3.4153846153846152</v>
      </c>
      <c r="I36" s="140">
        <v>3.61</v>
      </c>
      <c r="J36" s="162">
        <v>89</v>
      </c>
      <c r="K36" s="147">
        <v>70</v>
      </c>
      <c r="L36" s="150">
        <v>2.9285714285714284</v>
      </c>
      <c r="M36" s="140">
        <v>3.43</v>
      </c>
      <c r="N36" s="162">
        <v>103</v>
      </c>
      <c r="O36" s="345">
        <f t="shared" si="0"/>
        <v>298</v>
      </c>
      <c r="P36" t="s">
        <v>192</v>
      </c>
      <c r="Q36" s="105"/>
      <c r="R36" s="105"/>
      <c r="T36" s="105"/>
    </row>
    <row r="37" spans="1:20" x14ac:dyDescent="0.25">
      <c r="A37" s="106">
        <v>10</v>
      </c>
      <c r="B37" s="39" t="s">
        <v>163</v>
      </c>
      <c r="C37" s="147">
        <v>29</v>
      </c>
      <c r="D37" s="150">
        <v>3.5862068965517242</v>
      </c>
      <c r="E37" s="466">
        <v>3.7</v>
      </c>
      <c r="F37" s="162">
        <v>72</v>
      </c>
      <c r="G37" s="147">
        <v>28</v>
      </c>
      <c r="H37" s="150">
        <v>3.2857142857142856</v>
      </c>
      <c r="I37" s="140">
        <v>3.61</v>
      </c>
      <c r="J37" s="162">
        <v>103</v>
      </c>
      <c r="K37" s="147">
        <v>35</v>
      </c>
      <c r="L37" s="150">
        <v>3.0857142857142859</v>
      </c>
      <c r="M37" s="140">
        <v>3.43</v>
      </c>
      <c r="N37" s="162">
        <v>96</v>
      </c>
      <c r="O37" s="345">
        <f t="shared" si="0"/>
        <v>271</v>
      </c>
      <c r="Q37" s="105"/>
      <c r="R37" s="105"/>
      <c r="T37" s="105"/>
    </row>
    <row r="38" spans="1:20" x14ac:dyDescent="0.25">
      <c r="A38" s="106">
        <v>11</v>
      </c>
      <c r="B38" s="91" t="s">
        <v>164</v>
      </c>
      <c r="C38" s="154">
        <v>135</v>
      </c>
      <c r="D38" s="157">
        <v>3.6962962962962962</v>
      </c>
      <c r="E38" s="465">
        <v>3.7</v>
      </c>
      <c r="F38" s="163">
        <v>43</v>
      </c>
      <c r="G38" s="154">
        <v>122</v>
      </c>
      <c r="H38" s="157">
        <v>3.622950819672131</v>
      </c>
      <c r="I38" s="142">
        <v>3.61</v>
      </c>
      <c r="J38" s="163">
        <v>45</v>
      </c>
      <c r="K38" s="154">
        <v>97</v>
      </c>
      <c r="L38" s="157">
        <v>3.2061855670103094</v>
      </c>
      <c r="M38" s="142">
        <v>3.43</v>
      </c>
      <c r="N38" s="163">
        <v>81</v>
      </c>
      <c r="O38" s="345">
        <f t="shared" si="0"/>
        <v>169</v>
      </c>
      <c r="Q38" s="105"/>
      <c r="R38" s="105"/>
      <c r="T38" s="105"/>
    </row>
    <row r="39" spans="1:20" x14ac:dyDescent="0.25">
      <c r="A39" s="106">
        <v>12</v>
      </c>
      <c r="B39" s="91" t="s">
        <v>19</v>
      </c>
      <c r="C39" s="154">
        <v>98</v>
      </c>
      <c r="D39" s="157">
        <v>3.6530612244897958</v>
      </c>
      <c r="E39" s="465">
        <v>3.7</v>
      </c>
      <c r="F39" s="163">
        <v>54</v>
      </c>
      <c r="G39" s="154">
        <v>74</v>
      </c>
      <c r="H39" s="157">
        <v>3.7027027027027026</v>
      </c>
      <c r="I39" s="142">
        <v>3.61</v>
      </c>
      <c r="J39" s="163">
        <v>26</v>
      </c>
      <c r="K39" s="154">
        <v>76</v>
      </c>
      <c r="L39" s="157">
        <v>3.1447368421052633</v>
      </c>
      <c r="M39" s="142">
        <v>3.43</v>
      </c>
      <c r="N39" s="163">
        <v>90</v>
      </c>
      <c r="O39" s="345">
        <f t="shared" si="0"/>
        <v>170</v>
      </c>
      <c r="Q39" s="105"/>
      <c r="R39" s="105"/>
      <c r="T39" s="105"/>
    </row>
    <row r="40" spans="1:20" x14ac:dyDescent="0.25">
      <c r="A40" s="106">
        <v>13</v>
      </c>
      <c r="B40" s="91" t="s">
        <v>165</v>
      </c>
      <c r="C40" s="154">
        <v>56</v>
      </c>
      <c r="D40" s="157">
        <v>3.4821428571428572</v>
      </c>
      <c r="E40" s="465">
        <v>3.7</v>
      </c>
      <c r="F40" s="163">
        <v>92</v>
      </c>
      <c r="G40" s="154">
        <v>54</v>
      </c>
      <c r="H40" s="157">
        <v>3.2777777777777777</v>
      </c>
      <c r="I40" s="142">
        <v>3.61</v>
      </c>
      <c r="J40" s="163">
        <v>105</v>
      </c>
      <c r="K40" s="154">
        <v>54</v>
      </c>
      <c r="L40" s="157">
        <v>2.9074074074074074</v>
      </c>
      <c r="M40" s="142">
        <v>3.43</v>
      </c>
      <c r="N40" s="163">
        <v>104</v>
      </c>
      <c r="O40" s="345">
        <f t="shared" si="0"/>
        <v>301</v>
      </c>
      <c r="Q40" s="105"/>
      <c r="R40" s="105"/>
      <c r="T40" s="105"/>
    </row>
    <row r="41" spans="1:20" x14ac:dyDescent="0.25">
      <c r="A41" s="106">
        <v>14</v>
      </c>
      <c r="B41" s="91" t="s">
        <v>95</v>
      </c>
      <c r="C41" s="154">
        <v>53</v>
      </c>
      <c r="D41" s="157">
        <v>3.5471698113207548</v>
      </c>
      <c r="E41" s="465">
        <v>3.7</v>
      </c>
      <c r="F41" s="163">
        <v>79</v>
      </c>
      <c r="G41" s="154">
        <v>50</v>
      </c>
      <c r="H41" s="157">
        <v>3.22</v>
      </c>
      <c r="I41" s="142">
        <v>3.61</v>
      </c>
      <c r="J41" s="163">
        <v>108</v>
      </c>
      <c r="K41" s="154">
        <v>39</v>
      </c>
      <c r="L41" s="157">
        <v>3.1282051282051282</v>
      </c>
      <c r="M41" s="142">
        <v>3.43</v>
      </c>
      <c r="N41" s="163">
        <v>92</v>
      </c>
      <c r="O41" s="345">
        <f t="shared" si="0"/>
        <v>279</v>
      </c>
      <c r="Q41" s="105"/>
      <c r="R41" s="105"/>
      <c r="T41" s="105"/>
    </row>
    <row r="42" spans="1:20" x14ac:dyDescent="0.25">
      <c r="A42" s="106">
        <v>15</v>
      </c>
      <c r="B42" s="91" t="s">
        <v>166</v>
      </c>
      <c r="C42" s="154">
        <v>78</v>
      </c>
      <c r="D42" s="157">
        <v>3.5897435897435899</v>
      </c>
      <c r="E42" s="465">
        <v>3.7</v>
      </c>
      <c r="F42" s="163">
        <v>71</v>
      </c>
      <c r="G42" s="154">
        <v>61</v>
      </c>
      <c r="H42" s="157">
        <v>3.278688524590164</v>
      </c>
      <c r="I42" s="142">
        <v>3.61</v>
      </c>
      <c r="J42" s="163">
        <v>104</v>
      </c>
      <c r="K42" s="154">
        <v>51</v>
      </c>
      <c r="L42" s="157">
        <v>2.8823529411764706</v>
      </c>
      <c r="M42" s="142">
        <v>3.43</v>
      </c>
      <c r="N42" s="163">
        <v>106</v>
      </c>
      <c r="O42" s="345">
        <f t="shared" si="0"/>
        <v>281</v>
      </c>
      <c r="Q42" s="105"/>
      <c r="R42" s="105"/>
      <c r="T42" s="105"/>
    </row>
    <row r="43" spans="1:20" x14ac:dyDescent="0.25">
      <c r="A43" s="106">
        <v>16</v>
      </c>
      <c r="B43" s="91" t="s">
        <v>21</v>
      </c>
      <c r="C43" s="154">
        <v>88</v>
      </c>
      <c r="D43" s="157">
        <v>3.625</v>
      </c>
      <c r="E43" s="465">
        <v>3.7</v>
      </c>
      <c r="F43" s="163">
        <v>64</v>
      </c>
      <c r="G43" s="154">
        <v>126</v>
      </c>
      <c r="H43" s="157">
        <v>3.5</v>
      </c>
      <c r="I43" s="142">
        <v>3.61</v>
      </c>
      <c r="J43" s="163">
        <v>69</v>
      </c>
      <c r="K43" s="154">
        <v>105</v>
      </c>
      <c r="L43" s="157">
        <v>3.361904761904762</v>
      </c>
      <c r="M43" s="142">
        <v>3.43</v>
      </c>
      <c r="N43" s="163">
        <v>59</v>
      </c>
      <c r="O43" s="345">
        <f t="shared" si="0"/>
        <v>192</v>
      </c>
      <c r="Q43" s="105"/>
      <c r="R43" s="105"/>
      <c r="T43" s="105"/>
    </row>
    <row r="44" spans="1:20" ht="15.75" thickBot="1" x14ac:dyDescent="0.3">
      <c r="A44" s="106">
        <v>17</v>
      </c>
      <c r="B44" s="91" t="s">
        <v>22</v>
      </c>
      <c r="C44" s="154">
        <v>93</v>
      </c>
      <c r="D44" s="157">
        <v>3.6559139784946235</v>
      </c>
      <c r="E44" s="465">
        <v>3.7</v>
      </c>
      <c r="F44" s="163">
        <v>53</v>
      </c>
      <c r="G44" s="154">
        <v>117</v>
      </c>
      <c r="H44" s="157">
        <v>3.4188034188034186</v>
      </c>
      <c r="I44" s="142">
        <v>3.61</v>
      </c>
      <c r="J44" s="163">
        <v>88</v>
      </c>
      <c r="K44" s="154">
        <v>119</v>
      </c>
      <c r="L44" s="157">
        <v>3.327731092436975</v>
      </c>
      <c r="M44" s="142">
        <v>3.43</v>
      </c>
      <c r="N44" s="163">
        <v>62</v>
      </c>
      <c r="O44" s="345">
        <f t="shared" si="0"/>
        <v>203</v>
      </c>
      <c r="Q44" s="105"/>
      <c r="R44" s="105"/>
      <c r="T44" s="105"/>
    </row>
    <row r="45" spans="1:20" ht="15.75" thickBot="1" x14ac:dyDescent="0.3">
      <c r="A45" s="98"/>
      <c r="B45" s="112" t="s">
        <v>120</v>
      </c>
      <c r="C45" s="113">
        <f>SUM(C46:C64)</f>
        <v>1510</v>
      </c>
      <c r="D45" s="114">
        <f>AVERAGE(D46:D64)</f>
        <v>3.6952153736499516</v>
      </c>
      <c r="E45" s="468">
        <v>3.7</v>
      </c>
      <c r="F45" s="116"/>
      <c r="G45" s="113">
        <f>SUM(G46:G64)</f>
        <v>1491</v>
      </c>
      <c r="H45" s="114">
        <f>AVERAGE(H46:H64)</f>
        <v>3.603504851526143</v>
      </c>
      <c r="I45" s="115">
        <v>3.61</v>
      </c>
      <c r="J45" s="116"/>
      <c r="K45" s="113">
        <f>SUM(K46:K64)</f>
        <v>1441</v>
      </c>
      <c r="L45" s="114">
        <f>AVERAGE(L46:L64)</f>
        <v>3.4656842855235435</v>
      </c>
      <c r="M45" s="115">
        <v>3.43</v>
      </c>
      <c r="N45" s="116"/>
      <c r="O45" s="348"/>
      <c r="Q45" s="105"/>
      <c r="R45" s="105"/>
      <c r="T45" s="105"/>
    </row>
    <row r="46" spans="1:20" x14ac:dyDescent="0.25">
      <c r="A46" s="103">
        <v>1</v>
      </c>
      <c r="B46" s="39" t="s">
        <v>77</v>
      </c>
      <c r="C46" s="147">
        <v>163</v>
      </c>
      <c r="D46" s="150">
        <v>3.7852760736196318</v>
      </c>
      <c r="E46" s="466">
        <v>3.7</v>
      </c>
      <c r="F46" s="162">
        <v>30</v>
      </c>
      <c r="G46" s="147">
        <v>162</v>
      </c>
      <c r="H46" s="150">
        <v>3.9567901234567899</v>
      </c>
      <c r="I46" s="140">
        <v>3.61</v>
      </c>
      <c r="J46" s="162">
        <v>5</v>
      </c>
      <c r="K46" s="147">
        <v>208</v>
      </c>
      <c r="L46" s="150">
        <v>3.6778846153846154</v>
      </c>
      <c r="M46" s="140">
        <v>3.43</v>
      </c>
      <c r="N46" s="162">
        <v>12</v>
      </c>
      <c r="O46" s="350">
        <f t="shared" si="0"/>
        <v>47</v>
      </c>
      <c r="P46" t="s">
        <v>192</v>
      </c>
      <c r="Q46" s="105"/>
      <c r="R46" s="105"/>
      <c r="T46" s="105"/>
    </row>
    <row r="47" spans="1:20" x14ac:dyDescent="0.25">
      <c r="A47" s="106">
        <v>2</v>
      </c>
      <c r="B47" s="39" t="s">
        <v>150</v>
      </c>
      <c r="C47" s="147">
        <v>54</v>
      </c>
      <c r="D47" s="150">
        <v>3.7962962962962963</v>
      </c>
      <c r="E47" s="466">
        <v>3.7</v>
      </c>
      <c r="F47" s="162">
        <v>27</v>
      </c>
      <c r="G47" s="147">
        <v>52</v>
      </c>
      <c r="H47" s="150">
        <v>3.7115384615384617</v>
      </c>
      <c r="I47" s="140">
        <v>3.61</v>
      </c>
      <c r="J47" s="162">
        <v>23</v>
      </c>
      <c r="K47" s="147">
        <v>50</v>
      </c>
      <c r="L47" s="150">
        <v>3.88</v>
      </c>
      <c r="M47" s="140">
        <v>3.43</v>
      </c>
      <c r="N47" s="162">
        <v>2</v>
      </c>
      <c r="O47" s="345">
        <f t="shared" si="0"/>
        <v>52</v>
      </c>
      <c r="Q47" s="105"/>
      <c r="R47" s="105"/>
      <c r="T47" s="105"/>
    </row>
    <row r="48" spans="1:20" x14ac:dyDescent="0.25">
      <c r="A48" s="106">
        <v>3</v>
      </c>
      <c r="B48" s="39" t="s">
        <v>68</v>
      </c>
      <c r="C48" s="147">
        <v>163</v>
      </c>
      <c r="D48" s="150">
        <v>4.0490797546012267</v>
      </c>
      <c r="E48" s="466">
        <v>3.7</v>
      </c>
      <c r="F48" s="162">
        <v>3</v>
      </c>
      <c r="G48" s="147">
        <v>157</v>
      </c>
      <c r="H48" s="150">
        <v>3.8471337579617835</v>
      </c>
      <c r="I48" s="140">
        <v>3.61</v>
      </c>
      <c r="J48" s="162">
        <v>12</v>
      </c>
      <c r="K48" s="147">
        <v>150</v>
      </c>
      <c r="L48" s="150">
        <v>3.96</v>
      </c>
      <c r="M48" s="140">
        <v>3.43</v>
      </c>
      <c r="N48" s="162">
        <v>1</v>
      </c>
      <c r="O48" s="345">
        <f t="shared" si="0"/>
        <v>16</v>
      </c>
      <c r="P48" t="s">
        <v>192</v>
      </c>
      <c r="Q48" s="105"/>
      <c r="R48" s="105"/>
      <c r="T48" s="105"/>
    </row>
    <row r="49" spans="1:20" x14ac:dyDescent="0.25">
      <c r="A49" s="106">
        <v>4</v>
      </c>
      <c r="B49" s="39" t="s">
        <v>105</v>
      </c>
      <c r="C49" s="147">
        <v>183</v>
      </c>
      <c r="D49" s="150">
        <v>3.6666666666666665</v>
      </c>
      <c r="E49" s="466">
        <v>3.7</v>
      </c>
      <c r="F49" s="162">
        <v>48</v>
      </c>
      <c r="G49" s="147">
        <v>192</v>
      </c>
      <c r="H49" s="150">
        <v>3.6458333333333335</v>
      </c>
      <c r="I49" s="140">
        <v>3.61</v>
      </c>
      <c r="J49" s="162">
        <v>39</v>
      </c>
      <c r="K49" s="147">
        <v>156</v>
      </c>
      <c r="L49" s="150">
        <v>3.3076923076923075</v>
      </c>
      <c r="M49" s="140">
        <v>3.43</v>
      </c>
      <c r="N49" s="162">
        <v>65</v>
      </c>
      <c r="O49" s="345">
        <f t="shared" si="0"/>
        <v>152</v>
      </c>
      <c r="Q49" s="105"/>
      <c r="R49" s="105"/>
      <c r="T49" s="105"/>
    </row>
    <row r="50" spans="1:20" x14ac:dyDescent="0.25">
      <c r="A50" s="106">
        <v>5</v>
      </c>
      <c r="B50" s="39" t="s">
        <v>24</v>
      </c>
      <c r="C50" s="147">
        <v>116</v>
      </c>
      <c r="D50" s="150">
        <v>3.6379310344827585</v>
      </c>
      <c r="E50" s="466">
        <v>3.7</v>
      </c>
      <c r="F50" s="162">
        <v>58</v>
      </c>
      <c r="G50" s="147">
        <v>117</v>
      </c>
      <c r="H50" s="150">
        <v>3.5897435897435899</v>
      </c>
      <c r="I50" s="140">
        <v>3.61</v>
      </c>
      <c r="J50" s="162">
        <v>50</v>
      </c>
      <c r="K50" s="147">
        <v>95</v>
      </c>
      <c r="L50" s="150">
        <v>3.77</v>
      </c>
      <c r="M50" s="140">
        <v>3.43</v>
      </c>
      <c r="N50" s="162">
        <v>6</v>
      </c>
      <c r="O50" s="345">
        <f t="shared" si="0"/>
        <v>114</v>
      </c>
      <c r="Q50" s="105"/>
      <c r="R50" s="105"/>
      <c r="T50" s="105"/>
    </row>
    <row r="51" spans="1:20" ht="15" customHeight="1" x14ac:dyDescent="0.25">
      <c r="A51" s="106">
        <v>6</v>
      </c>
      <c r="B51" s="39" t="s">
        <v>25</v>
      </c>
      <c r="C51" s="147">
        <v>88</v>
      </c>
      <c r="D51" s="150">
        <v>3.7840909090909092</v>
      </c>
      <c r="E51" s="466">
        <v>3.7</v>
      </c>
      <c r="F51" s="162">
        <v>31</v>
      </c>
      <c r="G51" s="147">
        <v>77</v>
      </c>
      <c r="H51" s="150">
        <v>3.8961038961038961</v>
      </c>
      <c r="I51" s="140">
        <v>3.61</v>
      </c>
      <c r="J51" s="162">
        <v>8</v>
      </c>
      <c r="K51" s="147">
        <v>95</v>
      </c>
      <c r="L51" s="150">
        <v>3.76</v>
      </c>
      <c r="M51" s="140">
        <v>3.43</v>
      </c>
      <c r="N51" s="162">
        <v>7</v>
      </c>
      <c r="O51" s="345">
        <f t="shared" si="0"/>
        <v>46</v>
      </c>
      <c r="Q51" s="105"/>
      <c r="R51" s="105"/>
      <c r="T51" s="105"/>
    </row>
    <row r="52" spans="1:20" x14ac:dyDescent="0.25">
      <c r="A52" s="106">
        <v>7</v>
      </c>
      <c r="B52" s="39" t="s">
        <v>168</v>
      </c>
      <c r="C52" s="147">
        <v>36</v>
      </c>
      <c r="D52" s="150">
        <v>4.166666666666667</v>
      </c>
      <c r="E52" s="466">
        <v>3.7</v>
      </c>
      <c r="F52" s="162">
        <v>2</v>
      </c>
      <c r="G52" s="147">
        <v>33</v>
      </c>
      <c r="H52" s="150">
        <v>3.4545454545454546</v>
      </c>
      <c r="I52" s="140">
        <v>3.61</v>
      </c>
      <c r="J52" s="162">
        <v>79</v>
      </c>
      <c r="K52" s="147">
        <v>29</v>
      </c>
      <c r="L52" s="150">
        <v>3.5862068965517242</v>
      </c>
      <c r="M52" s="140">
        <v>3.43</v>
      </c>
      <c r="N52" s="162">
        <v>25</v>
      </c>
      <c r="O52" s="349">
        <f t="shared" si="0"/>
        <v>106</v>
      </c>
      <c r="Q52" s="105"/>
      <c r="R52" s="105"/>
      <c r="T52" s="105"/>
    </row>
    <row r="53" spans="1:20" x14ac:dyDescent="0.25">
      <c r="A53" s="106">
        <v>8</v>
      </c>
      <c r="B53" s="39" t="s">
        <v>23</v>
      </c>
      <c r="C53" s="147">
        <v>63</v>
      </c>
      <c r="D53" s="150">
        <v>3.8253968253968256</v>
      </c>
      <c r="E53" s="466">
        <v>3.7</v>
      </c>
      <c r="F53" s="162">
        <v>21</v>
      </c>
      <c r="G53" s="147">
        <v>59</v>
      </c>
      <c r="H53" s="150">
        <v>3.5762711864406778</v>
      </c>
      <c r="I53" s="140">
        <v>3.61</v>
      </c>
      <c r="J53" s="162">
        <v>56</v>
      </c>
      <c r="K53" s="147">
        <v>79</v>
      </c>
      <c r="L53" s="150">
        <v>3.5063291139240507</v>
      </c>
      <c r="M53" s="140">
        <v>3.43</v>
      </c>
      <c r="N53" s="162">
        <v>37</v>
      </c>
      <c r="O53" s="345">
        <f t="shared" si="0"/>
        <v>114</v>
      </c>
      <c r="Q53" s="105"/>
      <c r="R53" s="105"/>
      <c r="T53" s="105"/>
    </row>
    <row r="54" spans="1:20" x14ac:dyDescent="0.25">
      <c r="A54" s="106">
        <v>9</v>
      </c>
      <c r="B54" s="39" t="s">
        <v>89</v>
      </c>
      <c r="C54" s="147">
        <v>51</v>
      </c>
      <c r="D54" s="150">
        <v>3.4509803921568629</v>
      </c>
      <c r="E54" s="466">
        <v>3.7</v>
      </c>
      <c r="F54" s="162">
        <v>97</v>
      </c>
      <c r="G54" s="147">
        <v>51</v>
      </c>
      <c r="H54" s="150">
        <v>3.2352941176470589</v>
      </c>
      <c r="I54" s="140">
        <v>3.61</v>
      </c>
      <c r="J54" s="162">
        <v>107</v>
      </c>
      <c r="K54" s="147">
        <v>47</v>
      </c>
      <c r="L54" s="150">
        <v>2.9361702127659575</v>
      </c>
      <c r="M54" s="140">
        <v>3.43</v>
      </c>
      <c r="N54" s="162">
        <v>102</v>
      </c>
      <c r="O54" s="345">
        <f t="shared" si="0"/>
        <v>306</v>
      </c>
      <c r="Q54" s="105"/>
      <c r="R54" s="105"/>
      <c r="T54" s="105"/>
    </row>
    <row r="55" spans="1:20" x14ac:dyDescent="0.25">
      <c r="A55" s="106">
        <v>10</v>
      </c>
      <c r="B55" s="39" t="s">
        <v>90</v>
      </c>
      <c r="C55" s="147">
        <v>23</v>
      </c>
      <c r="D55" s="150">
        <v>3.9130434782608696</v>
      </c>
      <c r="E55" s="466">
        <v>3.7</v>
      </c>
      <c r="F55" s="162">
        <v>15</v>
      </c>
      <c r="G55" s="147">
        <v>23</v>
      </c>
      <c r="H55" s="150">
        <v>3.3043478260869565</v>
      </c>
      <c r="I55" s="140">
        <v>3.61</v>
      </c>
      <c r="J55" s="162">
        <v>101</v>
      </c>
      <c r="K55" s="147">
        <v>23</v>
      </c>
      <c r="L55" s="150">
        <v>3.1304347826086958</v>
      </c>
      <c r="M55" s="140">
        <v>3.43</v>
      </c>
      <c r="N55" s="162">
        <v>91</v>
      </c>
      <c r="O55" s="345">
        <f t="shared" si="0"/>
        <v>207</v>
      </c>
      <c r="Q55" s="105"/>
      <c r="R55" s="105"/>
      <c r="T55" s="105"/>
    </row>
    <row r="56" spans="1:20" x14ac:dyDescent="0.25">
      <c r="A56" s="106">
        <v>11</v>
      </c>
      <c r="B56" s="39" t="s">
        <v>27</v>
      </c>
      <c r="C56" s="147">
        <v>27</v>
      </c>
      <c r="D56" s="150">
        <v>3.1851851851851851</v>
      </c>
      <c r="E56" s="466">
        <v>3.7</v>
      </c>
      <c r="F56" s="162">
        <v>109</v>
      </c>
      <c r="G56" s="147">
        <v>50</v>
      </c>
      <c r="H56" s="150">
        <v>3.66</v>
      </c>
      <c r="I56" s="140">
        <v>3.61</v>
      </c>
      <c r="J56" s="162">
        <v>35</v>
      </c>
      <c r="K56" s="147">
        <v>45</v>
      </c>
      <c r="L56" s="150">
        <v>3.2444444444444445</v>
      </c>
      <c r="M56" s="140">
        <v>3.43</v>
      </c>
      <c r="N56" s="162">
        <v>74</v>
      </c>
      <c r="O56" s="345">
        <f t="shared" si="0"/>
        <v>218</v>
      </c>
      <c r="Q56" s="105"/>
      <c r="R56" s="105"/>
      <c r="T56" s="105"/>
    </row>
    <row r="57" spans="1:20" x14ac:dyDescent="0.25">
      <c r="A57" s="106">
        <v>12</v>
      </c>
      <c r="B57" s="91" t="s">
        <v>28</v>
      </c>
      <c r="C57" s="154">
        <v>61</v>
      </c>
      <c r="D57" s="157">
        <v>3.5081967213114753</v>
      </c>
      <c r="E57" s="465">
        <v>3.7</v>
      </c>
      <c r="F57" s="163">
        <v>86</v>
      </c>
      <c r="G57" s="154">
        <v>55</v>
      </c>
      <c r="H57" s="157">
        <v>3.4</v>
      </c>
      <c r="I57" s="142">
        <v>3.61</v>
      </c>
      <c r="J57" s="163">
        <v>91</v>
      </c>
      <c r="K57" s="154">
        <v>45</v>
      </c>
      <c r="L57" s="157">
        <v>3.3111111111111109</v>
      </c>
      <c r="M57" s="142">
        <v>3.43</v>
      </c>
      <c r="N57" s="163">
        <v>64</v>
      </c>
      <c r="O57" s="345">
        <f t="shared" si="0"/>
        <v>241</v>
      </c>
      <c r="Q57" s="105"/>
      <c r="R57" s="105"/>
      <c r="T57" s="105"/>
    </row>
    <row r="58" spans="1:20" x14ac:dyDescent="0.25">
      <c r="A58" s="106">
        <v>13</v>
      </c>
      <c r="B58" s="39" t="s">
        <v>130</v>
      </c>
      <c r="C58" s="147">
        <v>89</v>
      </c>
      <c r="D58" s="150">
        <v>3.8764044943820224</v>
      </c>
      <c r="E58" s="466">
        <v>3.7</v>
      </c>
      <c r="F58" s="162">
        <v>18</v>
      </c>
      <c r="G58" s="147">
        <v>80</v>
      </c>
      <c r="H58" s="150">
        <v>3.9375</v>
      </c>
      <c r="I58" s="140">
        <v>3.61</v>
      </c>
      <c r="J58" s="162">
        <v>6</v>
      </c>
      <c r="K58" s="147">
        <v>80</v>
      </c>
      <c r="L58" s="150">
        <v>3.3624999999999998</v>
      </c>
      <c r="M58" s="140">
        <v>3.43</v>
      </c>
      <c r="N58" s="162">
        <v>57</v>
      </c>
      <c r="O58" s="345">
        <f t="shared" si="0"/>
        <v>81</v>
      </c>
      <c r="P58" t="s">
        <v>192</v>
      </c>
      <c r="Q58" s="105"/>
      <c r="R58" s="105"/>
      <c r="T58" s="105"/>
    </row>
    <row r="59" spans="1:20" x14ac:dyDescent="0.25">
      <c r="A59" s="106">
        <v>14</v>
      </c>
      <c r="B59" s="39" t="s">
        <v>85</v>
      </c>
      <c r="C59" s="147">
        <v>19</v>
      </c>
      <c r="D59" s="150">
        <v>3.3684210526315788</v>
      </c>
      <c r="E59" s="466">
        <v>3.7</v>
      </c>
      <c r="F59" s="162">
        <v>103</v>
      </c>
      <c r="G59" s="147">
        <v>19</v>
      </c>
      <c r="H59" s="150">
        <v>3.6315789473684212</v>
      </c>
      <c r="I59" s="140">
        <v>3.61</v>
      </c>
      <c r="J59" s="162">
        <v>42</v>
      </c>
      <c r="K59" s="147">
        <v>15</v>
      </c>
      <c r="L59" s="150">
        <v>3.0666666666666669</v>
      </c>
      <c r="M59" s="140">
        <v>3.43</v>
      </c>
      <c r="N59" s="162">
        <v>97</v>
      </c>
      <c r="O59" s="345">
        <f t="shared" si="0"/>
        <v>242</v>
      </c>
      <c r="Q59" s="105"/>
      <c r="R59" s="105"/>
      <c r="T59" s="105"/>
    </row>
    <row r="60" spans="1:20" x14ac:dyDescent="0.25">
      <c r="A60" s="106">
        <v>15</v>
      </c>
      <c r="B60" s="39" t="s">
        <v>167</v>
      </c>
      <c r="C60" s="147">
        <v>74</v>
      </c>
      <c r="D60" s="150">
        <v>3.7567567567567566</v>
      </c>
      <c r="E60" s="466">
        <v>3.7</v>
      </c>
      <c r="F60" s="162">
        <v>35</v>
      </c>
      <c r="G60" s="147">
        <v>68</v>
      </c>
      <c r="H60" s="150">
        <v>3.5</v>
      </c>
      <c r="I60" s="140">
        <v>3.61</v>
      </c>
      <c r="J60" s="162">
        <v>70</v>
      </c>
      <c r="K60" s="147">
        <v>62</v>
      </c>
      <c r="L60" s="150">
        <v>3.6451612903225805</v>
      </c>
      <c r="M60" s="140">
        <v>3.43</v>
      </c>
      <c r="N60" s="162">
        <v>17</v>
      </c>
      <c r="O60" s="345">
        <f t="shared" si="0"/>
        <v>122</v>
      </c>
      <c r="P60" t="s">
        <v>192</v>
      </c>
      <c r="Q60" s="105"/>
      <c r="R60" s="105"/>
      <c r="T60" s="105"/>
    </row>
    <row r="61" spans="1:20" x14ac:dyDescent="0.25">
      <c r="A61" s="106">
        <v>16</v>
      </c>
      <c r="B61" s="40" t="s">
        <v>30</v>
      </c>
      <c r="C61" s="158">
        <v>51</v>
      </c>
      <c r="D61" s="159">
        <v>3.4901960784313726</v>
      </c>
      <c r="E61" s="471">
        <v>3.7</v>
      </c>
      <c r="F61" s="167">
        <v>88</v>
      </c>
      <c r="G61" s="158">
        <v>69</v>
      </c>
      <c r="H61" s="159">
        <v>3.36231884057971</v>
      </c>
      <c r="I61" s="146">
        <v>3.61</v>
      </c>
      <c r="J61" s="167">
        <v>96</v>
      </c>
      <c r="K61" s="158">
        <v>52</v>
      </c>
      <c r="L61" s="159">
        <v>3.1538461538461537</v>
      </c>
      <c r="M61" s="146">
        <v>3.43</v>
      </c>
      <c r="N61" s="167">
        <v>88</v>
      </c>
      <c r="O61" s="345">
        <f t="shared" si="0"/>
        <v>272</v>
      </c>
      <c r="Q61" s="105"/>
      <c r="R61" s="105"/>
      <c r="T61" s="105"/>
    </row>
    <row r="62" spans="1:20" x14ac:dyDescent="0.25">
      <c r="A62" s="106">
        <v>17</v>
      </c>
      <c r="B62" s="39" t="s">
        <v>83</v>
      </c>
      <c r="C62" s="147">
        <v>84</v>
      </c>
      <c r="D62" s="150">
        <v>3.5119047619047619</v>
      </c>
      <c r="E62" s="466">
        <v>3.7</v>
      </c>
      <c r="F62" s="162">
        <v>83</v>
      </c>
      <c r="G62" s="147">
        <v>56</v>
      </c>
      <c r="H62" s="150">
        <v>3.5</v>
      </c>
      <c r="I62" s="140">
        <v>3.61</v>
      </c>
      <c r="J62" s="162">
        <v>71</v>
      </c>
      <c r="K62" s="147">
        <v>49</v>
      </c>
      <c r="L62" s="150">
        <v>3.2448979591836733</v>
      </c>
      <c r="M62" s="140">
        <v>3.43</v>
      </c>
      <c r="N62" s="162">
        <v>73</v>
      </c>
      <c r="O62" s="345">
        <f t="shared" si="0"/>
        <v>227</v>
      </c>
      <c r="Q62" s="105"/>
      <c r="R62" s="105"/>
      <c r="T62" s="105"/>
    </row>
    <row r="63" spans="1:20" x14ac:dyDescent="0.25">
      <c r="A63" s="106">
        <v>18</v>
      </c>
      <c r="B63" s="39" t="s">
        <v>31</v>
      </c>
      <c r="C63" s="147">
        <v>109</v>
      </c>
      <c r="D63" s="150">
        <v>3.6330275229357798</v>
      </c>
      <c r="E63" s="466">
        <v>3.7</v>
      </c>
      <c r="F63" s="162">
        <v>61</v>
      </c>
      <c r="G63" s="147">
        <v>97</v>
      </c>
      <c r="H63" s="150">
        <v>3.6494845360824741</v>
      </c>
      <c r="I63" s="140">
        <v>3.61</v>
      </c>
      <c r="J63" s="162">
        <v>37</v>
      </c>
      <c r="K63" s="147">
        <v>104</v>
      </c>
      <c r="L63" s="150">
        <v>3.6730769230769229</v>
      </c>
      <c r="M63" s="140">
        <v>3.43</v>
      </c>
      <c r="N63" s="162">
        <v>13</v>
      </c>
      <c r="O63" s="346">
        <f t="shared" si="0"/>
        <v>111</v>
      </c>
      <c r="Q63" s="105"/>
      <c r="R63" s="105"/>
      <c r="T63" s="105"/>
    </row>
    <row r="64" spans="1:20" ht="15.75" thickBot="1" x14ac:dyDescent="0.3">
      <c r="A64" s="118">
        <v>19</v>
      </c>
      <c r="B64" s="39" t="s">
        <v>26</v>
      </c>
      <c r="C64" s="147">
        <v>56</v>
      </c>
      <c r="D64" s="150">
        <v>3.8035714285714284</v>
      </c>
      <c r="E64" s="466">
        <v>3.7</v>
      </c>
      <c r="F64" s="162">
        <v>25</v>
      </c>
      <c r="G64" s="147">
        <v>74</v>
      </c>
      <c r="H64" s="150">
        <v>3.6081081081081079</v>
      </c>
      <c r="I64" s="140">
        <v>3.61</v>
      </c>
      <c r="J64" s="162">
        <v>46</v>
      </c>
      <c r="K64" s="147">
        <v>57</v>
      </c>
      <c r="L64" s="150">
        <v>3.6315789473684212</v>
      </c>
      <c r="M64" s="140">
        <v>3.43</v>
      </c>
      <c r="N64" s="162">
        <v>18</v>
      </c>
      <c r="O64" s="346">
        <f t="shared" si="0"/>
        <v>89</v>
      </c>
      <c r="Q64" s="105"/>
      <c r="R64" s="105"/>
      <c r="T64" s="105"/>
    </row>
    <row r="65" spans="1:20" ht="15.75" thickBot="1" x14ac:dyDescent="0.3">
      <c r="A65" s="98"/>
      <c r="B65" s="110" t="s">
        <v>121</v>
      </c>
      <c r="C65" s="111">
        <f>SUM(C66:C79)</f>
        <v>1325</v>
      </c>
      <c r="D65" s="100">
        <f>AVERAGE(D66:D79)</f>
        <v>3.6426551158430853</v>
      </c>
      <c r="E65" s="464">
        <v>3.7</v>
      </c>
      <c r="F65" s="102"/>
      <c r="G65" s="111">
        <f>SUM(G66:G79)</f>
        <v>1294</v>
      </c>
      <c r="H65" s="100">
        <f>AVERAGE(H66:H79)</f>
        <v>3.5567346486531037</v>
      </c>
      <c r="I65" s="101">
        <v>3.61</v>
      </c>
      <c r="J65" s="102"/>
      <c r="K65" s="111">
        <f>SUM(K66:K79)</f>
        <v>1154</v>
      </c>
      <c r="L65" s="100">
        <f>AVERAGE(L66:L79)</f>
        <v>3.374786443028523</v>
      </c>
      <c r="M65" s="101">
        <v>3.43</v>
      </c>
      <c r="N65" s="102"/>
      <c r="O65" s="348"/>
      <c r="Q65" s="105"/>
      <c r="R65" s="105"/>
      <c r="T65" s="105"/>
    </row>
    <row r="66" spans="1:20" x14ac:dyDescent="0.25">
      <c r="A66" s="119">
        <v>1</v>
      </c>
      <c r="B66" s="39" t="s">
        <v>71</v>
      </c>
      <c r="C66" s="147">
        <v>76</v>
      </c>
      <c r="D66" s="150">
        <v>3.9342105263157894</v>
      </c>
      <c r="E66" s="466">
        <v>3.7</v>
      </c>
      <c r="F66" s="162">
        <v>11</v>
      </c>
      <c r="G66" s="147">
        <v>79</v>
      </c>
      <c r="H66" s="150">
        <v>3.721518987341772</v>
      </c>
      <c r="I66" s="140">
        <v>3.61</v>
      </c>
      <c r="J66" s="162">
        <v>21</v>
      </c>
      <c r="K66" s="147">
        <v>74</v>
      </c>
      <c r="L66" s="150">
        <v>3.4864864864864864</v>
      </c>
      <c r="M66" s="140">
        <v>3.43</v>
      </c>
      <c r="N66" s="162">
        <v>42</v>
      </c>
      <c r="O66" s="351">
        <f t="shared" si="0"/>
        <v>74</v>
      </c>
      <c r="P66" t="s">
        <v>192</v>
      </c>
      <c r="Q66" s="105"/>
      <c r="R66" s="105"/>
      <c r="T66" s="105"/>
    </row>
    <row r="67" spans="1:20" x14ac:dyDescent="0.25">
      <c r="A67" s="106">
        <v>2</v>
      </c>
      <c r="B67" s="39" t="s">
        <v>75</v>
      </c>
      <c r="C67" s="147">
        <v>108</v>
      </c>
      <c r="D67" s="150">
        <v>3.9074074074074074</v>
      </c>
      <c r="E67" s="466">
        <v>3.7</v>
      </c>
      <c r="F67" s="162">
        <v>16</v>
      </c>
      <c r="G67" s="147">
        <v>74</v>
      </c>
      <c r="H67" s="150">
        <v>3.6486486486486487</v>
      </c>
      <c r="I67" s="140">
        <v>3.61</v>
      </c>
      <c r="J67" s="162">
        <v>38</v>
      </c>
      <c r="K67" s="147">
        <v>88</v>
      </c>
      <c r="L67" s="150">
        <v>3.8068181818181817</v>
      </c>
      <c r="M67" s="140">
        <v>3.43</v>
      </c>
      <c r="N67" s="162">
        <v>5</v>
      </c>
      <c r="O67" s="352">
        <f t="shared" si="0"/>
        <v>59</v>
      </c>
      <c r="Q67" s="105"/>
      <c r="R67" s="105"/>
      <c r="T67" s="105"/>
    </row>
    <row r="68" spans="1:20" x14ac:dyDescent="0.25">
      <c r="A68" s="106">
        <v>3</v>
      </c>
      <c r="B68" s="39" t="s">
        <v>173</v>
      </c>
      <c r="C68" s="147">
        <v>106</v>
      </c>
      <c r="D68" s="150">
        <v>3.7358490566037736</v>
      </c>
      <c r="E68" s="466">
        <v>3.7</v>
      </c>
      <c r="F68" s="162">
        <v>38</v>
      </c>
      <c r="G68" s="147">
        <v>136</v>
      </c>
      <c r="H68" s="150">
        <v>3.5735294117647061</v>
      </c>
      <c r="I68" s="140">
        <v>3.61</v>
      </c>
      <c r="J68" s="162">
        <v>57</v>
      </c>
      <c r="K68" s="147">
        <v>126</v>
      </c>
      <c r="L68" s="150">
        <v>3.4126984126984126</v>
      </c>
      <c r="M68" s="140">
        <v>3.43</v>
      </c>
      <c r="N68" s="162">
        <v>49</v>
      </c>
      <c r="O68" s="349">
        <f t="shared" si="0"/>
        <v>144</v>
      </c>
      <c r="P68" t="s">
        <v>192</v>
      </c>
      <c r="Q68" s="105"/>
      <c r="R68" s="105"/>
      <c r="T68" s="105"/>
    </row>
    <row r="69" spans="1:20" x14ac:dyDescent="0.25">
      <c r="A69" s="106">
        <v>4</v>
      </c>
      <c r="B69" s="39" t="s">
        <v>169</v>
      </c>
      <c r="C69" s="147">
        <v>56</v>
      </c>
      <c r="D69" s="150">
        <v>3.5714285714285716</v>
      </c>
      <c r="E69" s="466">
        <v>3.7</v>
      </c>
      <c r="F69" s="162">
        <v>74</v>
      </c>
      <c r="G69" s="147">
        <v>74</v>
      </c>
      <c r="H69" s="150">
        <v>3.4459459459459461</v>
      </c>
      <c r="I69" s="140">
        <v>3.61</v>
      </c>
      <c r="J69" s="162">
        <v>81</v>
      </c>
      <c r="K69" s="147">
        <v>51</v>
      </c>
      <c r="L69" s="150">
        <v>3.0980392156862746</v>
      </c>
      <c r="M69" s="140">
        <v>3.43</v>
      </c>
      <c r="N69" s="162">
        <v>94</v>
      </c>
      <c r="O69" s="349">
        <f t="shared" si="0"/>
        <v>249</v>
      </c>
      <c r="Q69" s="105"/>
      <c r="R69" s="105"/>
      <c r="T69" s="105"/>
    </row>
    <row r="70" spans="1:20" x14ac:dyDescent="0.25">
      <c r="A70" s="106">
        <v>5</v>
      </c>
      <c r="B70" s="39" t="s">
        <v>106</v>
      </c>
      <c r="C70" s="147">
        <v>63</v>
      </c>
      <c r="D70" s="150">
        <v>3.6666666666666665</v>
      </c>
      <c r="E70" s="466">
        <v>3.7</v>
      </c>
      <c r="F70" s="162">
        <v>49</v>
      </c>
      <c r="G70" s="147">
        <v>76</v>
      </c>
      <c r="H70" s="150">
        <v>3.6973684210526314</v>
      </c>
      <c r="I70" s="140">
        <v>3.61</v>
      </c>
      <c r="J70" s="162">
        <v>31</v>
      </c>
      <c r="K70" s="147">
        <v>73</v>
      </c>
      <c r="L70" s="150">
        <v>3.506849315068493</v>
      </c>
      <c r="M70" s="140">
        <v>3.43</v>
      </c>
      <c r="N70" s="162">
        <v>36</v>
      </c>
      <c r="O70" s="349">
        <f t="shared" ref="O70:O119" si="1">SUM(F70+J70+N70)</f>
        <v>116</v>
      </c>
      <c r="P70" t="s">
        <v>192</v>
      </c>
      <c r="Q70" s="105"/>
      <c r="R70" s="105"/>
      <c r="T70" s="105"/>
    </row>
    <row r="71" spans="1:20" x14ac:dyDescent="0.25">
      <c r="A71" s="106">
        <v>6</v>
      </c>
      <c r="B71" s="126" t="s">
        <v>170</v>
      </c>
      <c r="C71" s="198">
        <v>82</v>
      </c>
      <c r="D71" s="199">
        <v>3.6585365853658538</v>
      </c>
      <c r="E71" s="467">
        <v>3.7</v>
      </c>
      <c r="F71" s="164">
        <v>52</v>
      </c>
      <c r="G71" s="198">
        <v>71</v>
      </c>
      <c r="H71" s="199">
        <v>3.5774647887323945</v>
      </c>
      <c r="I71" s="143">
        <v>3.61</v>
      </c>
      <c r="J71" s="164">
        <v>54</v>
      </c>
      <c r="K71" s="198">
        <v>62</v>
      </c>
      <c r="L71" s="199">
        <v>3.032258064516129</v>
      </c>
      <c r="M71" s="143">
        <v>3.43</v>
      </c>
      <c r="N71" s="164">
        <v>99</v>
      </c>
      <c r="O71" s="349">
        <f t="shared" si="1"/>
        <v>205</v>
      </c>
      <c r="Q71" s="105"/>
      <c r="R71" s="105"/>
      <c r="T71" s="105"/>
    </row>
    <row r="72" spans="1:20" x14ac:dyDescent="0.25">
      <c r="A72" s="106">
        <v>7</v>
      </c>
      <c r="B72" s="91" t="s">
        <v>171</v>
      </c>
      <c r="C72" s="154">
        <v>97</v>
      </c>
      <c r="D72" s="157">
        <v>3.6391752577319587</v>
      </c>
      <c r="E72" s="465">
        <v>3.7</v>
      </c>
      <c r="F72" s="163">
        <v>56</v>
      </c>
      <c r="G72" s="154">
        <v>55</v>
      </c>
      <c r="H72" s="157">
        <v>3.5090909090909093</v>
      </c>
      <c r="I72" s="142">
        <v>3.61</v>
      </c>
      <c r="J72" s="163">
        <v>67</v>
      </c>
      <c r="K72" s="154">
        <v>70</v>
      </c>
      <c r="L72" s="157">
        <v>3.3571428571428572</v>
      </c>
      <c r="M72" s="142">
        <v>3.43</v>
      </c>
      <c r="N72" s="163">
        <v>56</v>
      </c>
      <c r="O72" s="349">
        <f t="shared" si="1"/>
        <v>179</v>
      </c>
      <c r="Q72" s="105"/>
      <c r="R72" s="105"/>
      <c r="T72" s="105"/>
    </row>
    <row r="73" spans="1:20" x14ac:dyDescent="0.25">
      <c r="A73" s="106">
        <v>8</v>
      </c>
      <c r="B73" s="39" t="s">
        <v>172</v>
      </c>
      <c r="C73" s="147">
        <v>78</v>
      </c>
      <c r="D73" s="150">
        <v>3.4871794871794872</v>
      </c>
      <c r="E73" s="466">
        <v>3.7</v>
      </c>
      <c r="F73" s="162">
        <v>89</v>
      </c>
      <c r="G73" s="147">
        <v>83</v>
      </c>
      <c r="H73" s="150">
        <v>3.6265060240963853</v>
      </c>
      <c r="I73" s="140">
        <v>3.61</v>
      </c>
      <c r="J73" s="162">
        <v>43</v>
      </c>
      <c r="K73" s="147">
        <v>101</v>
      </c>
      <c r="L73" s="150">
        <v>3.4059405940594059</v>
      </c>
      <c r="M73" s="140">
        <v>3.43</v>
      </c>
      <c r="N73" s="162">
        <v>50</v>
      </c>
      <c r="O73" s="349">
        <f t="shared" si="1"/>
        <v>182</v>
      </c>
      <c r="Q73" s="105"/>
      <c r="R73" s="105"/>
      <c r="T73" s="105"/>
    </row>
    <row r="74" spans="1:20" x14ac:dyDescent="0.25">
      <c r="A74" s="106">
        <v>9</v>
      </c>
      <c r="B74" s="39" t="s">
        <v>34</v>
      </c>
      <c r="C74" s="147">
        <v>74</v>
      </c>
      <c r="D74" s="150">
        <v>3.4189189189189189</v>
      </c>
      <c r="E74" s="466">
        <v>3.7</v>
      </c>
      <c r="F74" s="162">
        <v>101</v>
      </c>
      <c r="G74" s="147">
        <v>58</v>
      </c>
      <c r="H74" s="150">
        <v>3.3448275862068964</v>
      </c>
      <c r="I74" s="140">
        <v>3.61</v>
      </c>
      <c r="J74" s="162">
        <v>97</v>
      </c>
      <c r="K74" s="147">
        <v>69</v>
      </c>
      <c r="L74" s="150">
        <v>3.0289855072463769</v>
      </c>
      <c r="M74" s="140">
        <v>3.43</v>
      </c>
      <c r="N74" s="162">
        <v>100</v>
      </c>
      <c r="O74" s="349">
        <f t="shared" si="1"/>
        <v>298</v>
      </c>
      <c r="Q74" s="105"/>
      <c r="R74" s="105"/>
      <c r="T74" s="105"/>
    </row>
    <row r="75" spans="1:20" x14ac:dyDescent="0.25">
      <c r="A75" s="106">
        <v>10</v>
      </c>
      <c r="B75" s="39" t="s">
        <v>174</v>
      </c>
      <c r="C75" s="147">
        <v>164</v>
      </c>
      <c r="D75" s="150">
        <v>3.7926829268292681</v>
      </c>
      <c r="E75" s="466">
        <v>3.7</v>
      </c>
      <c r="F75" s="162">
        <v>29</v>
      </c>
      <c r="G75" s="147">
        <v>185</v>
      </c>
      <c r="H75" s="150">
        <v>3.6324324324324326</v>
      </c>
      <c r="I75" s="140">
        <v>3.61</v>
      </c>
      <c r="J75" s="162">
        <v>41</v>
      </c>
      <c r="K75" s="147">
        <v>183</v>
      </c>
      <c r="L75" s="150">
        <v>3.5081967213114753</v>
      </c>
      <c r="M75" s="140">
        <v>3.43</v>
      </c>
      <c r="N75" s="162">
        <v>35</v>
      </c>
      <c r="O75" s="349">
        <f t="shared" si="1"/>
        <v>105</v>
      </c>
      <c r="Q75" s="105"/>
      <c r="R75" s="105"/>
      <c r="T75" s="105"/>
    </row>
    <row r="76" spans="1:20" x14ac:dyDescent="0.25">
      <c r="A76" s="106">
        <v>11</v>
      </c>
      <c r="B76" s="39" t="s">
        <v>175</v>
      </c>
      <c r="C76" s="147">
        <v>117</v>
      </c>
      <c r="D76" s="150">
        <v>3.1965811965811968</v>
      </c>
      <c r="E76" s="466">
        <v>3.7</v>
      </c>
      <c r="F76" s="162">
        <v>108</v>
      </c>
      <c r="G76" s="147">
        <v>119</v>
      </c>
      <c r="H76" s="150">
        <v>3.3109243697478989</v>
      </c>
      <c r="I76" s="140">
        <v>3.61</v>
      </c>
      <c r="J76" s="162">
        <v>100</v>
      </c>
      <c r="K76" s="147">
        <v>106</v>
      </c>
      <c r="L76" s="150">
        <v>3.4150943396226414</v>
      </c>
      <c r="M76" s="140">
        <v>3.43</v>
      </c>
      <c r="N76" s="162">
        <v>48</v>
      </c>
      <c r="O76" s="349">
        <f t="shared" si="1"/>
        <v>256</v>
      </c>
      <c r="Q76" s="105"/>
      <c r="R76" s="105"/>
      <c r="T76" s="105"/>
    </row>
    <row r="77" spans="1:20" x14ac:dyDescent="0.25">
      <c r="A77" s="106">
        <v>12</v>
      </c>
      <c r="B77" s="91" t="s">
        <v>191</v>
      </c>
      <c r="C77" s="154">
        <v>61</v>
      </c>
      <c r="D77" s="157">
        <v>3.5245901639344264</v>
      </c>
      <c r="E77" s="465">
        <v>3.7</v>
      </c>
      <c r="F77" s="163">
        <v>81</v>
      </c>
      <c r="G77" s="154">
        <v>61</v>
      </c>
      <c r="H77" s="157">
        <v>3.442622950819672</v>
      </c>
      <c r="I77" s="142">
        <v>3.61</v>
      </c>
      <c r="J77" s="163">
        <v>82</v>
      </c>
      <c r="K77" s="154">
        <v>52</v>
      </c>
      <c r="L77" s="157">
        <v>3.2884615384615383</v>
      </c>
      <c r="M77" s="142">
        <v>3.43</v>
      </c>
      <c r="N77" s="163">
        <v>69</v>
      </c>
      <c r="O77" s="349">
        <f t="shared" si="1"/>
        <v>232</v>
      </c>
      <c r="Q77" s="105"/>
      <c r="R77" s="105"/>
      <c r="T77" s="105"/>
    </row>
    <row r="78" spans="1:20" x14ac:dyDescent="0.25">
      <c r="A78" s="106">
        <v>13</v>
      </c>
      <c r="B78" s="39" t="s">
        <v>107</v>
      </c>
      <c r="C78" s="147">
        <v>82</v>
      </c>
      <c r="D78" s="150">
        <v>3.7682926829268291</v>
      </c>
      <c r="E78" s="466">
        <v>3.7</v>
      </c>
      <c r="F78" s="162">
        <v>33</v>
      </c>
      <c r="G78" s="147">
        <v>95</v>
      </c>
      <c r="H78" s="150">
        <v>3.5368421052631578</v>
      </c>
      <c r="I78" s="140">
        <v>3.61</v>
      </c>
      <c r="J78" s="162">
        <v>63</v>
      </c>
      <c r="K78" s="147">
        <v>99</v>
      </c>
      <c r="L78" s="150">
        <v>3.5252525252525251</v>
      </c>
      <c r="M78" s="140">
        <v>3.43</v>
      </c>
      <c r="N78" s="162">
        <v>31</v>
      </c>
      <c r="O78" s="349">
        <f t="shared" si="1"/>
        <v>127</v>
      </c>
      <c r="Q78" s="105"/>
      <c r="R78" s="105"/>
      <c r="T78" s="105"/>
    </row>
    <row r="79" spans="1:20" ht="15.75" thickBot="1" x14ac:dyDescent="0.3">
      <c r="A79" s="106">
        <v>14</v>
      </c>
      <c r="B79" s="39" t="s">
        <v>152</v>
      </c>
      <c r="C79" s="147">
        <v>161</v>
      </c>
      <c r="D79" s="150">
        <v>3.6956521739130435</v>
      </c>
      <c r="E79" s="466">
        <v>3.7</v>
      </c>
      <c r="F79" s="162">
        <v>44</v>
      </c>
      <c r="G79" s="147">
        <v>128</v>
      </c>
      <c r="H79" s="150">
        <v>3.7265625</v>
      </c>
      <c r="I79" s="140">
        <v>3.61</v>
      </c>
      <c r="J79" s="162">
        <v>19</v>
      </c>
      <c r="K79" s="147"/>
      <c r="L79" s="150"/>
      <c r="M79" s="140">
        <v>3.43</v>
      </c>
      <c r="N79" s="162">
        <v>108</v>
      </c>
      <c r="O79" s="349">
        <f t="shared" si="1"/>
        <v>171</v>
      </c>
      <c r="P79" t="s">
        <v>192</v>
      </c>
      <c r="Q79" s="105"/>
      <c r="R79" s="105"/>
      <c r="T79" s="105"/>
    </row>
    <row r="80" spans="1:20" ht="15.75" thickBot="1" x14ac:dyDescent="0.3">
      <c r="A80" s="98"/>
      <c r="B80" s="110" t="s">
        <v>122</v>
      </c>
      <c r="C80" s="111">
        <f>SUM(C81:C110)</f>
        <v>3418</v>
      </c>
      <c r="D80" s="100">
        <f>AVERAGE(D81:D110)</f>
        <v>3.6634479936709856</v>
      </c>
      <c r="E80" s="464">
        <v>3.7</v>
      </c>
      <c r="F80" s="102"/>
      <c r="G80" s="111">
        <f>SUM(G81:G110)</f>
        <v>3305</v>
      </c>
      <c r="H80" s="100">
        <f>AVERAGE(H81:H110)</f>
        <v>3.5657362828626322</v>
      </c>
      <c r="I80" s="101">
        <v>3.61</v>
      </c>
      <c r="J80" s="102"/>
      <c r="K80" s="111">
        <f>SUM(K81:K110)</f>
        <v>3065</v>
      </c>
      <c r="L80" s="100">
        <f>AVERAGE(L81:L110)</f>
        <v>3.4031625384377637</v>
      </c>
      <c r="M80" s="101">
        <v>3.43</v>
      </c>
      <c r="N80" s="102"/>
      <c r="O80" s="348"/>
      <c r="Q80" s="105"/>
      <c r="R80" s="105"/>
      <c r="T80" s="105"/>
    </row>
    <row r="81" spans="1:20" x14ac:dyDescent="0.25">
      <c r="A81" s="103">
        <v>1</v>
      </c>
      <c r="B81" s="39" t="s">
        <v>186</v>
      </c>
      <c r="C81" s="130">
        <v>70</v>
      </c>
      <c r="D81" s="148">
        <v>3.4285714285714284</v>
      </c>
      <c r="E81" s="466">
        <v>3.7</v>
      </c>
      <c r="F81" s="131">
        <v>100</v>
      </c>
      <c r="G81" s="130">
        <v>68</v>
      </c>
      <c r="H81" s="148">
        <v>3.4852941176470589</v>
      </c>
      <c r="I81" s="140">
        <v>3.61</v>
      </c>
      <c r="J81" s="131">
        <v>73</v>
      </c>
      <c r="K81" s="130">
        <v>78</v>
      </c>
      <c r="L81" s="148">
        <v>3.6025641025641026</v>
      </c>
      <c r="M81" s="140">
        <v>3.43</v>
      </c>
      <c r="N81" s="131">
        <v>21</v>
      </c>
      <c r="O81" s="345">
        <f t="shared" si="1"/>
        <v>194</v>
      </c>
      <c r="Q81" s="105"/>
      <c r="R81" s="105"/>
      <c r="T81" s="105"/>
    </row>
    <row r="82" spans="1:20" x14ac:dyDescent="0.25">
      <c r="A82" s="106">
        <v>2</v>
      </c>
      <c r="B82" s="39" t="s">
        <v>37</v>
      </c>
      <c r="C82" s="130">
        <v>44</v>
      </c>
      <c r="D82" s="148">
        <v>3.4545454545454546</v>
      </c>
      <c r="E82" s="466">
        <v>3.7</v>
      </c>
      <c r="F82" s="131">
        <v>96</v>
      </c>
      <c r="G82" s="130">
        <v>42</v>
      </c>
      <c r="H82" s="148">
        <v>3.4523809523809526</v>
      </c>
      <c r="I82" s="140">
        <v>3.61</v>
      </c>
      <c r="J82" s="131">
        <v>80</v>
      </c>
      <c r="K82" s="130">
        <v>40</v>
      </c>
      <c r="L82" s="148">
        <v>2.95</v>
      </c>
      <c r="M82" s="140">
        <v>3.43</v>
      </c>
      <c r="N82" s="131">
        <v>101</v>
      </c>
      <c r="O82" s="345">
        <f t="shared" si="1"/>
        <v>277</v>
      </c>
      <c r="Q82" s="105"/>
      <c r="R82" s="105"/>
      <c r="T82" s="105"/>
    </row>
    <row r="83" spans="1:20" x14ac:dyDescent="0.25">
      <c r="A83" s="106">
        <v>3</v>
      </c>
      <c r="B83" s="39" t="s">
        <v>180</v>
      </c>
      <c r="C83" s="130">
        <v>100</v>
      </c>
      <c r="D83" s="148">
        <v>3.57</v>
      </c>
      <c r="E83" s="466">
        <v>3.7</v>
      </c>
      <c r="F83" s="131">
        <v>75</v>
      </c>
      <c r="G83" s="130">
        <v>102</v>
      </c>
      <c r="H83" s="148">
        <v>3.5882352941176472</v>
      </c>
      <c r="I83" s="140">
        <v>3.61</v>
      </c>
      <c r="J83" s="131">
        <v>52</v>
      </c>
      <c r="K83" s="130">
        <v>105</v>
      </c>
      <c r="L83" s="148">
        <v>3.2285714285714286</v>
      </c>
      <c r="M83" s="140">
        <v>3.43</v>
      </c>
      <c r="N83" s="131">
        <v>78</v>
      </c>
      <c r="O83" s="345">
        <f t="shared" si="1"/>
        <v>205</v>
      </c>
      <c r="Q83" s="105"/>
      <c r="R83" s="105"/>
      <c r="T83" s="105"/>
    </row>
    <row r="84" spans="1:20" x14ac:dyDescent="0.25">
      <c r="A84" s="106">
        <v>4</v>
      </c>
      <c r="B84" s="39" t="s">
        <v>177</v>
      </c>
      <c r="C84" s="130">
        <v>114</v>
      </c>
      <c r="D84" s="148">
        <v>3.8157894736842106</v>
      </c>
      <c r="E84" s="466">
        <v>3.7</v>
      </c>
      <c r="F84" s="131">
        <v>23</v>
      </c>
      <c r="G84" s="130">
        <v>98</v>
      </c>
      <c r="H84" s="148">
        <v>3.5918367346938775</v>
      </c>
      <c r="I84" s="140">
        <v>3.61</v>
      </c>
      <c r="J84" s="131">
        <v>49</v>
      </c>
      <c r="K84" s="130">
        <v>96</v>
      </c>
      <c r="L84" s="148">
        <v>3.5416666666666665</v>
      </c>
      <c r="M84" s="140">
        <v>3.43</v>
      </c>
      <c r="N84" s="131">
        <v>28</v>
      </c>
      <c r="O84" s="345">
        <f t="shared" si="1"/>
        <v>100</v>
      </c>
      <c r="Q84" s="105"/>
      <c r="R84" s="105"/>
      <c r="T84" s="105"/>
    </row>
    <row r="85" spans="1:20" x14ac:dyDescent="0.25">
      <c r="A85" s="106">
        <v>5</v>
      </c>
      <c r="B85" s="39" t="s">
        <v>182</v>
      </c>
      <c r="C85" s="130">
        <v>120</v>
      </c>
      <c r="D85" s="148">
        <v>3.5750000000000002</v>
      </c>
      <c r="E85" s="466">
        <v>3.7</v>
      </c>
      <c r="F85" s="131">
        <v>73</v>
      </c>
      <c r="G85" s="130">
        <v>89</v>
      </c>
      <c r="H85" s="148">
        <v>3.6516853932584268</v>
      </c>
      <c r="I85" s="140">
        <v>3.61</v>
      </c>
      <c r="J85" s="131">
        <v>36</v>
      </c>
      <c r="K85" s="130">
        <v>107</v>
      </c>
      <c r="L85" s="148">
        <v>3.4485981308411215</v>
      </c>
      <c r="M85" s="140">
        <v>3.43</v>
      </c>
      <c r="N85" s="131">
        <v>44</v>
      </c>
      <c r="O85" s="345">
        <f t="shared" si="1"/>
        <v>153</v>
      </c>
      <c r="Q85" s="105"/>
      <c r="R85" s="105"/>
      <c r="T85" s="105"/>
    </row>
    <row r="86" spans="1:20" x14ac:dyDescent="0.25">
      <c r="A86" s="106">
        <v>6</v>
      </c>
      <c r="B86" s="39" t="s">
        <v>181</v>
      </c>
      <c r="C86" s="130">
        <v>159</v>
      </c>
      <c r="D86" s="148">
        <v>3.6603773584905661</v>
      </c>
      <c r="E86" s="466">
        <v>3.7</v>
      </c>
      <c r="F86" s="131">
        <v>50</v>
      </c>
      <c r="G86" s="130">
        <v>142</v>
      </c>
      <c r="H86" s="148">
        <v>3.436619718309859</v>
      </c>
      <c r="I86" s="140">
        <v>3.61</v>
      </c>
      <c r="J86" s="131">
        <v>84</v>
      </c>
      <c r="K86" s="130">
        <v>142</v>
      </c>
      <c r="L86" s="148">
        <v>3.380281690140845</v>
      </c>
      <c r="M86" s="140">
        <v>3.43</v>
      </c>
      <c r="N86" s="131">
        <v>55</v>
      </c>
      <c r="O86" s="345">
        <f t="shared" si="1"/>
        <v>189</v>
      </c>
      <c r="Q86" s="105"/>
      <c r="R86" s="105"/>
      <c r="T86" s="105"/>
    </row>
    <row r="87" spans="1:20" x14ac:dyDescent="0.25">
      <c r="A87" s="106">
        <v>7</v>
      </c>
      <c r="B87" s="39" t="s">
        <v>42</v>
      </c>
      <c r="C87" s="130">
        <v>50</v>
      </c>
      <c r="D87" s="148">
        <v>3.66</v>
      </c>
      <c r="E87" s="466">
        <v>3.7</v>
      </c>
      <c r="F87" s="131">
        <v>51</v>
      </c>
      <c r="G87" s="130">
        <v>26</v>
      </c>
      <c r="H87" s="148">
        <v>3.5</v>
      </c>
      <c r="I87" s="140">
        <v>3.61</v>
      </c>
      <c r="J87" s="131">
        <v>72</v>
      </c>
      <c r="K87" s="130">
        <v>42</v>
      </c>
      <c r="L87" s="148">
        <v>3.4285714285714284</v>
      </c>
      <c r="M87" s="140">
        <v>3.43</v>
      </c>
      <c r="N87" s="131">
        <v>46</v>
      </c>
      <c r="O87" s="345">
        <f t="shared" si="1"/>
        <v>169</v>
      </c>
      <c r="Q87" s="105"/>
      <c r="R87" s="105"/>
      <c r="T87" s="105"/>
    </row>
    <row r="88" spans="1:20" x14ac:dyDescent="0.25">
      <c r="A88" s="106">
        <v>8</v>
      </c>
      <c r="B88" s="39" t="s">
        <v>179</v>
      </c>
      <c r="C88" s="130">
        <v>51</v>
      </c>
      <c r="D88" s="148">
        <v>3.5490196078431371</v>
      </c>
      <c r="E88" s="466">
        <v>3.7</v>
      </c>
      <c r="F88" s="131">
        <v>78</v>
      </c>
      <c r="G88" s="130">
        <v>69</v>
      </c>
      <c r="H88" s="148">
        <v>3.5362318840579712</v>
      </c>
      <c r="I88" s="140">
        <v>3.61</v>
      </c>
      <c r="J88" s="131">
        <v>64</v>
      </c>
      <c r="K88" s="130">
        <v>26</v>
      </c>
      <c r="L88" s="148">
        <v>3.3846153846153846</v>
      </c>
      <c r="M88" s="140">
        <v>3.43</v>
      </c>
      <c r="N88" s="131">
        <v>53</v>
      </c>
      <c r="O88" s="345">
        <f t="shared" si="1"/>
        <v>195</v>
      </c>
      <c r="Q88" s="105"/>
      <c r="R88" s="105"/>
      <c r="T88" s="105"/>
    </row>
    <row r="89" spans="1:20" x14ac:dyDescent="0.25">
      <c r="A89" s="106">
        <v>9</v>
      </c>
      <c r="B89" s="39" t="s">
        <v>178</v>
      </c>
      <c r="C89" s="130">
        <v>78</v>
      </c>
      <c r="D89" s="148">
        <v>3.7435897435897436</v>
      </c>
      <c r="E89" s="466">
        <v>3.7</v>
      </c>
      <c r="F89" s="131">
        <v>37</v>
      </c>
      <c r="G89" s="130">
        <v>80</v>
      </c>
      <c r="H89" s="148">
        <v>2.95</v>
      </c>
      <c r="I89" s="140">
        <v>3.61</v>
      </c>
      <c r="J89" s="131">
        <v>109</v>
      </c>
      <c r="K89" s="130">
        <v>75</v>
      </c>
      <c r="L89" s="148">
        <v>3.3866666666666667</v>
      </c>
      <c r="M89" s="140">
        <v>3.43</v>
      </c>
      <c r="N89" s="131">
        <v>51</v>
      </c>
      <c r="O89" s="345">
        <f t="shared" si="1"/>
        <v>197</v>
      </c>
      <c r="Q89" s="105"/>
      <c r="R89" s="105"/>
      <c r="T89" s="105"/>
    </row>
    <row r="90" spans="1:20" x14ac:dyDescent="0.25">
      <c r="A90" s="106">
        <v>10</v>
      </c>
      <c r="B90" s="39" t="s">
        <v>176</v>
      </c>
      <c r="C90" s="130">
        <v>101</v>
      </c>
      <c r="D90" s="148">
        <v>3.4752475247524752</v>
      </c>
      <c r="E90" s="466">
        <v>3.7</v>
      </c>
      <c r="F90" s="131">
        <v>94</v>
      </c>
      <c r="G90" s="130">
        <v>81</v>
      </c>
      <c r="H90" s="148">
        <v>3.5308641975308643</v>
      </c>
      <c r="I90" s="140">
        <v>3.61</v>
      </c>
      <c r="J90" s="131">
        <v>65</v>
      </c>
      <c r="K90" s="130">
        <v>79</v>
      </c>
      <c r="L90" s="148">
        <v>3.240506329113924</v>
      </c>
      <c r="M90" s="140">
        <v>3.43</v>
      </c>
      <c r="N90" s="131">
        <v>75</v>
      </c>
      <c r="O90" s="345">
        <f t="shared" si="1"/>
        <v>234</v>
      </c>
      <c r="Q90" s="105"/>
      <c r="R90" s="105"/>
      <c r="T90" s="105"/>
    </row>
    <row r="91" spans="1:20" x14ac:dyDescent="0.25">
      <c r="A91" s="106">
        <v>11</v>
      </c>
      <c r="B91" s="39" t="s">
        <v>45</v>
      </c>
      <c r="C91" s="130">
        <v>77</v>
      </c>
      <c r="D91" s="148">
        <v>3.4415584415584415</v>
      </c>
      <c r="E91" s="466">
        <v>3.7</v>
      </c>
      <c r="F91" s="131">
        <v>99</v>
      </c>
      <c r="G91" s="130">
        <v>79</v>
      </c>
      <c r="H91" s="148">
        <v>3.5949367088607596</v>
      </c>
      <c r="I91" s="140">
        <v>3.61</v>
      </c>
      <c r="J91" s="131">
        <v>47</v>
      </c>
      <c r="K91" s="130">
        <v>74</v>
      </c>
      <c r="L91" s="148">
        <v>3.2702702702702702</v>
      </c>
      <c r="M91" s="140">
        <v>3.43</v>
      </c>
      <c r="N91" s="131">
        <v>72</v>
      </c>
      <c r="O91" s="345">
        <f t="shared" si="1"/>
        <v>218</v>
      </c>
      <c r="Q91" s="105"/>
      <c r="R91" s="105"/>
      <c r="T91" s="105"/>
    </row>
    <row r="92" spans="1:20" x14ac:dyDescent="0.25">
      <c r="A92" s="106">
        <v>12</v>
      </c>
      <c r="B92" s="39" t="s">
        <v>46</v>
      </c>
      <c r="C92" s="130">
        <v>57</v>
      </c>
      <c r="D92" s="148">
        <v>3.6315789473684212</v>
      </c>
      <c r="E92" s="466">
        <v>3.7</v>
      </c>
      <c r="F92" s="131">
        <v>62</v>
      </c>
      <c r="G92" s="130">
        <v>72</v>
      </c>
      <c r="H92" s="148">
        <v>3.4583333333333335</v>
      </c>
      <c r="I92" s="140">
        <v>3.61</v>
      </c>
      <c r="J92" s="131">
        <v>77</v>
      </c>
      <c r="K92" s="130">
        <v>75</v>
      </c>
      <c r="L92" s="148">
        <v>3.6133333333333333</v>
      </c>
      <c r="M92" s="140">
        <v>3.43</v>
      </c>
      <c r="N92" s="131">
        <v>19</v>
      </c>
      <c r="O92" s="345">
        <f t="shared" si="1"/>
        <v>158</v>
      </c>
      <c r="Q92" s="105"/>
      <c r="R92" s="105"/>
      <c r="T92" s="105"/>
    </row>
    <row r="93" spans="1:20" x14ac:dyDescent="0.25">
      <c r="A93" s="106">
        <v>13</v>
      </c>
      <c r="B93" s="39" t="s">
        <v>187</v>
      </c>
      <c r="C93" s="130">
        <v>155</v>
      </c>
      <c r="D93" s="148">
        <v>3.806451612903226</v>
      </c>
      <c r="E93" s="466">
        <v>3.7</v>
      </c>
      <c r="F93" s="131">
        <v>24</v>
      </c>
      <c r="G93" s="130">
        <v>148</v>
      </c>
      <c r="H93" s="148">
        <v>3.5675675675675675</v>
      </c>
      <c r="I93" s="140">
        <v>3.61</v>
      </c>
      <c r="J93" s="131">
        <v>58</v>
      </c>
      <c r="K93" s="130">
        <v>135</v>
      </c>
      <c r="L93" s="148">
        <v>3.3333333333333335</v>
      </c>
      <c r="M93" s="140">
        <v>3.43</v>
      </c>
      <c r="N93" s="131">
        <v>63</v>
      </c>
      <c r="O93" s="346">
        <f t="shared" si="1"/>
        <v>145</v>
      </c>
      <c r="P93" t="s">
        <v>192</v>
      </c>
      <c r="Q93" s="105"/>
      <c r="R93" s="105"/>
      <c r="T93" s="105"/>
    </row>
    <row r="94" spans="1:20" x14ac:dyDescent="0.25">
      <c r="A94" s="106">
        <v>14</v>
      </c>
      <c r="B94" s="45" t="s">
        <v>188</v>
      </c>
      <c r="C94" s="132">
        <v>80</v>
      </c>
      <c r="D94" s="149">
        <v>3.625</v>
      </c>
      <c r="E94" s="472">
        <v>3.7</v>
      </c>
      <c r="F94" s="133">
        <v>65</v>
      </c>
      <c r="G94" s="132">
        <v>69</v>
      </c>
      <c r="H94" s="149">
        <v>3.4782608695652173</v>
      </c>
      <c r="I94" s="141">
        <v>3.61</v>
      </c>
      <c r="J94" s="133">
        <v>75</v>
      </c>
      <c r="K94" s="132">
        <v>102</v>
      </c>
      <c r="L94" s="149">
        <v>3.284313725490196</v>
      </c>
      <c r="M94" s="141">
        <v>3.43</v>
      </c>
      <c r="N94" s="133">
        <v>71</v>
      </c>
      <c r="O94" s="347">
        <f t="shared" si="1"/>
        <v>211</v>
      </c>
      <c r="Q94" s="105"/>
      <c r="R94" s="105"/>
      <c r="T94" s="105"/>
    </row>
    <row r="95" spans="1:20" x14ac:dyDescent="0.25">
      <c r="A95" s="106">
        <v>15</v>
      </c>
      <c r="B95" s="39" t="s">
        <v>189</v>
      </c>
      <c r="C95" s="130">
        <v>76</v>
      </c>
      <c r="D95" s="148">
        <v>3.4736842105263159</v>
      </c>
      <c r="E95" s="466">
        <v>3.7</v>
      </c>
      <c r="F95" s="131">
        <v>95</v>
      </c>
      <c r="G95" s="130">
        <v>55</v>
      </c>
      <c r="H95" s="148">
        <v>3.4363636363636365</v>
      </c>
      <c r="I95" s="140">
        <v>3.61</v>
      </c>
      <c r="J95" s="131">
        <v>85</v>
      </c>
      <c r="K95" s="130">
        <v>57</v>
      </c>
      <c r="L95" s="148">
        <v>3.2105263157894739</v>
      </c>
      <c r="M95" s="140">
        <v>3.43</v>
      </c>
      <c r="N95" s="131">
        <v>79</v>
      </c>
      <c r="O95" s="345">
        <f t="shared" si="1"/>
        <v>259</v>
      </c>
      <c r="Q95" s="105"/>
      <c r="R95" s="105"/>
      <c r="T95" s="105"/>
    </row>
    <row r="96" spans="1:20" x14ac:dyDescent="0.25">
      <c r="A96" s="106">
        <v>16</v>
      </c>
      <c r="B96" s="39" t="s">
        <v>50</v>
      </c>
      <c r="C96" s="130">
        <v>71</v>
      </c>
      <c r="D96" s="148">
        <v>3.535211267605634</v>
      </c>
      <c r="E96" s="466">
        <v>3.7</v>
      </c>
      <c r="F96" s="131">
        <v>80</v>
      </c>
      <c r="G96" s="130">
        <v>70</v>
      </c>
      <c r="H96" s="148">
        <v>3.3714285714285714</v>
      </c>
      <c r="I96" s="140">
        <v>3.61</v>
      </c>
      <c r="J96" s="131">
        <v>95</v>
      </c>
      <c r="K96" s="130">
        <v>67</v>
      </c>
      <c r="L96" s="148">
        <v>3.1791044776119404</v>
      </c>
      <c r="M96" s="140">
        <v>3.43</v>
      </c>
      <c r="N96" s="131">
        <v>85</v>
      </c>
      <c r="O96" s="345">
        <f t="shared" si="1"/>
        <v>260</v>
      </c>
      <c r="Q96" s="105"/>
      <c r="R96" s="105"/>
      <c r="T96" s="105"/>
    </row>
    <row r="97" spans="1:20" x14ac:dyDescent="0.25">
      <c r="A97" s="106">
        <v>17</v>
      </c>
      <c r="B97" s="39" t="s">
        <v>190</v>
      </c>
      <c r="C97" s="130">
        <v>118</v>
      </c>
      <c r="D97" s="148">
        <v>3.4830508474576272</v>
      </c>
      <c r="E97" s="466">
        <v>3.7</v>
      </c>
      <c r="F97" s="131">
        <v>91</v>
      </c>
      <c r="G97" s="130">
        <v>115</v>
      </c>
      <c r="H97" s="148">
        <v>3.3913043478260869</v>
      </c>
      <c r="I97" s="140">
        <v>3.61</v>
      </c>
      <c r="J97" s="131">
        <v>94</v>
      </c>
      <c r="K97" s="130">
        <v>81</v>
      </c>
      <c r="L97" s="148">
        <v>3.1851851851851851</v>
      </c>
      <c r="M97" s="140">
        <v>3.43</v>
      </c>
      <c r="N97" s="131">
        <v>84</v>
      </c>
      <c r="O97" s="345">
        <f t="shared" si="1"/>
        <v>269</v>
      </c>
      <c r="Q97" s="105"/>
      <c r="R97" s="105"/>
      <c r="T97" s="105"/>
    </row>
    <row r="98" spans="1:20" x14ac:dyDescent="0.25">
      <c r="A98" s="106">
        <v>18</v>
      </c>
      <c r="B98" s="39" t="s">
        <v>185</v>
      </c>
      <c r="C98" s="130">
        <v>77</v>
      </c>
      <c r="D98" s="148">
        <v>3.5064935064935066</v>
      </c>
      <c r="E98" s="466">
        <v>3.7</v>
      </c>
      <c r="F98" s="131">
        <v>87</v>
      </c>
      <c r="G98" s="130">
        <v>79</v>
      </c>
      <c r="H98" s="148">
        <v>3.3924050632911391</v>
      </c>
      <c r="I98" s="140">
        <v>3.61</v>
      </c>
      <c r="J98" s="131">
        <v>93</v>
      </c>
      <c r="K98" s="130">
        <v>66</v>
      </c>
      <c r="L98" s="148">
        <v>3.1969696969696968</v>
      </c>
      <c r="M98" s="140">
        <v>3.43</v>
      </c>
      <c r="N98" s="131">
        <v>83</v>
      </c>
      <c r="O98" s="345">
        <f t="shared" si="1"/>
        <v>263</v>
      </c>
      <c r="Q98" s="105"/>
      <c r="R98" s="105"/>
      <c r="T98" s="105"/>
    </row>
    <row r="99" spans="1:20" x14ac:dyDescent="0.25">
      <c r="A99" s="106">
        <v>19</v>
      </c>
      <c r="B99" s="39" t="s">
        <v>184</v>
      </c>
      <c r="C99" s="130">
        <v>82</v>
      </c>
      <c r="D99" s="148">
        <v>3.6341463414634148</v>
      </c>
      <c r="E99" s="466">
        <v>3.7</v>
      </c>
      <c r="F99" s="131">
        <v>60</v>
      </c>
      <c r="G99" s="130">
        <v>64</v>
      </c>
      <c r="H99" s="148">
        <v>3.625</v>
      </c>
      <c r="I99" s="140">
        <v>3.61</v>
      </c>
      <c r="J99" s="131">
        <v>44</v>
      </c>
      <c r="K99" s="130">
        <v>90</v>
      </c>
      <c r="L99" s="148">
        <v>3.3555555555555556</v>
      </c>
      <c r="M99" s="140">
        <v>3.43</v>
      </c>
      <c r="N99" s="131">
        <v>58</v>
      </c>
      <c r="O99" s="345">
        <f t="shared" si="1"/>
        <v>162</v>
      </c>
      <c r="Q99" s="105"/>
      <c r="R99" s="105"/>
      <c r="T99" s="105"/>
    </row>
    <row r="100" spans="1:20" x14ac:dyDescent="0.25">
      <c r="A100" s="106">
        <v>20</v>
      </c>
      <c r="B100" s="39" t="s">
        <v>131</v>
      </c>
      <c r="C100" s="130">
        <v>191</v>
      </c>
      <c r="D100" s="148">
        <v>3.7696335078534031</v>
      </c>
      <c r="E100" s="466">
        <v>3.7</v>
      </c>
      <c r="F100" s="131">
        <v>32</v>
      </c>
      <c r="G100" s="130">
        <v>213</v>
      </c>
      <c r="H100" s="148">
        <v>3.68075117370892</v>
      </c>
      <c r="I100" s="140">
        <v>3.61</v>
      </c>
      <c r="J100" s="131">
        <v>33</v>
      </c>
      <c r="K100" s="130">
        <v>179</v>
      </c>
      <c r="L100" s="148">
        <v>3.5418994413407821</v>
      </c>
      <c r="M100" s="140">
        <v>3.43</v>
      </c>
      <c r="N100" s="131">
        <v>27</v>
      </c>
      <c r="O100" s="345">
        <f t="shared" si="1"/>
        <v>92</v>
      </c>
      <c r="P100" t="s">
        <v>192</v>
      </c>
      <c r="Q100" s="105"/>
      <c r="R100" s="105"/>
      <c r="T100" s="105"/>
    </row>
    <row r="101" spans="1:20" x14ac:dyDescent="0.25">
      <c r="A101" s="106">
        <v>21</v>
      </c>
      <c r="B101" s="39" t="s">
        <v>183</v>
      </c>
      <c r="C101" s="130">
        <v>200</v>
      </c>
      <c r="D101" s="148">
        <v>3.7349999999999999</v>
      </c>
      <c r="E101" s="466">
        <v>3.7</v>
      </c>
      <c r="F101" s="131">
        <v>39</v>
      </c>
      <c r="G101" s="130">
        <v>180</v>
      </c>
      <c r="H101" s="148">
        <v>3.6333333333333333</v>
      </c>
      <c r="I101" s="140">
        <v>3.61</v>
      </c>
      <c r="J101" s="131">
        <v>40</v>
      </c>
      <c r="K101" s="130">
        <v>156</v>
      </c>
      <c r="L101" s="148">
        <v>3.5256410256410255</v>
      </c>
      <c r="M101" s="140">
        <v>3.43</v>
      </c>
      <c r="N101" s="131">
        <v>30</v>
      </c>
      <c r="O101" s="349">
        <f t="shared" si="1"/>
        <v>109</v>
      </c>
      <c r="P101" t="s">
        <v>192</v>
      </c>
      <c r="Q101" s="105"/>
      <c r="R101" s="105"/>
      <c r="T101" s="105"/>
    </row>
    <row r="102" spans="1:20" x14ac:dyDescent="0.25">
      <c r="A102" s="106">
        <v>22</v>
      </c>
      <c r="B102" s="39" t="s">
        <v>132</v>
      </c>
      <c r="C102" s="130">
        <v>137</v>
      </c>
      <c r="D102" s="148">
        <v>3.7299270072992701</v>
      </c>
      <c r="E102" s="466">
        <v>3.7</v>
      </c>
      <c r="F102" s="131">
        <v>41</v>
      </c>
      <c r="G102" s="130">
        <v>135</v>
      </c>
      <c r="H102" s="148">
        <v>3.8814814814814813</v>
      </c>
      <c r="I102" s="140">
        <v>3.61</v>
      </c>
      <c r="J102" s="131">
        <v>9</v>
      </c>
      <c r="K102" s="130">
        <v>138</v>
      </c>
      <c r="L102" s="148">
        <v>3.5942028985507246</v>
      </c>
      <c r="M102" s="140">
        <v>3.43</v>
      </c>
      <c r="N102" s="131">
        <v>22</v>
      </c>
      <c r="O102" s="346">
        <f t="shared" si="1"/>
        <v>72</v>
      </c>
      <c r="Q102" s="105"/>
      <c r="R102" s="105"/>
      <c r="T102" s="105"/>
    </row>
    <row r="103" spans="1:20" x14ac:dyDescent="0.25">
      <c r="A103" s="106">
        <v>23</v>
      </c>
      <c r="B103" s="39" t="s">
        <v>55</v>
      </c>
      <c r="C103" s="130">
        <v>98</v>
      </c>
      <c r="D103" s="148">
        <v>3.5510204081632653</v>
      </c>
      <c r="E103" s="466">
        <v>3.7</v>
      </c>
      <c r="F103" s="131">
        <v>77</v>
      </c>
      <c r="G103" s="130">
        <v>101</v>
      </c>
      <c r="H103" s="148">
        <v>3.4554455445544554</v>
      </c>
      <c r="I103" s="140">
        <v>3.61</v>
      </c>
      <c r="J103" s="131">
        <v>78</v>
      </c>
      <c r="K103" s="130">
        <v>118</v>
      </c>
      <c r="L103" s="148">
        <v>3.3644067796610169</v>
      </c>
      <c r="M103" s="140">
        <v>3.43</v>
      </c>
      <c r="N103" s="131">
        <v>60</v>
      </c>
      <c r="O103" s="345">
        <f t="shared" si="1"/>
        <v>215</v>
      </c>
      <c r="Q103" s="105"/>
      <c r="R103" s="105"/>
      <c r="T103" s="105"/>
    </row>
    <row r="104" spans="1:20" x14ac:dyDescent="0.25">
      <c r="A104" s="106">
        <v>24</v>
      </c>
      <c r="B104" s="39" t="s">
        <v>133</v>
      </c>
      <c r="C104" s="130">
        <v>213</v>
      </c>
      <c r="D104" s="148">
        <v>3.943661971830986</v>
      </c>
      <c r="E104" s="466">
        <v>3.7</v>
      </c>
      <c r="F104" s="131">
        <v>9</v>
      </c>
      <c r="G104" s="130">
        <v>235</v>
      </c>
      <c r="H104" s="148">
        <v>3.7319148936170214</v>
      </c>
      <c r="I104" s="140">
        <v>3.61</v>
      </c>
      <c r="J104" s="131">
        <v>16</v>
      </c>
      <c r="K104" s="130">
        <v>191</v>
      </c>
      <c r="L104" s="148">
        <v>3.738219895287958</v>
      </c>
      <c r="M104" s="140">
        <v>3.43</v>
      </c>
      <c r="N104" s="131">
        <v>11</v>
      </c>
      <c r="O104" s="345">
        <f t="shared" si="1"/>
        <v>36</v>
      </c>
      <c r="P104" t="s">
        <v>192</v>
      </c>
      <c r="Q104" s="105"/>
      <c r="R104" s="105"/>
      <c r="T104" s="105"/>
    </row>
    <row r="105" spans="1:20" x14ac:dyDescent="0.25">
      <c r="A105" s="106">
        <v>25</v>
      </c>
      <c r="B105" s="39" t="s">
        <v>134</v>
      </c>
      <c r="C105" s="130">
        <v>213</v>
      </c>
      <c r="D105" s="148">
        <v>3.7934272300469485</v>
      </c>
      <c r="E105" s="466">
        <v>3.7</v>
      </c>
      <c r="F105" s="131">
        <v>28</v>
      </c>
      <c r="G105" s="130">
        <v>233</v>
      </c>
      <c r="H105" s="148">
        <v>3.7253218884120169</v>
      </c>
      <c r="I105" s="140">
        <v>3.61</v>
      </c>
      <c r="J105" s="131">
        <v>20</v>
      </c>
      <c r="K105" s="130">
        <v>234</v>
      </c>
      <c r="L105" s="148">
        <v>3.5</v>
      </c>
      <c r="M105" s="140">
        <v>3.43</v>
      </c>
      <c r="N105" s="131">
        <v>41</v>
      </c>
      <c r="O105" s="345">
        <f t="shared" si="1"/>
        <v>89</v>
      </c>
      <c r="P105" t="s">
        <v>192</v>
      </c>
      <c r="Q105" s="105"/>
      <c r="R105" s="105"/>
      <c r="T105" s="105"/>
    </row>
    <row r="106" spans="1:20" x14ac:dyDescent="0.25">
      <c r="A106" s="106">
        <v>26</v>
      </c>
      <c r="B106" s="39" t="s">
        <v>56</v>
      </c>
      <c r="C106" s="130">
        <v>143</v>
      </c>
      <c r="D106" s="148">
        <v>3.9370629370629371</v>
      </c>
      <c r="E106" s="466">
        <v>3.7</v>
      </c>
      <c r="F106" s="131">
        <v>10</v>
      </c>
      <c r="G106" s="130">
        <v>181</v>
      </c>
      <c r="H106" s="148">
        <v>3.701657458563536</v>
      </c>
      <c r="I106" s="140">
        <v>3.61</v>
      </c>
      <c r="J106" s="131">
        <v>28</v>
      </c>
      <c r="K106" s="130">
        <v>106</v>
      </c>
      <c r="L106" s="148">
        <v>3.8301886792452828</v>
      </c>
      <c r="M106" s="140">
        <v>3.43</v>
      </c>
      <c r="N106" s="131">
        <v>4</v>
      </c>
      <c r="O106" s="345">
        <f t="shared" si="1"/>
        <v>42</v>
      </c>
      <c r="Q106" s="105"/>
      <c r="R106" s="105"/>
      <c r="T106" s="105"/>
    </row>
    <row r="107" spans="1:20" x14ac:dyDescent="0.25">
      <c r="A107" s="106">
        <v>27</v>
      </c>
      <c r="B107" s="39" t="s">
        <v>108</v>
      </c>
      <c r="C107" s="130">
        <v>181</v>
      </c>
      <c r="D107" s="148">
        <v>4.1767955801104977</v>
      </c>
      <c r="E107" s="466">
        <v>3.7</v>
      </c>
      <c r="F107" s="131">
        <v>1</v>
      </c>
      <c r="G107" s="130">
        <v>191</v>
      </c>
      <c r="H107" s="148">
        <v>3.9790575916230368</v>
      </c>
      <c r="I107" s="140">
        <v>3.61</v>
      </c>
      <c r="J107" s="131">
        <v>3</v>
      </c>
      <c r="K107" s="130">
        <v>131</v>
      </c>
      <c r="L107" s="148">
        <v>3.7557251908396947</v>
      </c>
      <c r="M107" s="140">
        <v>3.43</v>
      </c>
      <c r="N107" s="131">
        <v>8</v>
      </c>
      <c r="O107" s="345">
        <f t="shared" si="1"/>
        <v>12</v>
      </c>
      <c r="P107" t="s">
        <v>192</v>
      </c>
      <c r="Q107" s="105"/>
      <c r="R107" s="105"/>
      <c r="T107" s="105"/>
    </row>
    <row r="108" spans="1:20" x14ac:dyDescent="0.25">
      <c r="A108" s="106">
        <v>28</v>
      </c>
      <c r="B108" s="39" t="s">
        <v>138</v>
      </c>
      <c r="C108" s="130">
        <v>111</v>
      </c>
      <c r="D108" s="148">
        <v>3.9459459459459461</v>
      </c>
      <c r="E108" s="466">
        <v>3.7</v>
      </c>
      <c r="F108" s="131">
        <v>8</v>
      </c>
      <c r="G108" s="130">
        <v>81</v>
      </c>
      <c r="H108" s="148">
        <v>3.8518518518518516</v>
      </c>
      <c r="I108" s="140">
        <v>3.61</v>
      </c>
      <c r="J108" s="131">
        <v>11</v>
      </c>
      <c r="K108" s="130">
        <v>158</v>
      </c>
      <c r="L108" s="148">
        <v>3.5063291139240507</v>
      </c>
      <c r="M108" s="140">
        <v>3.43</v>
      </c>
      <c r="N108" s="131">
        <v>38</v>
      </c>
      <c r="O108" s="345">
        <f t="shared" si="1"/>
        <v>57</v>
      </c>
      <c r="Q108" s="105"/>
      <c r="R108" s="105"/>
      <c r="T108" s="105"/>
    </row>
    <row r="109" spans="1:20" x14ac:dyDescent="0.25">
      <c r="A109" s="106">
        <v>29</v>
      </c>
      <c r="B109" s="39" t="s">
        <v>146</v>
      </c>
      <c r="C109" s="130">
        <v>168</v>
      </c>
      <c r="D109" s="148">
        <v>3.6130952380952381</v>
      </c>
      <c r="E109" s="466">
        <v>3.7</v>
      </c>
      <c r="F109" s="131">
        <v>68</v>
      </c>
      <c r="G109" s="130">
        <v>149</v>
      </c>
      <c r="H109" s="148">
        <v>3.3959731543624163</v>
      </c>
      <c r="I109" s="140">
        <v>3.61</v>
      </c>
      <c r="J109" s="131">
        <v>92</v>
      </c>
      <c r="K109" s="130">
        <v>86</v>
      </c>
      <c r="L109" s="148">
        <v>3.1627906976744184</v>
      </c>
      <c r="M109" s="140">
        <v>3.43</v>
      </c>
      <c r="N109" s="131">
        <v>87</v>
      </c>
      <c r="O109" s="345">
        <f t="shared" si="1"/>
        <v>247</v>
      </c>
      <c r="Q109" s="105"/>
      <c r="R109" s="105"/>
      <c r="T109" s="105"/>
    </row>
    <row r="110" spans="1:20" ht="15.75" thickBot="1" x14ac:dyDescent="0.3">
      <c r="A110" s="106">
        <v>30</v>
      </c>
      <c r="B110" s="39" t="s">
        <v>148</v>
      </c>
      <c r="C110" s="130">
        <v>83</v>
      </c>
      <c r="D110" s="148">
        <v>3.6385542168674698</v>
      </c>
      <c r="E110" s="466">
        <v>3.7</v>
      </c>
      <c r="F110" s="131">
        <v>57</v>
      </c>
      <c r="G110" s="130">
        <v>58</v>
      </c>
      <c r="H110" s="148">
        <v>3.896551724137931</v>
      </c>
      <c r="I110" s="140">
        <v>3.61</v>
      </c>
      <c r="J110" s="131">
        <v>7</v>
      </c>
      <c r="K110" s="130">
        <v>31</v>
      </c>
      <c r="L110" s="148">
        <v>3.3548387096774195</v>
      </c>
      <c r="M110" s="140">
        <v>3.43</v>
      </c>
      <c r="N110" s="131">
        <v>61</v>
      </c>
      <c r="O110" s="345">
        <f t="shared" si="1"/>
        <v>125</v>
      </c>
      <c r="Q110" s="105"/>
      <c r="R110" s="105"/>
      <c r="T110" s="105"/>
    </row>
    <row r="111" spans="1:20" ht="15.75" thickBot="1" x14ac:dyDescent="0.3">
      <c r="A111" s="120"/>
      <c r="B111" s="110" t="s">
        <v>123</v>
      </c>
      <c r="C111" s="111">
        <f>SUM(C112:C120)</f>
        <v>756</v>
      </c>
      <c r="D111" s="100">
        <f>AVERAGE(D112:D120)</f>
        <v>3.7308470082005627</v>
      </c>
      <c r="E111" s="464">
        <v>3.7</v>
      </c>
      <c r="F111" s="102"/>
      <c r="G111" s="111">
        <f>SUM(G112:G120)</f>
        <v>762</v>
      </c>
      <c r="H111" s="100">
        <f>AVERAGE(H112:H120)</f>
        <v>3.730990933327202</v>
      </c>
      <c r="I111" s="101">
        <v>3.61</v>
      </c>
      <c r="J111" s="102"/>
      <c r="K111" s="111">
        <f>SUM(K112:K120)</f>
        <v>793</v>
      </c>
      <c r="L111" s="100">
        <f>AVERAGE(L112:L120)</f>
        <v>3.5165994664574427</v>
      </c>
      <c r="M111" s="101">
        <v>3.43</v>
      </c>
      <c r="N111" s="102"/>
      <c r="O111" s="348"/>
      <c r="Q111" s="105"/>
      <c r="R111" s="105"/>
      <c r="T111" s="105"/>
    </row>
    <row r="112" spans="1:20" x14ac:dyDescent="0.25">
      <c r="A112" s="103">
        <v>1</v>
      </c>
      <c r="B112" s="38" t="s">
        <v>70</v>
      </c>
      <c r="C112" s="134">
        <v>68</v>
      </c>
      <c r="D112" s="153">
        <v>4.0441176470588234</v>
      </c>
      <c r="E112" s="469">
        <v>3.7</v>
      </c>
      <c r="F112" s="135">
        <v>4</v>
      </c>
      <c r="G112" s="134">
        <v>102</v>
      </c>
      <c r="H112" s="153">
        <v>4</v>
      </c>
      <c r="I112" s="144">
        <v>3.61</v>
      </c>
      <c r="J112" s="135">
        <v>2</v>
      </c>
      <c r="K112" s="134">
        <v>84</v>
      </c>
      <c r="L112" s="153">
        <v>3.75</v>
      </c>
      <c r="M112" s="144">
        <v>3.43</v>
      </c>
      <c r="N112" s="135">
        <v>9</v>
      </c>
      <c r="O112" s="350">
        <f t="shared" si="1"/>
        <v>15</v>
      </c>
      <c r="P112" t="s">
        <v>192</v>
      </c>
      <c r="Q112" s="105"/>
      <c r="R112" s="105"/>
      <c r="T112" s="105"/>
    </row>
    <row r="113" spans="1:20" ht="15" customHeight="1" x14ac:dyDescent="0.25">
      <c r="A113" s="106">
        <v>2</v>
      </c>
      <c r="B113" s="39" t="s">
        <v>109</v>
      </c>
      <c r="C113" s="130">
        <v>82</v>
      </c>
      <c r="D113" s="148">
        <v>3.8292682926829267</v>
      </c>
      <c r="E113" s="466">
        <v>3.7</v>
      </c>
      <c r="F113" s="131">
        <v>20</v>
      </c>
      <c r="G113" s="130">
        <v>73</v>
      </c>
      <c r="H113" s="148">
        <v>3.7534246575342465</v>
      </c>
      <c r="I113" s="140">
        <v>3.61</v>
      </c>
      <c r="J113" s="131">
        <v>14</v>
      </c>
      <c r="K113" s="130">
        <v>103</v>
      </c>
      <c r="L113" s="148">
        <v>3.592233009708738</v>
      </c>
      <c r="M113" s="140">
        <v>3.43</v>
      </c>
      <c r="N113" s="131">
        <v>24</v>
      </c>
      <c r="O113" s="345">
        <f t="shared" si="1"/>
        <v>58</v>
      </c>
      <c r="P113" t="s">
        <v>192</v>
      </c>
      <c r="Q113" s="105"/>
      <c r="R113" s="105"/>
      <c r="T113" s="105"/>
    </row>
    <row r="114" spans="1:20" x14ac:dyDescent="0.25">
      <c r="A114" s="119">
        <v>3</v>
      </c>
      <c r="B114" s="39" t="s">
        <v>69</v>
      </c>
      <c r="C114" s="130">
        <v>71</v>
      </c>
      <c r="D114" s="148">
        <v>3.9859154929577465</v>
      </c>
      <c r="E114" s="466">
        <v>3.7</v>
      </c>
      <c r="F114" s="131">
        <v>6</v>
      </c>
      <c r="G114" s="130">
        <v>101</v>
      </c>
      <c r="H114" s="148">
        <v>3.9603960396039604</v>
      </c>
      <c r="I114" s="140">
        <v>3.61</v>
      </c>
      <c r="J114" s="131">
        <v>4</v>
      </c>
      <c r="K114" s="130">
        <v>76</v>
      </c>
      <c r="L114" s="148">
        <v>3.6578947368421053</v>
      </c>
      <c r="M114" s="140">
        <v>3.43</v>
      </c>
      <c r="N114" s="131">
        <v>16</v>
      </c>
      <c r="O114" s="345">
        <f t="shared" si="1"/>
        <v>26</v>
      </c>
      <c r="Q114" s="105"/>
      <c r="R114" s="105"/>
      <c r="T114" s="105"/>
    </row>
    <row r="115" spans="1:20" x14ac:dyDescent="0.25">
      <c r="A115" s="119">
        <v>4</v>
      </c>
      <c r="B115" s="39" t="s">
        <v>86</v>
      </c>
      <c r="C115" s="130">
        <v>27</v>
      </c>
      <c r="D115" s="148">
        <v>3.6296296296296298</v>
      </c>
      <c r="E115" s="466">
        <v>3.7</v>
      </c>
      <c r="F115" s="131">
        <v>63</v>
      </c>
      <c r="G115" s="130">
        <v>43</v>
      </c>
      <c r="H115" s="148">
        <v>3.5116279069767442</v>
      </c>
      <c r="I115" s="140">
        <v>3.61</v>
      </c>
      <c r="J115" s="131">
        <v>66</v>
      </c>
      <c r="K115" s="130">
        <v>50</v>
      </c>
      <c r="L115" s="148">
        <v>3.5</v>
      </c>
      <c r="M115" s="140">
        <v>3.43</v>
      </c>
      <c r="N115" s="131">
        <v>39</v>
      </c>
      <c r="O115" s="345">
        <f t="shared" si="1"/>
        <v>168</v>
      </c>
      <c r="Q115" s="105"/>
      <c r="R115" s="105"/>
      <c r="T115" s="105"/>
    </row>
    <row r="116" spans="1:20" x14ac:dyDescent="0.25">
      <c r="A116" s="119">
        <v>5</v>
      </c>
      <c r="B116" s="39" t="s">
        <v>127</v>
      </c>
      <c r="C116" s="130">
        <v>104</v>
      </c>
      <c r="D116" s="148">
        <v>3.9326923076923075</v>
      </c>
      <c r="E116" s="466">
        <v>3.7</v>
      </c>
      <c r="F116" s="131">
        <v>12</v>
      </c>
      <c r="G116" s="130">
        <v>81</v>
      </c>
      <c r="H116" s="148">
        <v>4.1481481481481479</v>
      </c>
      <c r="I116" s="140">
        <v>3.61</v>
      </c>
      <c r="J116" s="131">
        <v>1</v>
      </c>
      <c r="K116" s="130">
        <v>104</v>
      </c>
      <c r="L116" s="148">
        <v>3.6634615384615383</v>
      </c>
      <c r="M116" s="140">
        <v>3.43</v>
      </c>
      <c r="N116" s="131">
        <v>15</v>
      </c>
      <c r="O116" s="347">
        <f t="shared" si="1"/>
        <v>28</v>
      </c>
      <c r="Q116" s="105"/>
      <c r="R116" s="105"/>
      <c r="T116" s="105"/>
    </row>
    <row r="117" spans="1:20" x14ac:dyDescent="0.25">
      <c r="A117" s="119">
        <v>6</v>
      </c>
      <c r="B117" s="39" t="s">
        <v>84</v>
      </c>
      <c r="C117" s="130">
        <v>53</v>
      </c>
      <c r="D117" s="148">
        <v>3.5094339622641511</v>
      </c>
      <c r="E117" s="466">
        <v>3.7</v>
      </c>
      <c r="F117" s="131">
        <v>84</v>
      </c>
      <c r="G117" s="130">
        <v>46</v>
      </c>
      <c r="H117" s="148">
        <v>3.6739130434782608</v>
      </c>
      <c r="I117" s="140">
        <v>3.61</v>
      </c>
      <c r="J117" s="131">
        <v>34</v>
      </c>
      <c r="K117" s="130">
        <v>51</v>
      </c>
      <c r="L117" s="148">
        <v>3.5098039215686274</v>
      </c>
      <c r="M117" s="140">
        <v>3.43</v>
      </c>
      <c r="N117" s="131">
        <v>34</v>
      </c>
      <c r="O117" s="345">
        <f t="shared" si="1"/>
        <v>152</v>
      </c>
      <c r="Q117" s="105"/>
      <c r="R117" s="105"/>
      <c r="T117" s="105"/>
    </row>
    <row r="118" spans="1:20" x14ac:dyDescent="0.25">
      <c r="A118" s="119">
        <v>7</v>
      </c>
      <c r="B118" s="39" t="s">
        <v>94</v>
      </c>
      <c r="C118" s="130">
        <v>30</v>
      </c>
      <c r="D118" s="148">
        <v>3.3666666666666667</v>
      </c>
      <c r="E118" s="466">
        <v>3.7</v>
      </c>
      <c r="F118" s="131">
        <v>104</v>
      </c>
      <c r="G118" s="130">
        <v>41</v>
      </c>
      <c r="H118" s="148">
        <v>3.4390243902439024</v>
      </c>
      <c r="I118" s="140">
        <v>3.61</v>
      </c>
      <c r="J118" s="131">
        <v>83</v>
      </c>
      <c r="K118" s="130">
        <v>39</v>
      </c>
      <c r="L118" s="148">
        <v>3.2051282051282053</v>
      </c>
      <c r="M118" s="140">
        <v>3.43</v>
      </c>
      <c r="N118" s="131">
        <v>80</v>
      </c>
      <c r="O118" s="345">
        <f t="shared" si="1"/>
        <v>267</v>
      </c>
      <c r="Q118" s="105"/>
      <c r="R118" s="105"/>
      <c r="T118" s="105"/>
    </row>
    <row r="119" spans="1:20" x14ac:dyDescent="0.25">
      <c r="A119" s="119">
        <v>8</v>
      </c>
      <c r="B119" s="39" t="s">
        <v>137</v>
      </c>
      <c r="C119" s="130">
        <v>205</v>
      </c>
      <c r="D119" s="148">
        <v>3.5902439024390245</v>
      </c>
      <c r="E119" s="466">
        <v>3.7</v>
      </c>
      <c r="F119" s="131">
        <v>70</v>
      </c>
      <c r="G119" s="130">
        <v>219</v>
      </c>
      <c r="H119" s="148">
        <v>3.5388127853881279</v>
      </c>
      <c r="I119" s="140">
        <v>3.61</v>
      </c>
      <c r="J119" s="131">
        <v>62</v>
      </c>
      <c r="K119" s="130">
        <v>206</v>
      </c>
      <c r="L119" s="148">
        <v>3.470873786407767</v>
      </c>
      <c r="M119" s="140">
        <v>3.43</v>
      </c>
      <c r="N119" s="131">
        <v>43</v>
      </c>
      <c r="O119" s="345">
        <f t="shared" si="1"/>
        <v>175</v>
      </c>
      <c r="P119" t="s">
        <v>192</v>
      </c>
      <c r="R119" s="105"/>
    </row>
    <row r="120" spans="1:20" ht="15.75" thickBot="1" x14ac:dyDescent="0.3">
      <c r="A120" s="118">
        <v>9</v>
      </c>
      <c r="B120" s="43" t="s">
        <v>147</v>
      </c>
      <c r="C120" s="353">
        <v>116</v>
      </c>
      <c r="D120" s="354">
        <v>3.6896551724137931</v>
      </c>
      <c r="E120" s="473">
        <v>3.7</v>
      </c>
      <c r="F120" s="356">
        <v>45</v>
      </c>
      <c r="G120" s="353">
        <v>56</v>
      </c>
      <c r="H120" s="354">
        <v>3.5535714285714284</v>
      </c>
      <c r="I120" s="355">
        <v>3.61</v>
      </c>
      <c r="J120" s="356">
        <v>60</v>
      </c>
      <c r="K120" s="353">
        <v>80</v>
      </c>
      <c r="L120" s="354">
        <v>3.3</v>
      </c>
      <c r="M120" s="355">
        <v>3.43</v>
      </c>
      <c r="N120" s="356">
        <v>67</v>
      </c>
      <c r="O120" s="357">
        <f>SUM(F120+J120+N120)</f>
        <v>172</v>
      </c>
      <c r="P120" t="s">
        <v>192</v>
      </c>
      <c r="R120" s="105"/>
    </row>
    <row r="121" spans="1:20" x14ac:dyDescent="0.25">
      <c r="A121" s="121" t="s">
        <v>144</v>
      </c>
      <c r="B121" s="122"/>
      <c r="C121" s="122"/>
      <c r="D121" s="123">
        <f>$D$4</f>
        <v>3.6644702310900716</v>
      </c>
      <c r="E121" s="122"/>
      <c r="F121" s="122"/>
      <c r="G121" s="122"/>
      <c r="H121" s="123">
        <f>$H$4</f>
        <v>3.5753667113633099</v>
      </c>
      <c r="I121" s="122"/>
      <c r="J121" s="122"/>
      <c r="K121" s="122"/>
      <c r="L121" s="123">
        <f>$L$4</f>
        <v>3.3838493619302046</v>
      </c>
      <c r="M121" s="122"/>
      <c r="N121" s="122"/>
    </row>
    <row r="122" spans="1:20" x14ac:dyDescent="0.25">
      <c r="A122" s="124" t="s">
        <v>145</v>
      </c>
      <c r="D122" s="458">
        <v>3.7</v>
      </c>
      <c r="H122" s="125">
        <v>3.61</v>
      </c>
      <c r="L122" s="125">
        <v>3.43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2">
    <cfRule type="containsBlanks" dxfId="69" priority="14">
      <formula>LEN(TRIM(L4))=0</formula>
    </cfRule>
    <cfRule type="cellIs" dxfId="68" priority="15" operator="lessThan">
      <formula>3.5</formula>
    </cfRule>
    <cfRule type="cellIs" dxfId="67" priority="16" operator="between">
      <formula>3.5</formula>
      <formula>3.504</formula>
    </cfRule>
    <cfRule type="cellIs" dxfId="66" priority="17" operator="between">
      <formula>4.5</formula>
      <formula>3.5</formula>
    </cfRule>
    <cfRule type="cellIs" dxfId="65" priority="19" operator="greaterThanOrEqual">
      <formula>4.5</formula>
    </cfRule>
  </conditionalFormatting>
  <conditionalFormatting sqref="D4:D122">
    <cfRule type="cellIs" dxfId="64" priority="7" operator="between">
      <formula>$D$121</formula>
      <formula>3.656</formula>
    </cfRule>
    <cfRule type="containsBlanks" dxfId="63" priority="8">
      <formula>LEN(TRIM(D4))=0</formula>
    </cfRule>
    <cfRule type="cellIs" dxfId="62" priority="9" operator="lessThan">
      <formula>3.5</formula>
    </cfRule>
    <cfRule type="cellIs" dxfId="61" priority="10" operator="between">
      <formula>$D$121</formula>
      <formula>3.5</formula>
    </cfRule>
    <cfRule type="cellIs" dxfId="60" priority="11" operator="between">
      <formula>4.5</formula>
      <formula>$D$121</formula>
    </cfRule>
    <cfRule type="cellIs" dxfId="59" priority="12" operator="greaterThanOrEqual">
      <formula>4.5</formula>
    </cfRule>
  </conditionalFormatting>
  <conditionalFormatting sqref="H4:H122">
    <cfRule type="cellIs" dxfId="58" priority="1" operator="between">
      <formula>$H$121</formula>
      <formula>"3.576"</formula>
    </cfRule>
    <cfRule type="containsBlanks" dxfId="57" priority="2">
      <formula>LEN(TRIM(H4))=0</formula>
    </cfRule>
    <cfRule type="cellIs" dxfId="56" priority="3" operator="lessThan">
      <formula>3.5</formula>
    </cfRule>
    <cfRule type="cellIs" dxfId="55" priority="4" operator="between">
      <formula>$H$121</formula>
      <formula>3.5</formula>
    </cfRule>
    <cfRule type="cellIs" dxfId="54" priority="5" operator="between">
      <formula>4.5</formula>
      <formula>$H$121</formula>
    </cfRule>
    <cfRule type="cellIs" dxfId="53" priority="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zoomScale="90" zoomScaleNormal="90" workbookViewId="0">
      <selection activeCell="M124" sqref="M124"/>
    </sheetView>
  </sheetViews>
  <sheetFormatPr defaultRowHeight="15" x14ac:dyDescent="0.25"/>
  <cols>
    <col min="1" max="1" width="5.7109375" customWidth="1"/>
    <col min="2" max="2" width="33.5703125" customWidth="1"/>
    <col min="3" max="15" width="7.7109375" customWidth="1"/>
    <col min="16" max="16" width="7.85546875" customWidth="1"/>
  </cols>
  <sheetData>
    <row r="1" spans="1:20" ht="409.5" customHeight="1" thickBot="1" x14ac:dyDescent="0.3"/>
    <row r="2" spans="1:20" ht="15" customHeight="1" x14ac:dyDescent="0.25">
      <c r="A2" s="476" t="s">
        <v>64</v>
      </c>
      <c r="B2" s="478" t="s">
        <v>142</v>
      </c>
      <c r="C2" s="480">
        <v>2023</v>
      </c>
      <c r="D2" s="481"/>
      <c r="E2" s="481"/>
      <c r="F2" s="474"/>
      <c r="G2" s="480">
        <v>2022</v>
      </c>
      <c r="H2" s="481"/>
      <c r="I2" s="481"/>
      <c r="J2" s="474"/>
      <c r="K2" s="480">
        <v>2021</v>
      </c>
      <c r="L2" s="481"/>
      <c r="M2" s="481"/>
      <c r="N2" s="474"/>
      <c r="O2" s="474" t="s">
        <v>66</v>
      </c>
    </row>
    <row r="3" spans="1:20" ht="42.75" customHeight="1" thickBot="1" x14ac:dyDescent="0.3">
      <c r="A3" s="477"/>
      <c r="B3" s="479"/>
      <c r="C3" s="184" t="s">
        <v>115</v>
      </c>
      <c r="D3" s="94" t="s">
        <v>114</v>
      </c>
      <c r="E3" s="95" t="s">
        <v>113</v>
      </c>
      <c r="F3" s="186" t="s">
        <v>143</v>
      </c>
      <c r="G3" s="184" t="s">
        <v>115</v>
      </c>
      <c r="H3" s="94" t="s">
        <v>114</v>
      </c>
      <c r="I3" s="95" t="s">
        <v>113</v>
      </c>
      <c r="J3" s="186" t="s">
        <v>143</v>
      </c>
      <c r="K3" s="184" t="s">
        <v>115</v>
      </c>
      <c r="L3" s="94" t="s">
        <v>114</v>
      </c>
      <c r="M3" s="95" t="s">
        <v>113</v>
      </c>
      <c r="N3" s="186" t="s">
        <v>143</v>
      </c>
      <c r="O3" s="475"/>
    </row>
    <row r="4" spans="1:20" ht="15" customHeight="1" thickBot="1" x14ac:dyDescent="0.3">
      <c r="A4" s="97"/>
      <c r="B4" s="138" t="s">
        <v>124</v>
      </c>
      <c r="C4" s="187">
        <f>C5+C14+C27+C45+C65+C80+C111</f>
        <v>10087</v>
      </c>
      <c r="D4" s="195">
        <f>AVERAGE(D6:D13,D15:D26,D28:D44,D46:D64,D66:D79,D81:D110,D112:D120)</f>
        <v>3.6644702310900721</v>
      </c>
      <c r="E4" s="195">
        <v>3.7</v>
      </c>
      <c r="F4" s="137"/>
      <c r="G4" s="187">
        <f>G5+G14+G27+G45+G65+G80+G111</f>
        <v>9915</v>
      </c>
      <c r="H4" s="195">
        <f>AVERAGE(H6:H13,H15:H26,H28:H44,H46:H64,H66:H79,H81:H110,H112:H120)</f>
        <v>3.5753667113633103</v>
      </c>
      <c r="I4" s="185">
        <v>3.61</v>
      </c>
      <c r="J4" s="137"/>
      <c r="K4" s="187">
        <f>K5+K14+K27+K45+K65+K80+K111</f>
        <v>9408</v>
      </c>
      <c r="L4" s="195">
        <f>AVERAGE(L6:L13,L15:L26,L28:L44,L46:L64,L66:L79,L81:L110,L112:L120)</f>
        <v>3.383849361930205</v>
      </c>
      <c r="M4" s="185">
        <v>3.43</v>
      </c>
      <c r="N4" s="137"/>
      <c r="O4" s="96"/>
      <c r="Q4" s="82"/>
      <c r="R4" s="9" t="s">
        <v>100</v>
      </c>
    </row>
    <row r="5" spans="1:20" ht="15" customHeight="1" thickBot="1" x14ac:dyDescent="0.3">
      <c r="A5" s="98"/>
      <c r="B5" s="99" t="s">
        <v>117</v>
      </c>
      <c r="C5" s="128">
        <f>SUM(C6:C13)</f>
        <v>750</v>
      </c>
      <c r="D5" s="152">
        <f>AVERAGE(D6:D13)</f>
        <v>3.6385358889641197</v>
      </c>
      <c r="E5" s="152">
        <v>3.7</v>
      </c>
      <c r="F5" s="129"/>
      <c r="G5" s="128">
        <f>SUM(G6:G13)</f>
        <v>726</v>
      </c>
      <c r="H5" s="152">
        <f>AVERAGE(H6:H13)</f>
        <v>3.631524765727288</v>
      </c>
      <c r="I5" s="54">
        <v>3.61</v>
      </c>
      <c r="J5" s="129"/>
      <c r="K5" s="128">
        <f>SUM(K6:K13)</f>
        <v>716</v>
      </c>
      <c r="L5" s="152">
        <f>AVERAGE(L6:L13)</f>
        <v>3.4489093137254896</v>
      </c>
      <c r="M5" s="54">
        <v>3.43</v>
      </c>
      <c r="N5" s="129"/>
      <c r="O5" s="102"/>
      <c r="Q5" s="73"/>
      <c r="R5" s="9" t="s">
        <v>101</v>
      </c>
    </row>
    <row r="6" spans="1:20" x14ac:dyDescent="0.25">
      <c r="A6" s="103">
        <v>1</v>
      </c>
      <c r="B6" s="161" t="s">
        <v>67</v>
      </c>
      <c r="C6" s="171">
        <v>116</v>
      </c>
      <c r="D6" s="172">
        <v>4</v>
      </c>
      <c r="E6" s="172">
        <v>3.7</v>
      </c>
      <c r="F6" s="192">
        <v>5</v>
      </c>
      <c r="G6" s="171">
        <v>121</v>
      </c>
      <c r="H6" s="172">
        <v>3.8181818181818183</v>
      </c>
      <c r="I6" s="173">
        <v>3.61</v>
      </c>
      <c r="J6" s="192">
        <v>13</v>
      </c>
      <c r="K6" s="171">
        <v>109</v>
      </c>
      <c r="L6" s="172">
        <v>3.88</v>
      </c>
      <c r="M6" s="173">
        <v>3.43</v>
      </c>
      <c r="N6" s="192">
        <v>3</v>
      </c>
      <c r="O6" s="358">
        <f>N6+J6+F6</f>
        <v>21</v>
      </c>
      <c r="Q6" s="427"/>
      <c r="R6" s="9" t="s">
        <v>102</v>
      </c>
      <c r="T6" s="105"/>
    </row>
    <row r="7" spans="1:20" x14ac:dyDescent="0.25">
      <c r="A7" s="106">
        <v>2</v>
      </c>
      <c r="B7" s="39" t="s">
        <v>0</v>
      </c>
      <c r="C7" s="147">
        <v>55</v>
      </c>
      <c r="D7" s="150">
        <v>3.8181818181818183</v>
      </c>
      <c r="E7" s="150">
        <v>3.7</v>
      </c>
      <c r="F7" s="162">
        <v>22</v>
      </c>
      <c r="G7" s="147">
        <v>62</v>
      </c>
      <c r="H7" s="150">
        <v>3.7096774193548385</v>
      </c>
      <c r="I7" s="107">
        <v>3.61</v>
      </c>
      <c r="J7" s="162">
        <v>24</v>
      </c>
      <c r="K7" s="147">
        <v>73</v>
      </c>
      <c r="L7" s="150">
        <v>3.74</v>
      </c>
      <c r="M7" s="107">
        <v>3.43</v>
      </c>
      <c r="N7" s="162">
        <v>10</v>
      </c>
      <c r="O7" s="345">
        <f t="shared" ref="O7:O70" si="0">N7+J7+F7</f>
        <v>56</v>
      </c>
      <c r="Q7" s="25"/>
      <c r="R7" s="9" t="s">
        <v>103</v>
      </c>
      <c r="T7" s="105"/>
    </row>
    <row r="8" spans="1:20" x14ac:dyDescent="0.25">
      <c r="A8" s="106">
        <v>3</v>
      </c>
      <c r="B8" s="83" t="s">
        <v>76</v>
      </c>
      <c r="C8" s="193">
        <v>147</v>
      </c>
      <c r="D8" s="175">
        <v>3.7619047619047619</v>
      </c>
      <c r="E8" s="175">
        <v>3.7</v>
      </c>
      <c r="F8" s="194">
        <v>34</v>
      </c>
      <c r="G8" s="193">
        <v>148</v>
      </c>
      <c r="H8" s="175">
        <v>3.7297297297297298</v>
      </c>
      <c r="I8" s="174">
        <v>3.61</v>
      </c>
      <c r="J8" s="194">
        <v>17</v>
      </c>
      <c r="K8" s="193">
        <v>144</v>
      </c>
      <c r="L8" s="175">
        <v>3.51</v>
      </c>
      <c r="M8" s="174">
        <v>3.43</v>
      </c>
      <c r="N8" s="194">
        <v>33</v>
      </c>
      <c r="O8" s="345">
        <f t="shared" si="0"/>
        <v>84</v>
      </c>
      <c r="T8" s="105"/>
    </row>
    <row r="9" spans="1:20" x14ac:dyDescent="0.25">
      <c r="A9" s="106">
        <v>4</v>
      </c>
      <c r="B9" s="83" t="s">
        <v>125</v>
      </c>
      <c r="C9" s="193">
        <v>74</v>
      </c>
      <c r="D9" s="175">
        <v>3.6351351351351351</v>
      </c>
      <c r="E9" s="175">
        <v>3.7</v>
      </c>
      <c r="F9" s="194">
        <v>59</v>
      </c>
      <c r="G9" s="193">
        <v>76</v>
      </c>
      <c r="H9" s="175">
        <v>3.5</v>
      </c>
      <c r="I9" s="174">
        <v>3.61</v>
      </c>
      <c r="J9" s="194">
        <v>68</v>
      </c>
      <c r="K9" s="193">
        <v>60</v>
      </c>
      <c r="L9" s="175">
        <v>3.3</v>
      </c>
      <c r="M9" s="174">
        <v>3.43</v>
      </c>
      <c r="N9" s="194">
        <v>66</v>
      </c>
      <c r="O9" s="345">
        <f t="shared" si="0"/>
        <v>193</v>
      </c>
      <c r="T9" s="105"/>
    </row>
    <row r="10" spans="1:20" x14ac:dyDescent="0.25">
      <c r="A10" s="106">
        <v>5</v>
      </c>
      <c r="B10" s="83" t="s">
        <v>80</v>
      </c>
      <c r="C10" s="193">
        <v>69</v>
      </c>
      <c r="D10" s="175">
        <v>3.6231884057971016</v>
      </c>
      <c r="E10" s="175">
        <v>3.7</v>
      </c>
      <c r="F10" s="194">
        <v>66</v>
      </c>
      <c r="G10" s="193">
        <v>60</v>
      </c>
      <c r="H10" s="175">
        <v>3.7</v>
      </c>
      <c r="I10" s="174">
        <v>3.61</v>
      </c>
      <c r="J10" s="194">
        <v>29</v>
      </c>
      <c r="K10" s="193">
        <v>45</v>
      </c>
      <c r="L10" s="175">
        <v>3.2</v>
      </c>
      <c r="M10" s="174">
        <v>3.43</v>
      </c>
      <c r="N10" s="194">
        <v>82</v>
      </c>
      <c r="O10" s="345">
        <f t="shared" si="0"/>
        <v>177</v>
      </c>
      <c r="Q10" s="108"/>
      <c r="R10" s="105"/>
      <c r="T10" s="105"/>
    </row>
    <row r="11" spans="1:20" x14ac:dyDescent="0.25">
      <c r="A11" s="106">
        <v>6</v>
      </c>
      <c r="B11" s="39" t="s">
        <v>153</v>
      </c>
      <c r="C11" s="147">
        <v>107</v>
      </c>
      <c r="D11" s="150">
        <v>3.5233644859813085</v>
      </c>
      <c r="E11" s="150">
        <v>3.7</v>
      </c>
      <c r="F11" s="162">
        <v>82</v>
      </c>
      <c r="G11" s="147">
        <v>107</v>
      </c>
      <c r="H11" s="150">
        <v>3.5887850467289719</v>
      </c>
      <c r="I11" s="107">
        <v>3.61</v>
      </c>
      <c r="J11" s="162">
        <v>51</v>
      </c>
      <c r="K11" s="147">
        <v>112</v>
      </c>
      <c r="L11" s="150">
        <v>3.5535714285714284</v>
      </c>
      <c r="M11" s="107">
        <v>3.43</v>
      </c>
      <c r="N11" s="162">
        <v>26</v>
      </c>
      <c r="O11" s="345">
        <f t="shared" si="0"/>
        <v>159</v>
      </c>
      <c r="Q11" s="108"/>
      <c r="R11" s="105"/>
      <c r="T11" s="105"/>
    </row>
    <row r="12" spans="1:20" x14ac:dyDescent="0.25">
      <c r="A12" s="106">
        <v>7</v>
      </c>
      <c r="B12" s="39" t="s">
        <v>155</v>
      </c>
      <c r="C12" s="147">
        <v>109</v>
      </c>
      <c r="D12" s="150">
        <v>3.4862385321100917</v>
      </c>
      <c r="E12" s="150">
        <v>3.7</v>
      </c>
      <c r="F12" s="162">
        <v>90</v>
      </c>
      <c r="G12" s="147">
        <v>101</v>
      </c>
      <c r="H12" s="150">
        <v>3.5940594059405941</v>
      </c>
      <c r="I12" s="107">
        <v>3.61</v>
      </c>
      <c r="J12" s="162">
        <v>48</v>
      </c>
      <c r="K12" s="147">
        <v>105</v>
      </c>
      <c r="L12" s="150">
        <v>3.3047619047619046</v>
      </c>
      <c r="M12" s="107">
        <v>3.43</v>
      </c>
      <c r="N12" s="162">
        <v>68</v>
      </c>
      <c r="O12" s="346">
        <f t="shared" si="0"/>
        <v>206</v>
      </c>
      <c r="Q12" s="108"/>
      <c r="R12" s="105"/>
      <c r="T12" s="105"/>
    </row>
    <row r="13" spans="1:20" ht="15.75" thickBot="1" x14ac:dyDescent="0.3">
      <c r="A13" s="109">
        <v>8</v>
      </c>
      <c r="B13" s="39" t="s">
        <v>154</v>
      </c>
      <c r="C13" s="147">
        <v>73</v>
      </c>
      <c r="D13" s="150">
        <v>3.2602739726027399</v>
      </c>
      <c r="E13" s="150">
        <v>3.7</v>
      </c>
      <c r="F13" s="162">
        <v>107</v>
      </c>
      <c r="G13" s="147">
        <v>51</v>
      </c>
      <c r="H13" s="150">
        <v>3.4117647058823528</v>
      </c>
      <c r="I13" s="107">
        <v>3.61</v>
      </c>
      <c r="J13" s="162">
        <v>90</v>
      </c>
      <c r="K13" s="147">
        <v>68</v>
      </c>
      <c r="L13" s="150">
        <v>3.1029411764705883</v>
      </c>
      <c r="M13" s="107">
        <v>3.43</v>
      </c>
      <c r="N13" s="162">
        <v>95</v>
      </c>
      <c r="O13" s="347">
        <f t="shared" si="0"/>
        <v>292</v>
      </c>
      <c r="Q13" s="108"/>
      <c r="R13" s="105"/>
      <c r="T13" s="105"/>
    </row>
    <row r="14" spans="1:20" ht="15.75" thickBot="1" x14ac:dyDescent="0.3">
      <c r="A14" s="98"/>
      <c r="B14" s="110" t="s">
        <v>118</v>
      </c>
      <c r="C14" s="111">
        <f>SUM(C15:C26)</f>
        <v>980</v>
      </c>
      <c r="D14" s="100">
        <f>AVERAGE(D15:D26)</f>
        <v>3.6717729126051286</v>
      </c>
      <c r="E14" s="100">
        <v>3.7</v>
      </c>
      <c r="F14" s="102"/>
      <c r="G14" s="111">
        <f>SUM(G15:G26)</f>
        <v>989</v>
      </c>
      <c r="H14" s="100">
        <f>AVERAGE(H15:H26)</f>
        <v>3.5697136785868442</v>
      </c>
      <c r="I14" s="58">
        <v>3.61</v>
      </c>
      <c r="J14" s="102"/>
      <c r="K14" s="111">
        <f>SUM(K15:K26)</f>
        <v>959</v>
      </c>
      <c r="L14" s="100">
        <f>AVERAGE(L15:L26)</f>
        <v>3.3224472660404656</v>
      </c>
      <c r="M14" s="58">
        <v>3.43</v>
      </c>
      <c r="N14" s="102"/>
      <c r="O14" s="348"/>
      <c r="Q14" s="108"/>
      <c r="R14" s="105"/>
      <c r="T14" s="105"/>
    </row>
    <row r="15" spans="1:20" x14ac:dyDescent="0.25">
      <c r="A15" s="103">
        <v>1</v>
      </c>
      <c r="B15" s="84" t="s">
        <v>3</v>
      </c>
      <c r="C15" s="196">
        <v>149</v>
      </c>
      <c r="D15" s="170">
        <v>3.9261744966442955</v>
      </c>
      <c r="E15" s="170">
        <v>3.7</v>
      </c>
      <c r="F15" s="197">
        <v>13</v>
      </c>
      <c r="G15" s="196">
        <v>153</v>
      </c>
      <c r="H15" s="170">
        <v>3.8758169934640523</v>
      </c>
      <c r="I15" s="169">
        <v>3.61</v>
      </c>
      <c r="J15" s="197">
        <v>10</v>
      </c>
      <c r="K15" s="196">
        <v>155</v>
      </c>
      <c r="L15" s="170">
        <v>3.6709677419354838</v>
      </c>
      <c r="M15" s="169">
        <v>3.43</v>
      </c>
      <c r="N15" s="197">
        <v>14</v>
      </c>
      <c r="O15" s="350">
        <f t="shared" si="0"/>
        <v>37</v>
      </c>
      <c r="Q15" s="105"/>
      <c r="R15" s="105"/>
      <c r="T15" s="105"/>
    </row>
    <row r="16" spans="1:20" x14ac:dyDescent="0.25">
      <c r="A16" s="106">
        <v>2</v>
      </c>
      <c r="B16" s="84" t="s">
        <v>11</v>
      </c>
      <c r="C16" s="196">
        <v>94</v>
      </c>
      <c r="D16" s="170">
        <v>3.9255319148936172</v>
      </c>
      <c r="E16" s="170">
        <v>3.7</v>
      </c>
      <c r="F16" s="197">
        <v>14</v>
      </c>
      <c r="G16" s="196">
        <v>100</v>
      </c>
      <c r="H16" s="170">
        <v>3.7</v>
      </c>
      <c r="I16" s="169">
        <v>3.61</v>
      </c>
      <c r="J16" s="197">
        <v>30</v>
      </c>
      <c r="K16" s="196">
        <v>78</v>
      </c>
      <c r="L16" s="170">
        <v>3.3846153846153846</v>
      </c>
      <c r="M16" s="169">
        <v>3.43</v>
      </c>
      <c r="N16" s="197">
        <v>54</v>
      </c>
      <c r="O16" s="345">
        <f t="shared" si="0"/>
        <v>98</v>
      </c>
      <c r="Q16" s="105"/>
      <c r="R16" s="105"/>
      <c r="T16" s="105"/>
    </row>
    <row r="17" spans="1:20" x14ac:dyDescent="0.25">
      <c r="A17" s="106">
        <v>3</v>
      </c>
      <c r="B17" s="84" t="s">
        <v>4</v>
      </c>
      <c r="C17" s="196">
        <v>50</v>
      </c>
      <c r="D17" s="170">
        <v>3.88</v>
      </c>
      <c r="E17" s="170">
        <v>3.7</v>
      </c>
      <c r="F17" s="197">
        <v>17</v>
      </c>
      <c r="G17" s="196">
        <v>47</v>
      </c>
      <c r="H17" s="170">
        <v>3.6808510638297873</v>
      </c>
      <c r="I17" s="169">
        <v>3.61</v>
      </c>
      <c r="J17" s="197">
        <v>32</v>
      </c>
      <c r="K17" s="196">
        <v>58</v>
      </c>
      <c r="L17" s="170">
        <v>3.5862068965517242</v>
      </c>
      <c r="M17" s="169">
        <v>3.43</v>
      </c>
      <c r="N17" s="197">
        <v>23</v>
      </c>
      <c r="O17" s="345">
        <f t="shared" si="0"/>
        <v>72</v>
      </c>
      <c r="Q17" s="105"/>
      <c r="R17" s="105"/>
      <c r="T17" s="105"/>
    </row>
    <row r="18" spans="1:20" x14ac:dyDescent="0.25">
      <c r="A18" s="106">
        <v>4</v>
      </c>
      <c r="B18" s="84" t="s">
        <v>157</v>
      </c>
      <c r="C18" s="196">
        <v>77</v>
      </c>
      <c r="D18" s="170">
        <v>3.7532467532467533</v>
      </c>
      <c r="E18" s="170">
        <v>3.7</v>
      </c>
      <c r="F18" s="197">
        <v>36</v>
      </c>
      <c r="G18" s="196">
        <v>78</v>
      </c>
      <c r="H18" s="170">
        <v>3.5769230769230771</v>
      </c>
      <c r="I18" s="169">
        <v>3.61</v>
      </c>
      <c r="J18" s="197">
        <v>55</v>
      </c>
      <c r="K18" s="196">
        <v>80</v>
      </c>
      <c r="L18" s="170">
        <v>3.2749999999999999</v>
      </c>
      <c r="M18" s="169">
        <v>3.43</v>
      </c>
      <c r="N18" s="197">
        <v>70</v>
      </c>
      <c r="O18" s="345">
        <f t="shared" si="0"/>
        <v>161</v>
      </c>
      <c r="Q18" s="105"/>
      <c r="R18" s="105"/>
      <c r="T18" s="105"/>
    </row>
    <row r="19" spans="1:20" x14ac:dyDescent="0.25">
      <c r="A19" s="106">
        <v>5</v>
      </c>
      <c r="B19" s="84" t="s">
        <v>2</v>
      </c>
      <c r="C19" s="196">
        <v>83</v>
      </c>
      <c r="D19" s="170">
        <v>3.7349397590361444</v>
      </c>
      <c r="E19" s="170">
        <v>3.7</v>
      </c>
      <c r="F19" s="197">
        <v>40</v>
      </c>
      <c r="G19" s="196">
        <v>96</v>
      </c>
      <c r="H19" s="170">
        <v>3.7291666666666665</v>
      </c>
      <c r="I19" s="169">
        <v>3.61</v>
      </c>
      <c r="J19" s="197">
        <v>18</v>
      </c>
      <c r="K19" s="196">
        <v>112</v>
      </c>
      <c r="L19" s="170">
        <v>3.4464285714285716</v>
      </c>
      <c r="M19" s="169">
        <v>3.43</v>
      </c>
      <c r="N19" s="197">
        <v>45</v>
      </c>
      <c r="O19" s="345">
        <f t="shared" si="0"/>
        <v>103</v>
      </c>
      <c r="Q19" s="105"/>
      <c r="R19" s="105"/>
      <c r="T19" s="105"/>
    </row>
    <row r="20" spans="1:20" x14ac:dyDescent="0.25">
      <c r="A20" s="106">
        <v>6</v>
      </c>
      <c r="B20" s="84" t="s">
        <v>156</v>
      </c>
      <c r="C20" s="196">
        <v>44</v>
      </c>
      <c r="D20" s="170">
        <v>3.7045454545454546</v>
      </c>
      <c r="E20" s="170">
        <v>3.7</v>
      </c>
      <c r="F20" s="197">
        <v>42</v>
      </c>
      <c r="G20" s="196">
        <v>60</v>
      </c>
      <c r="H20" s="170">
        <v>3.4333333333333331</v>
      </c>
      <c r="I20" s="169">
        <v>3.61</v>
      </c>
      <c r="J20" s="197">
        <v>86</v>
      </c>
      <c r="K20" s="196">
        <v>46</v>
      </c>
      <c r="L20" s="170">
        <v>3.2391304347826089</v>
      </c>
      <c r="M20" s="169">
        <v>3.43</v>
      </c>
      <c r="N20" s="197">
        <v>76</v>
      </c>
      <c r="O20" s="345">
        <f t="shared" si="0"/>
        <v>204</v>
      </c>
      <c r="Q20" s="105"/>
      <c r="R20" s="105"/>
      <c r="T20" s="105"/>
    </row>
    <row r="21" spans="1:20" x14ac:dyDescent="0.25">
      <c r="A21" s="106">
        <v>7</v>
      </c>
      <c r="B21" s="84" t="s">
        <v>5</v>
      </c>
      <c r="C21" s="196">
        <v>89</v>
      </c>
      <c r="D21" s="170">
        <v>3.6853932584269664</v>
      </c>
      <c r="E21" s="170">
        <v>3.7</v>
      </c>
      <c r="F21" s="197">
        <v>47</v>
      </c>
      <c r="G21" s="196">
        <v>127</v>
      </c>
      <c r="H21" s="170">
        <v>3.7401574803149606</v>
      </c>
      <c r="I21" s="169">
        <v>3.61</v>
      </c>
      <c r="J21" s="197">
        <v>15</v>
      </c>
      <c r="K21" s="196">
        <v>122</v>
      </c>
      <c r="L21" s="170">
        <v>3.4344262295081966</v>
      </c>
      <c r="M21" s="169">
        <v>3.43</v>
      </c>
      <c r="N21" s="197">
        <v>47</v>
      </c>
      <c r="O21" s="346">
        <f t="shared" si="0"/>
        <v>109</v>
      </c>
      <c r="Q21" s="105"/>
      <c r="R21" s="105"/>
      <c r="T21" s="105"/>
    </row>
    <row r="22" spans="1:20" x14ac:dyDescent="0.25">
      <c r="A22" s="106">
        <v>8</v>
      </c>
      <c r="B22" s="84" t="s">
        <v>160</v>
      </c>
      <c r="C22" s="196">
        <v>134</v>
      </c>
      <c r="D22" s="170">
        <v>3.6044776119402986</v>
      </c>
      <c r="E22" s="170">
        <v>3.7</v>
      </c>
      <c r="F22" s="197">
        <v>69</v>
      </c>
      <c r="G22" s="196">
        <v>105</v>
      </c>
      <c r="H22" s="170">
        <v>3.4666666666666668</v>
      </c>
      <c r="I22" s="169">
        <v>3.61</v>
      </c>
      <c r="J22" s="197">
        <v>76</v>
      </c>
      <c r="K22" s="196">
        <v>123</v>
      </c>
      <c r="L22" s="170">
        <v>3.1138211382113821</v>
      </c>
      <c r="M22" s="169">
        <v>3.43</v>
      </c>
      <c r="N22" s="197">
        <v>93</v>
      </c>
      <c r="O22" s="345">
        <f t="shared" si="0"/>
        <v>238</v>
      </c>
      <c r="Q22" s="105"/>
      <c r="R22" s="105"/>
      <c r="T22" s="105"/>
    </row>
    <row r="23" spans="1:20" x14ac:dyDescent="0.25">
      <c r="A23" s="106">
        <v>9</v>
      </c>
      <c r="B23" s="84" t="s">
        <v>158</v>
      </c>
      <c r="C23" s="196">
        <v>73</v>
      </c>
      <c r="D23" s="170">
        <v>3.5616438356164384</v>
      </c>
      <c r="E23" s="170">
        <v>3.7</v>
      </c>
      <c r="F23" s="197">
        <v>76</v>
      </c>
      <c r="G23" s="196">
        <v>72</v>
      </c>
      <c r="H23" s="170">
        <v>3.5555555555555554</v>
      </c>
      <c r="I23" s="169">
        <v>3.61</v>
      </c>
      <c r="J23" s="197">
        <v>59</v>
      </c>
      <c r="K23" s="196"/>
      <c r="L23" s="170"/>
      <c r="M23" s="169">
        <v>3.43</v>
      </c>
      <c r="N23" s="197">
        <v>108</v>
      </c>
      <c r="O23" s="345">
        <f t="shared" si="0"/>
        <v>243</v>
      </c>
      <c r="Q23" s="105"/>
      <c r="R23" s="105"/>
      <c r="T23" s="105"/>
    </row>
    <row r="24" spans="1:20" x14ac:dyDescent="0.25">
      <c r="A24" s="106">
        <v>10</v>
      </c>
      <c r="B24" s="39" t="s">
        <v>8</v>
      </c>
      <c r="C24" s="147">
        <v>59</v>
      </c>
      <c r="D24" s="150">
        <v>3.5084745762711864</v>
      </c>
      <c r="E24" s="150">
        <v>3.7</v>
      </c>
      <c r="F24" s="162">
        <v>85</v>
      </c>
      <c r="G24" s="147">
        <v>58</v>
      </c>
      <c r="H24" s="150">
        <v>3.4310344827586206</v>
      </c>
      <c r="I24" s="107">
        <v>3.61</v>
      </c>
      <c r="J24" s="162">
        <v>87</v>
      </c>
      <c r="K24" s="147">
        <v>54</v>
      </c>
      <c r="L24" s="150">
        <v>3.5</v>
      </c>
      <c r="M24" s="107">
        <v>3.43</v>
      </c>
      <c r="N24" s="162">
        <v>40</v>
      </c>
      <c r="O24" s="345">
        <f t="shared" si="0"/>
        <v>212</v>
      </c>
      <c r="Q24" s="105"/>
      <c r="R24" s="105"/>
      <c r="T24" s="105"/>
    </row>
    <row r="25" spans="1:20" x14ac:dyDescent="0.25">
      <c r="A25" s="106">
        <v>11</v>
      </c>
      <c r="B25" s="84" t="s">
        <v>7</v>
      </c>
      <c r="C25" s="196">
        <v>58</v>
      </c>
      <c r="D25" s="170">
        <v>3.4482758620689653</v>
      </c>
      <c r="E25" s="170">
        <v>3.7</v>
      </c>
      <c r="F25" s="197">
        <v>98</v>
      </c>
      <c r="G25" s="196">
        <v>42</v>
      </c>
      <c r="H25" s="170">
        <v>3.3333333333333335</v>
      </c>
      <c r="I25" s="169">
        <v>3.61</v>
      </c>
      <c r="J25" s="197">
        <v>98</v>
      </c>
      <c r="K25" s="196">
        <v>51</v>
      </c>
      <c r="L25" s="170">
        <v>3.0588235294117645</v>
      </c>
      <c r="M25" s="169">
        <v>3.43</v>
      </c>
      <c r="N25" s="197">
        <v>98</v>
      </c>
      <c r="O25" s="345">
        <f t="shared" si="0"/>
        <v>294</v>
      </c>
      <c r="Q25" s="105"/>
      <c r="R25" s="105"/>
      <c r="T25" s="105"/>
    </row>
    <row r="26" spans="1:20" ht="15.75" thickBot="1" x14ac:dyDescent="0.3">
      <c r="A26" s="106">
        <v>12</v>
      </c>
      <c r="B26" s="84" t="s">
        <v>159</v>
      </c>
      <c r="C26" s="196">
        <v>70</v>
      </c>
      <c r="D26" s="170">
        <v>3.3285714285714287</v>
      </c>
      <c r="E26" s="170">
        <v>3.7</v>
      </c>
      <c r="F26" s="197">
        <v>105</v>
      </c>
      <c r="G26" s="196">
        <v>51</v>
      </c>
      <c r="H26" s="170">
        <v>3.3137254901960786</v>
      </c>
      <c r="I26" s="169">
        <v>3.61</v>
      </c>
      <c r="J26" s="197">
        <v>99</v>
      </c>
      <c r="K26" s="196">
        <v>80</v>
      </c>
      <c r="L26" s="170">
        <v>2.8374999999999999</v>
      </c>
      <c r="M26" s="169">
        <v>3.43</v>
      </c>
      <c r="N26" s="197">
        <v>107</v>
      </c>
      <c r="O26" s="345">
        <f t="shared" si="0"/>
        <v>311</v>
      </c>
      <c r="Q26" s="105"/>
      <c r="R26" s="105"/>
      <c r="T26" s="105"/>
    </row>
    <row r="27" spans="1:20" ht="15.75" thickBot="1" x14ac:dyDescent="0.3">
      <c r="A27" s="98"/>
      <c r="B27" s="112" t="s">
        <v>119</v>
      </c>
      <c r="C27" s="113">
        <f>SUM(C28:C44)</f>
        <v>1348</v>
      </c>
      <c r="D27" s="114">
        <f>AVERAGE(D28:D44)</f>
        <v>3.6217862659268549</v>
      </c>
      <c r="E27" s="114">
        <v>3.7</v>
      </c>
      <c r="F27" s="116"/>
      <c r="G27" s="113">
        <f>SUM(G28:G44)</f>
        <v>1348</v>
      </c>
      <c r="H27" s="114">
        <f>AVERAGE(H28:H44)</f>
        <v>3.4714308896339081</v>
      </c>
      <c r="I27" s="136">
        <v>3.61</v>
      </c>
      <c r="J27" s="116"/>
      <c r="K27" s="113">
        <f>SUM(K28:K44)</f>
        <v>1280</v>
      </c>
      <c r="L27" s="114">
        <f>AVERAGE(L28:L44)</f>
        <v>3.2040700443949905</v>
      </c>
      <c r="M27" s="136">
        <v>3.43</v>
      </c>
      <c r="N27" s="116"/>
      <c r="O27" s="348"/>
      <c r="Q27" s="105"/>
      <c r="R27" s="105"/>
      <c r="T27" s="105"/>
    </row>
    <row r="28" spans="1:20" x14ac:dyDescent="0.25">
      <c r="A28" s="103">
        <v>1</v>
      </c>
      <c r="B28" s="39" t="s">
        <v>74</v>
      </c>
      <c r="C28" s="147">
        <v>119</v>
      </c>
      <c r="D28" s="150">
        <v>3.9495798319327733</v>
      </c>
      <c r="E28" s="150">
        <v>3.7</v>
      </c>
      <c r="F28" s="162">
        <v>7</v>
      </c>
      <c r="G28" s="147">
        <v>122</v>
      </c>
      <c r="H28" s="150">
        <v>3.7049180327868854</v>
      </c>
      <c r="I28" s="107">
        <v>3.61</v>
      </c>
      <c r="J28" s="162">
        <v>25</v>
      </c>
      <c r="K28" s="147">
        <v>119</v>
      </c>
      <c r="L28" s="150">
        <v>3.5210084033613445</v>
      </c>
      <c r="M28" s="107">
        <v>3.43</v>
      </c>
      <c r="N28" s="162">
        <v>32</v>
      </c>
      <c r="O28" s="350">
        <f t="shared" si="0"/>
        <v>64</v>
      </c>
      <c r="Q28" s="105"/>
      <c r="R28" s="105"/>
      <c r="T28" s="105"/>
    </row>
    <row r="29" spans="1:20" x14ac:dyDescent="0.25">
      <c r="A29" s="106">
        <v>2</v>
      </c>
      <c r="B29" s="84" t="s">
        <v>161</v>
      </c>
      <c r="C29" s="196">
        <v>79</v>
      </c>
      <c r="D29" s="170">
        <v>3.8607594936708862</v>
      </c>
      <c r="E29" s="170">
        <v>3.7</v>
      </c>
      <c r="F29" s="197">
        <v>19</v>
      </c>
      <c r="G29" s="196">
        <v>82</v>
      </c>
      <c r="H29" s="170">
        <v>3.7195121951219514</v>
      </c>
      <c r="I29" s="169">
        <v>3.61</v>
      </c>
      <c r="J29" s="197">
        <v>22</v>
      </c>
      <c r="K29" s="196">
        <v>75</v>
      </c>
      <c r="L29" s="170">
        <v>3.5333333333333332</v>
      </c>
      <c r="M29" s="169">
        <v>3.43</v>
      </c>
      <c r="N29" s="197">
        <v>29</v>
      </c>
      <c r="O29" s="345">
        <f t="shared" si="0"/>
        <v>70</v>
      </c>
      <c r="Q29" s="105"/>
      <c r="R29" s="105"/>
      <c r="T29" s="105"/>
    </row>
    <row r="30" spans="1:20" x14ac:dyDescent="0.25">
      <c r="A30" s="106">
        <v>3</v>
      </c>
      <c r="B30" s="39" t="s">
        <v>162</v>
      </c>
      <c r="C30" s="147">
        <v>94</v>
      </c>
      <c r="D30" s="150">
        <v>3.7978723404255321</v>
      </c>
      <c r="E30" s="150">
        <v>3.7</v>
      </c>
      <c r="F30" s="162">
        <v>26</v>
      </c>
      <c r="G30" s="147">
        <v>75</v>
      </c>
      <c r="H30" s="150">
        <v>3.48</v>
      </c>
      <c r="I30" s="107">
        <v>3.61</v>
      </c>
      <c r="J30" s="162">
        <v>74</v>
      </c>
      <c r="K30" s="147">
        <v>72</v>
      </c>
      <c r="L30" s="150">
        <v>3.1805555555555554</v>
      </c>
      <c r="M30" s="107">
        <v>3.43</v>
      </c>
      <c r="N30" s="162">
        <v>86</v>
      </c>
      <c r="O30" s="345">
        <f t="shared" si="0"/>
        <v>186</v>
      </c>
      <c r="Q30" s="105"/>
      <c r="R30" s="105"/>
      <c r="T30" s="105"/>
    </row>
    <row r="31" spans="1:20" x14ac:dyDescent="0.25">
      <c r="A31" s="106">
        <v>4</v>
      </c>
      <c r="B31" s="84" t="s">
        <v>164</v>
      </c>
      <c r="C31" s="196">
        <v>135</v>
      </c>
      <c r="D31" s="170">
        <v>3.6962962962962962</v>
      </c>
      <c r="E31" s="170">
        <v>3.7</v>
      </c>
      <c r="F31" s="197">
        <v>43</v>
      </c>
      <c r="G31" s="196">
        <v>122</v>
      </c>
      <c r="H31" s="170">
        <v>3.622950819672131</v>
      </c>
      <c r="I31" s="169">
        <v>3.61</v>
      </c>
      <c r="J31" s="197">
        <v>45</v>
      </c>
      <c r="K31" s="196">
        <v>97</v>
      </c>
      <c r="L31" s="170">
        <v>3.2061855670103094</v>
      </c>
      <c r="M31" s="169">
        <v>3.43</v>
      </c>
      <c r="N31" s="197">
        <v>81</v>
      </c>
      <c r="O31" s="345">
        <f t="shared" si="0"/>
        <v>169</v>
      </c>
      <c r="Q31" s="105"/>
      <c r="R31" s="105"/>
      <c r="T31" s="105"/>
    </row>
    <row r="32" spans="1:20" x14ac:dyDescent="0.25">
      <c r="A32" s="106">
        <v>5</v>
      </c>
      <c r="B32" s="39" t="s">
        <v>92</v>
      </c>
      <c r="C32" s="147">
        <v>102</v>
      </c>
      <c r="D32" s="150">
        <v>3.6862745098039214</v>
      </c>
      <c r="E32" s="150">
        <v>3.7</v>
      </c>
      <c r="F32" s="162">
        <v>46</v>
      </c>
      <c r="G32" s="147">
        <v>100</v>
      </c>
      <c r="H32" s="150">
        <v>3.58</v>
      </c>
      <c r="I32" s="107">
        <v>3.61</v>
      </c>
      <c r="J32" s="162">
        <v>53</v>
      </c>
      <c r="K32" s="147">
        <v>101</v>
      </c>
      <c r="L32" s="150">
        <v>3.1485148514851486</v>
      </c>
      <c r="M32" s="107">
        <v>3.43</v>
      </c>
      <c r="N32" s="162">
        <v>89</v>
      </c>
      <c r="O32" s="345">
        <f t="shared" si="0"/>
        <v>188</v>
      </c>
      <c r="Q32" s="105"/>
      <c r="R32" s="105"/>
      <c r="T32" s="105"/>
    </row>
    <row r="33" spans="1:20" x14ac:dyDescent="0.25">
      <c r="A33" s="106">
        <v>6</v>
      </c>
      <c r="B33" s="39" t="s">
        <v>22</v>
      </c>
      <c r="C33" s="147">
        <v>93</v>
      </c>
      <c r="D33" s="150">
        <v>3.6559139784946235</v>
      </c>
      <c r="E33" s="150">
        <v>3.7</v>
      </c>
      <c r="F33" s="162">
        <v>53</v>
      </c>
      <c r="G33" s="147">
        <v>117</v>
      </c>
      <c r="H33" s="150">
        <v>3.4188034188034186</v>
      </c>
      <c r="I33" s="107">
        <v>3.61</v>
      </c>
      <c r="J33" s="162">
        <v>88</v>
      </c>
      <c r="K33" s="147">
        <v>119</v>
      </c>
      <c r="L33" s="150">
        <v>3.327731092436975</v>
      </c>
      <c r="M33" s="107">
        <v>3.43</v>
      </c>
      <c r="N33" s="162">
        <v>62</v>
      </c>
      <c r="O33" s="345">
        <f t="shared" si="0"/>
        <v>203</v>
      </c>
      <c r="Q33" s="105"/>
      <c r="R33" s="105"/>
      <c r="T33" s="105"/>
    </row>
    <row r="34" spans="1:20" x14ac:dyDescent="0.25">
      <c r="A34" s="106">
        <v>7</v>
      </c>
      <c r="B34" s="39" t="s">
        <v>19</v>
      </c>
      <c r="C34" s="147">
        <v>98</v>
      </c>
      <c r="D34" s="150">
        <v>3.6530612244897958</v>
      </c>
      <c r="E34" s="150">
        <v>3.7</v>
      </c>
      <c r="F34" s="162">
        <v>54</v>
      </c>
      <c r="G34" s="147">
        <v>74</v>
      </c>
      <c r="H34" s="150">
        <v>3.7027027027027026</v>
      </c>
      <c r="I34" s="107">
        <v>3.61</v>
      </c>
      <c r="J34" s="162">
        <v>26</v>
      </c>
      <c r="K34" s="147">
        <v>76</v>
      </c>
      <c r="L34" s="150">
        <v>3.1447368421052633</v>
      </c>
      <c r="M34" s="107">
        <v>3.43</v>
      </c>
      <c r="N34" s="162">
        <v>90</v>
      </c>
      <c r="O34" s="345">
        <f t="shared" si="0"/>
        <v>170</v>
      </c>
      <c r="Q34" s="105"/>
      <c r="R34" s="105"/>
      <c r="T34" s="105"/>
    </row>
    <row r="35" spans="1:20" x14ac:dyDescent="0.25">
      <c r="A35" s="106">
        <v>8</v>
      </c>
      <c r="B35" s="84" t="s">
        <v>128</v>
      </c>
      <c r="C35" s="196">
        <v>77</v>
      </c>
      <c r="D35" s="170">
        <v>3.6493506493506493</v>
      </c>
      <c r="E35" s="170">
        <v>3.7</v>
      </c>
      <c r="F35" s="197">
        <v>55</v>
      </c>
      <c r="G35" s="196">
        <v>84</v>
      </c>
      <c r="H35" s="170">
        <v>3.7023809523809526</v>
      </c>
      <c r="I35" s="169">
        <v>3.61</v>
      </c>
      <c r="J35" s="197">
        <v>27</v>
      </c>
      <c r="K35" s="196">
        <v>92</v>
      </c>
      <c r="L35" s="170">
        <v>3.6086956521739131</v>
      </c>
      <c r="M35" s="169">
        <v>3.43</v>
      </c>
      <c r="N35" s="197">
        <v>20</v>
      </c>
      <c r="O35" s="345">
        <f t="shared" si="0"/>
        <v>102</v>
      </c>
      <c r="Q35" s="105"/>
      <c r="R35" s="105"/>
      <c r="T35" s="105"/>
    </row>
    <row r="36" spans="1:20" x14ac:dyDescent="0.25">
      <c r="A36" s="106">
        <v>9</v>
      </c>
      <c r="B36" s="39" t="s">
        <v>21</v>
      </c>
      <c r="C36" s="147">
        <v>88</v>
      </c>
      <c r="D36" s="150">
        <v>3.625</v>
      </c>
      <c r="E36" s="150">
        <v>3.7</v>
      </c>
      <c r="F36" s="162">
        <v>64</v>
      </c>
      <c r="G36" s="147">
        <v>126</v>
      </c>
      <c r="H36" s="150">
        <v>3.5</v>
      </c>
      <c r="I36" s="107">
        <v>3.61</v>
      </c>
      <c r="J36" s="162">
        <v>69</v>
      </c>
      <c r="K36" s="147">
        <v>105</v>
      </c>
      <c r="L36" s="150">
        <v>3.361904761904762</v>
      </c>
      <c r="M36" s="107">
        <v>3.43</v>
      </c>
      <c r="N36" s="162">
        <v>59</v>
      </c>
      <c r="O36" s="345">
        <f t="shared" si="0"/>
        <v>192</v>
      </c>
      <c r="Q36" s="105"/>
      <c r="R36" s="105"/>
      <c r="T36" s="105"/>
    </row>
    <row r="37" spans="1:20" x14ac:dyDescent="0.25">
      <c r="A37" s="106">
        <v>10</v>
      </c>
      <c r="B37" s="84" t="s">
        <v>81</v>
      </c>
      <c r="C37" s="196">
        <v>101</v>
      </c>
      <c r="D37" s="170">
        <v>3.613861386138614</v>
      </c>
      <c r="E37" s="170">
        <v>3.7</v>
      </c>
      <c r="F37" s="197">
        <v>67</v>
      </c>
      <c r="G37" s="196">
        <v>87</v>
      </c>
      <c r="H37" s="170">
        <v>3.5517241379310347</v>
      </c>
      <c r="I37" s="169">
        <v>3.61</v>
      </c>
      <c r="J37" s="197">
        <v>61</v>
      </c>
      <c r="K37" s="196">
        <v>104</v>
      </c>
      <c r="L37" s="170">
        <v>3.2307692307692308</v>
      </c>
      <c r="M37" s="169">
        <v>3.43</v>
      </c>
      <c r="N37" s="197">
        <v>77</v>
      </c>
      <c r="O37" s="345">
        <f t="shared" si="0"/>
        <v>205</v>
      </c>
      <c r="Q37" s="105"/>
      <c r="R37" s="105"/>
      <c r="T37" s="105"/>
    </row>
    <row r="38" spans="1:20" x14ac:dyDescent="0.25">
      <c r="A38" s="106">
        <v>11</v>
      </c>
      <c r="B38" s="84" t="s">
        <v>166</v>
      </c>
      <c r="C38" s="196">
        <v>78</v>
      </c>
      <c r="D38" s="170">
        <v>3.5897435897435899</v>
      </c>
      <c r="E38" s="170">
        <v>3.7</v>
      </c>
      <c r="F38" s="197">
        <v>71</v>
      </c>
      <c r="G38" s="196">
        <v>61</v>
      </c>
      <c r="H38" s="170">
        <v>3.278688524590164</v>
      </c>
      <c r="I38" s="169">
        <v>3.61</v>
      </c>
      <c r="J38" s="197">
        <v>104</v>
      </c>
      <c r="K38" s="196">
        <v>51</v>
      </c>
      <c r="L38" s="170">
        <v>2.8823529411764706</v>
      </c>
      <c r="M38" s="169">
        <v>3.43</v>
      </c>
      <c r="N38" s="197">
        <v>106</v>
      </c>
      <c r="O38" s="345">
        <f t="shared" si="0"/>
        <v>281</v>
      </c>
      <c r="Q38" s="105"/>
      <c r="R38" s="105"/>
      <c r="T38" s="105"/>
    </row>
    <row r="39" spans="1:20" x14ac:dyDescent="0.25">
      <c r="A39" s="106">
        <v>12</v>
      </c>
      <c r="B39" s="84" t="s">
        <v>163</v>
      </c>
      <c r="C39" s="196">
        <v>29</v>
      </c>
      <c r="D39" s="170">
        <v>3.5862068965517242</v>
      </c>
      <c r="E39" s="170">
        <v>3.7</v>
      </c>
      <c r="F39" s="197">
        <v>72</v>
      </c>
      <c r="G39" s="196">
        <v>28</v>
      </c>
      <c r="H39" s="170">
        <v>3.2857142857142856</v>
      </c>
      <c r="I39" s="169">
        <v>3.61</v>
      </c>
      <c r="J39" s="197">
        <v>103</v>
      </c>
      <c r="K39" s="196">
        <v>35</v>
      </c>
      <c r="L39" s="170">
        <v>3.0857142857142859</v>
      </c>
      <c r="M39" s="169">
        <v>3.43</v>
      </c>
      <c r="N39" s="197">
        <v>96</v>
      </c>
      <c r="O39" s="345">
        <f t="shared" si="0"/>
        <v>271</v>
      </c>
      <c r="Q39" s="105"/>
      <c r="R39" s="105"/>
      <c r="T39" s="105"/>
    </row>
    <row r="40" spans="1:20" x14ac:dyDescent="0.25">
      <c r="A40" s="106">
        <v>13</v>
      </c>
      <c r="B40" s="84" t="s">
        <v>95</v>
      </c>
      <c r="C40" s="196">
        <v>53</v>
      </c>
      <c r="D40" s="170">
        <v>3.5471698113207548</v>
      </c>
      <c r="E40" s="170">
        <v>3.7</v>
      </c>
      <c r="F40" s="197">
        <v>79</v>
      </c>
      <c r="G40" s="196">
        <v>50</v>
      </c>
      <c r="H40" s="170">
        <v>3.22</v>
      </c>
      <c r="I40" s="169">
        <v>3.61</v>
      </c>
      <c r="J40" s="197">
        <v>108</v>
      </c>
      <c r="K40" s="196">
        <v>39</v>
      </c>
      <c r="L40" s="170">
        <v>3.1282051282051282</v>
      </c>
      <c r="M40" s="169">
        <v>3.43</v>
      </c>
      <c r="N40" s="197">
        <v>92</v>
      </c>
      <c r="O40" s="345">
        <f t="shared" si="0"/>
        <v>279</v>
      </c>
      <c r="Q40" s="105"/>
      <c r="R40" s="105"/>
      <c r="T40" s="105"/>
    </row>
    <row r="41" spans="1:20" x14ac:dyDescent="0.25">
      <c r="A41" s="106">
        <v>14</v>
      </c>
      <c r="B41" s="84" t="s">
        <v>165</v>
      </c>
      <c r="C41" s="196">
        <v>56</v>
      </c>
      <c r="D41" s="170">
        <v>3.4821428571428572</v>
      </c>
      <c r="E41" s="170">
        <v>3.7</v>
      </c>
      <c r="F41" s="197">
        <v>92</v>
      </c>
      <c r="G41" s="196">
        <v>54</v>
      </c>
      <c r="H41" s="170">
        <v>3.2777777777777777</v>
      </c>
      <c r="I41" s="169">
        <v>3.61</v>
      </c>
      <c r="J41" s="197">
        <v>105</v>
      </c>
      <c r="K41" s="196">
        <v>54</v>
      </c>
      <c r="L41" s="170">
        <v>2.9074074074074074</v>
      </c>
      <c r="M41" s="169">
        <v>3.43</v>
      </c>
      <c r="N41" s="197">
        <v>104</v>
      </c>
      <c r="O41" s="345">
        <f t="shared" si="0"/>
        <v>301</v>
      </c>
      <c r="Q41" s="105"/>
      <c r="R41" s="105"/>
      <c r="T41" s="105"/>
    </row>
    <row r="42" spans="1:20" x14ac:dyDescent="0.25">
      <c r="A42" s="106">
        <v>15</v>
      </c>
      <c r="B42" s="39" t="s">
        <v>15</v>
      </c>
      <c r="C42" s="147">
        <v>54</v>
      </c>
      <c r="D42" s="150">
        <v>3.4814814814814814</v>
      </c>
      <c r="E42" s="150">
        <v>3.7</v>
      </c>
      <c r="F42" s="162">
        <v>93</v>
      </c>
      <c r="G42" s="147">
        <v>52</v>
      </c>
      <c r="H42" s="150">
        <v>3.2884615384615383</v>
      </c>
      <c r="I42" s="107">
        <v>3.61</v>
      </c>
      <c r="J42" s="162">
        <v>102</v>
      </c>
      <c r="K42" s="147">
        <v>45</v>
      </c>
      <c r="L42" s="150">
        <v>2.8888888888888888</v>
      </c>
      <c r="M42" s="107">
        <v>3.43</v>
      </c>
      <c r="N42" s="162">
        <v>105</v>
      </c>
      <c r="O42" s="345">
        <f t="shared" si="0"/>
        <v>300</v>
      </c>
      <c r="Q42" s="105"/>
      <c r="R42" s="105"/>
      <c r="T42" s="105"/>
    </row>
    <row r="43" spans="1:20" x14ac:dyDescent="0.25">
      <c r="A43" s="106">
        <v>16</v>
      </c>
      <c r="B43" s="39" t="s">
        <v>13</v>
      </c>
      <c r="C43" s="147">
        <v>46</v>
      </c>
      <c r="D43" s="150">
        <v>3.3913043478260869</v>
      </c>
      <c r="E43" s="150">
        <v>3.7</v>
      </c>
      <c r="F43" s="162">
        <v>102</v>
      </c>
      <c r="G43" s="147">
        <v>49</v>
      </c>
      <c r="H43" s="150">
        <v>3.2653061224489797</v>
      </c>
      <c r="I43" s="107">
        <v>3.61</v>
      </c>
      <c r="J43" s="162">
        <v>106</v>
      </c>
      <c r="K43" s="147">
        <v>26</v>
      </c>
      <c r="L43" s="150">
        <v>3.3846153846153846</v>
      </c>
      <c r="M43" s="107">
        <v>3.43</v>
      </c>
      <c r="N43" s="162">
        <v>52</v>
      </c>
      <c r="O43" s="345">
        <f t="shared" si="0"/>
        <v>260</v>
      </c>
      <c r="Q43" s="105"/>
      <c r="R43" s="105"/>
      <c r="T43" s="105"/>
    </row>
    <row r="44" spans="1:20" ht="15.75" thickBot="1" x14ac:dyDescent="0.3">
      <c r="A44" s="106">
        <v>17</v>
      </c>
      <c r="B44" s="84" t="s">
        <v>16</v>
      </c>
      <c r="C44" s="196">
        <v>46</v>
      </c>
      <c r="D44" s="170">
        <v>3.3043478260869565</v>
      </c>
      <c r="E44" s="170">
        <v>3.7</v>
      </c>
      <c r="F44" s="197">
        <v>106</v>
      </c>
      <c r="G44" s="196">
        <v>65</v>
      </c>
      <c r="H44" s="170">
        <v>3.4153846153846152</v>
      </c>
      <c r="I44" s="169">
        <v>3.61</v>
      </c>
      <c r="J44" s="197">
        <v>89</v>
      </c>
      <c r="K44" s="196">
        <v>70</v>
      </c>
      <c r="L44" s="170">
        <v>2.9285714285714284</v>
      </c>
      <c r="M44" s="169">
        <v>3.43</v>
      </c>
      <c r="N44" s="197">
        <v>103</v>
      </c>
      <c r="O44" s="345">
        <f t="shared" si="0"/>
        <v>298</v>
      </c>
      <c r="Q44" s="105"/>
      <c r="R44" s="105"/>
      <c r="T44" s="105"/>
    </row>
    <row r="45" spans="1:20" ht="15.75" thickBot="1" x14ac:dyDescent="0.3">
      <c r="A45" s="98"/>
      <c r="B45" s="112" t="s">
        <v>120</v>
      </c>
      <c r="C45" s="113">
        <f>SUM(C46:C64)</f>
        <v>1510</v>
      </c>
      <c r="D45" s="114">
        <f>AVERAGE(D46:D64)</f>
        <v>3.6952153736499516</v>
      </c>
      <c r="E45" s="114">
        <v>3.7</v>
      </c>
      <c r="F45" s="116"/>
      <c r="G45" s="113">
        <f>SUM(G46:G64)</f>
        <v>1491</v>
      </c>
      <c r="H45" s="114">
        <f>AVERAGE(H46:H64)</f>
        <v>3.603504851526143</v>
      </c>
      <c r="I45" s="136">
        <v>3.61</v>
      </c>
      <c r="J45" s="116"/>
      <c r="K45" s="113">
        <f>SUM(K46:K64)</f>
        <v>1441</v>
      </c>
      <c r="L45" s="114">
        <f>AVERAGE(L46:L64)</f>
        <v>3.4656842855235435</v>
      </c>
      <c r="M45" s="136">
        <v>3.43</v>
      </c>
      <c r="N45" s="116"/>
      <c r="O45" s="348"/>
      <c r="Q45" s="105"/>
      <c r="R45" s="105"/>
      <c r="T45" s="105"/>
    </row>
    <row r="46" spans="1:20" x14ac:dyDescent="0.25">
      <c r="A46" s="103">
        <v>1</v>
      </c>
      <c r="B46" s="39" t="s">
        <v>168</v>
      </c>
      <c r="C46" s="147">
        <v>36</v>
      </c>
      <c r="D46" s="150">
        <v>4.166666666666667</v>
      </c>
      <c r="E46" s="150">
        <v>3.7</v>
      </c>
      <c r="F46" s="162">
        <v>2</v>
      </c>
      <c r="G46" s="147">
        <v>33</v>
      </c>
      <c r="H46" s="150">
        <v>3.4545454545454546</v>
      </c>
      <c r="I46" s="107">
        <v>3.61</v>
      </c>
      <c r="J46" s="162">
        <v>79</v>
      </c>
      <c r="K46" s="147">
        <v>29</v>
      </c>
      <c r="L46" s="150">
        <v>3.5862068965517242</v>
      </c>
      <c r="M46" s="107">
        <v>3.43</v>
      </c>
      <c r="N46" s="162">
        <v>25</v>
      </c>
      <c r="O46" s="350">
        <f t="shared" si="0"/>
        <v>106</v>
      </c>
      <c r="Q46" s="105"/>
      <c r="R46" s="105"/>
      <c r="T46" s="105"/>
    </row>
    <row r="47" spans="1:20" x14ac:dyDescent="0.25">
      <c r="A47" s="106">
        <v>2</v>
      </c>
      <c r="B47" s="39" t="s">
        <v>68</v>
      </c>
      <c r="C47" s="147">
        <v>163</v>
      </c>
      <c r="D47" s="150">
        <v>4.0490797546012267</v>
      </c>
      <c r="E47" s="150">
        <v>3.7</v>
      </c>
      <c r="F47" s="162">
        <v>3</v>
      </c>
      <c r="G47" s="147">
        <v>157</v>
      </c>
      <c r="H47" s="150">
        <v>3.8471337579617835</v>
      </c>
      <c r="I47" s="107">
        <v>3.61</v>
      </c>
      <c r="J47" s="162">
        <v>12</v>
      </c>
      <c r="K47" s="147">
        <v>150</v>
      </c>
      <c r="L47" s="150">
        <v>3.96</v>
      </c>
      <c r="M47" s="107">
        <v>3.43</v>
      </c>
      <c r="N47" s="162">
        <v>1</v>
      </c>
      <c r="O47" s="345">
        <f t="shared" si="0"/>
        <v>16</v>
      </c>
      <c r="Q47" s="105"/>
      <c r="R47" s="105"/>
      <c r="T47" s="105"/>
    </row>
    <row r="48" spans="1:20" x14ac:dyDescent="0.25">
      <c r="A48" s="106">
        <v>3</v>
      </c>
      <c r="B48" s="39" t="s">
        <v>90</v>
      </c>
      <c r="C48" s="147">
        <v>23</v>
      </c>
      <c r="D48" s="150">
        <v>3.9130434782608696</v>
      </c>
      <c r="E48" s="150">
        <v>3.7</v>
      </c>
      <c r="F48" s="162">
        <v>15</v>
      </c>
      <c r="G48" s="147">
        <v>23</v>
      </c>
      <c r="H48" s="150">
        <v>3.3043478260869565</v>
      </c>
      <c r="I48" s="107">
        <v>3.61</v>
      </c>
      <c r="J48" s="162">
        <v>101</v>
      </c>
      <c r="K48" s="147">
        <v>23</v>
      </c>
      <c r="L48" s="150">
        <v>3.1304347826086958</v>
      </c>
      <c r="M48" s="107">
        <v>3.43</v>
      </c>
      <c r="N48" s="162">
        <v>91</v>
      </c>
      <c r="O48" s="345">
        <f t="shared" si="0"/>
        <v>207</v>
      </c>
      <c r="Q48" s="105"/>
      <c r="R48" s="105"/>
      <c r="T48" s="105"/>
    </row>
    <row r="49" spans="1:20" x14ac:dyDescent="0.25">
      <c r="A49" s="106">
        <v>4</v>
      </c>
      <c r="B49" s="39" t="s">
        <v>130</v>
      </c>
      <c r="C49" s="147">
        <v>89</v>
      </c>
      <c r="D49" s="150">
        <v>3.8764044943820224</v>
      </c>
      <c r="E49" s="150">
        <v>3.7</v>
      </c>
      <c r="F49" s="162">
        <v>18</v>
      </c>
      <c r="G49" s="147">
        <v>80</v>
      </c>
      <c r="H49" s="150">
        <v>3.9375</v>
      </c>
      <c r="I49" s="107">
        <v>3.61</v>
      </c>
      <c r="J49" s="162">
        <v>6</v>
      </c>
      <c r="K49" s="147">
        <v>80</v>
      </c>
      <c r="L49" s="150">
        <v>3.3624999999999998</v>
      </c>
      <c r="M49" s="107">
        <v>3.43</v>
      </c>
      <c r="N49" s="162">
        <v>57</v>
      </c>
      <c r="O49" s="345">
        <f t="shared" si="0"/>
        <v>81</v>
      </c>
      <c r="Q49" s="105"/>
      <c r="R49" s="105"/>
      <c r="T49" s="105"/>
    </row>
    <row r="50" spans="1:20" ht="15" customHeight="1" x14ac:dyDescent="0.25">
      <c r="A50" s="106">
        <v>5</v>
      </c>
      <c r="B50" s="39" t="s">
        <v>23</v>
      </c>
      <c r="C50" s="147">
        <v>63</v>
      </c>
      <c r="D50" s="150">
        <v>3.8253968253968256</v>
      </c>
      <c r="E50" s="150">
        <v>3.7</v>
      </c>
      <c r="F50" s="162">
        <v>21</v>
      </c>
      <c r="G50" s="147">
        <v>59</v>
      </c>
      <c r="H50" s="150">
        <v>3.5762711864406778</v>
      </c>
      <c r="I50" s="107">
        <v>3.61</v>
      </c>
      <c r="J50" s="162">
        <v>56</v>
      </c>
      <c r="K50" s="147">
        <v>79</v>
      </c>
      <c r="L50" s="150">
        <v>3.5063291139240507</v>
      </c>
      <c r="M50" s="107">
        <v>3.43</v>
      </c>
      <c r="N50" s="162">
        <v>37</v>
      </c>
      <c r="O50" s="345">
        <f t="shared" si="0"/>
        <v>114</v>
      </c>
      <c r="Q50" s="105"/>
      <c r="R50" s="105"/>
      <c r="T50" s="105"/>
    </row>
    <row r="51" spans="1:20" x14ac:dyDescent="0.25">
      <c r="A51" s="106">
        <v>6</v>
      </c>
      <c r="B51" s="39" t="s">
        <v>26</v>
      </c>
      <c r="C51" s="147">
        <v>56</v>
      </c>
      <c r="D51" s="150">
        <v>3.8035714285714284</v>
      </c>
      <c r="E51" s="150">
        <v>3.7</v>
      </c>
      <c r="F51" s="162">
        <v>25</v>
      </c>
      <c r="G51" s="147">
        <v>74</v>
      </c>
      <c r="H51" s="150">
        <v>3.6081081081081079</v>
      </c>
      <c r="I51" s="107">
        <v>3.61</v>
      </c>
      <c r="J51" s="162">
        <v>46</v>
      </c>
      <c r="K51" s="147">
        <v>57</v>
      </c>
      <c r="L51" s="150">
        <v>3.6315789473684212</v>
      </c>
      <c r="M51" s="107">
        <v>3.43</v>
      </c>
      <c r="N51" s="162">
        <v>18</v>
      </c>
      <c r="O51" s="345">
        <f t="shared" si="0"/>
        <v>89</v>
      </c>
      <c r="Q51" s="105"/>
      <c r="R51" s="105"/>
      <c r="T51" s="105"/>
    </row>
    <row r="52" spans="1:20" x14ac:dyDescent="0.25">
      <c r="A52" s="106">
        <v>7</v>
      </c>
      <c r="B52" s="39" t="s">
        <v>150</v>
      </c>
      <c r="C52" s="147">
        <v>54</v>
      </c>
      <c r="D52" s="150">
        <v>3.7962962962962963</v>
      </c>
      <c r="E52" s="150">
        <v>3.7</v>
      </c>
      <c r="F52" s="162">
        <v>27</v>
      </c>
      <c r="G52" s="147">
        <v>52</v>
      </c>
      <c r="H52" s="150">
        <v>3.7115384615384617</v>
      </c>
      <c r="I52" s="107">
        <v>3.61</v>
      </c>
      <c r="J52" s="162">
        <v>23</v>
      </c>
      <c r="K52" s="147">
        <v>50</v>
      </c>
      <c r="L52" s="150">
        <v>3.88</v>
      </c>
      <c r="M52" s="107">
        <v>3.43</v>
      </c>
      <c r="N52" s="162">
        <v>2</v>
      </c>
      <c r="O52" s="345">
        <f t="shared" si="0"/>
        <v>52</v>
      </c>
      <c r="Q52" s="105"/>
      <c r="R52" s="105"/>
      <c r="T52" s="105"/>
    </row>
    <row r="53" spans="1:20" x14ac:dyDescent="0.25">
      <c r="A53" s="106">
        <v>8</v>
      </c>
      <c r="B53" s="39" t="s">
        <v>77</v>
      </c>
      <c r="C53" s="147">
        <v>163</v>
      </c>
      <c r="D53" s="150">
        <v>3.7852760736196318</v>
      </c>
      <c r="E53" s="150">
        <v>3.7</v>
      </c>
      <c r="F53" s="162">
        <v>30</v>
      </c>
      <c r="G53" s="147">
        <v>162</v>
      </c>
      <c r="H53" s="150">
        <v>3.9567901234567899</v>
      </c>
      <c r="I53" s="107">
        <v>3.61</v>
      </c>
      <c r="J53" s="162">
        <v>5</v>
      </c>
      <c r="K53" s="147">
        <v>208</v>
      </c>
      <c r="L53" s="150">
        <v>3.6778846153846154</v>
      </c>
      <c r="M53" s="107">
        <v>3.43</v>
      </c>
      <c r="N53" s="162">
        <v>12</v>
      </c>
      <c r="O53" s="345">
        <f t="shared" si="0"/>
        <v>47</v>
      </c>
      <c r="Q53" s="105"/>
      <c r="R53" s="105"/>
      <c r="T53" s="105"/>
    </row>
    <row r="54" spans="1:20" x14ac:dyDescent="0.25">
      <c r="A54" s="106">
        <v>9</v>
      </c>
      <c r="B54" s="39" t="s">
        <v>25</v>
      </c>
      <c r="C54" s="147">
        <v>88</v>
      </c>
      <c r="D54" s="150">
        <v>3.7840909090909092</v>
      </c>
      <c r="E54" s="150">
        <v>3.7</v>
      </c>
      <c r="F54" s="162">
        <v>31</v>
      </c>
      <c r="G54" s="147">
        <v>77</v>
      </c>
      <c r="H54" s="150">
        <v>3.8961038961038961</v>
      </c>
      <c r="I54" s="107">
        <v>3.61</v>
      </c>
      <c r="J54" s="162">
        <v>8</v>
      </c>
      <c r="K54" s="147">
        <v>95</v>
      </c>
      <c r="L54" s="150">
        <v>3.76</v>
      </c>
      <c r="M54" s="107">
        <v>3.43</v>
      </c>
      <c r="N54" s="162">
        <v>7</v>
      </c>
      <c r="O54" s="345">
        <f t="shared" si="0"/>
        <v>46</v>
      </c>
      <c r="Q54" s="105"/>
      <c r="R54" s="105"/>
      <c r="T54" s="105"/>
    </row>
    <row r="55" spans="1:20" x14ac:dyDescent="0.25">
      <c r="A55" s="106">
        <v>10</v>
      </c>
      <c r="B55" s="39" t="s">
        <v>167</v>
      </c>
      <c r="C55" s="147">
        <v>74</v>
      </c>
      <c r="D55" s="150">
        <v>3.7567567567567566</v>
      </c>
      <c r="E55" s="150">
        <v>3.7</v>
      </c>
      <c r="F55" s="162">
        <v>35</v>
      </c>
      <c r="G55" s="147">
        <v>68</v>
      </c>
      <c r="H55" s="150">
        <v>3.5</v>
      </c>
      <c r="I55" s="107">
        <v>3.61</v>
      </c>
      <c r="J55" s="162">
        <v>70</v>
      </c>
      <c r="K55" s="147">
        <v>62</v>
      </c>
      <c r="L55" s="150">
        <v>3.6451612903225805</v>
      </c>
      <c r="M55" s="107">
        <v>3.43</v>
      </c>
      <c r="N55" s="162">
        <v>17</v>
      </c>
      <c r="O55" s="345">
        <f t="shared" si="0"/>
        <v>122</v>
      </c>
      <c r="Q55" s="105"/>
      <c r="R55" s="105"/>
      <c r="T55" s="105"/>
    </row>
    <row r="56" spans="1:20" x14ac:dyDescent="0.25">
      <c r="A56" s="106">
        <v>11</v>
      </c>
      <c r="B56" s="39" t="s">
        <v>105</v>
      </c>
      <c r="C56" s="147">
        <v>183</v>
      </c>
      <c r="D56" s="150">
        <v>3.6666666666666665</v>
      </c>
      <c r="E56" s="150">
        <v>3.7</v>
      </c>
      <c r="F56" s="162">
        <v>48</v>
      </c>
      <c r="G56" s="147">
        <v>192</v>
      </c>
      <c r="H56" s="150">
        <v>3.6458333333333335</v>
      </c>
      <c r="I56" s="107">
        <v>3.61</v>
      </c>
      <c r="J56" s="162">
        <v>39</v>
      </c>
      <c r="K56" s="147">
        <v>156</v>
      </c>
      <c r="L56" s="150">
        <v>3.3076923076923075</v>
      </c>
      <c r="M56" s="107">
        <v>3.43</v>
      </c>
      <c r="N56" s="162">
        <v>65</v>
      </c>
      <c r="O56" s="345">
        <f t="shared" si="0"/>
        <v>152</v>
      </c>
      <c r="Q56" s="105"/>
      <c r="R56" s="105"/>
      <c r="T56" s="105"/>
    </row>
    <row r="57" spans="1:20" x14ac:dyDescent="0.25">
      <c r="A57" s="106">
        <v>12</v>
      </c>
      <c r="B57" s="39" t="s">
        <v>24</v>
      </c>
      <c r="C57" s="147">
        <v>116</v>
      </c>
      <c r="D57" s="150">
        <v>3.6379310344827585</v>
      </c>
      <c r="E57" s="150">
        <v>3.7</v>
      </c>
      <c r="F57" s="162">
        <v>58</v>
      </c>
      <c r="G57" s="147">
        <v>117</v>
      </c>
      <c r="H57" s="150">
        <v>3.5897435897435899</v>
      </c>
      <c r="I57" s="107">
        <v>3.61</v>
      </c>
      <c r="J57" s="162">
        <v>50</v>
      </c>
      <c r="K57" s="147">
        <v>95</v>
      </c>
      <c r="L57" s="150">
        <v>3.77</v>
      </c>
      <c r="M57" s="107">
        <v>3.43</v>
      </c>
      <c r="N57" s="162">
        <v>6</v>
      </c>
      <c r="O57" s="345">
        <f t="shared" si="0"/>
        <v>114</v>
      </c>
      <c r="Q57" s="105"/>
      <c r="R57" s="105"/>
      <c r="T57" s="105"/>
    </row>
    <row r="58" spans="1:20" x14ac:dyDescent="0.25">
      <c r="A58" s="106">
        <v>13</v>
      </c>
      <c r="B58" s="84" t="s">
        <v>31</v>
      </c>
      <c r="C58" s="196">
        <v>109</v>
      </c>
      <c r="D58" s="170">
        <v>3.6330275229357798</v>
      </c>
      <c r="E58" s="170">
        <v>3.7</v>
      </c>
      <c r="F58" s="197">
        <v>61</v>
      </c>
      <c r="G58" s="196">
        <v>97</v>
      </c>
      <c r="H58" s="170">
        <v>3.6494845360824741</v>
      </c>
      <c r="I58" s="169">
        <v>3.61</v>
      </c>
      <c r="J58" s="197">
        <v>37</v>
      </c>
      <c r="K58" s="196">
        <v>104</v>
      </c>
      <c r="L58" s="170">
        <v>3.6730769230769229</v>
      </c>
      <c r="M58" s="169">
        <v>3.43</v>
      </c>
      <c r="N58" s="197">
        <v>13</v>
      </c>
      <c r="O58" s="345">
        <f t="shared" si="0"/>
        <v>111</v>
      </c>
      <c r="Q58" s="105"/>
      <c r="R58" s="105"/>
      <c r="T58" s="105"/>
    </row>
    <row r="59" spans="1:20" x14ac:dyDescent="0.25">
      <c r="A59" s="106">
        <v>14</v>
      </c>
      <c r="B59" s="39" t="s">
        <v>83</v>
      </c>
      <c r="C59" s="147">
        <v>84</v>
      </c>
      <c r="D59" s="150">
        <v>3.5119047619047619</v>
      </c>
      <c r="E59" s="150">
        <v>3.7</v>
      </c>
      <c r="F59" s="162">
        <v>83</v>
      </c>
      <c r="G59" s="147">
        <v>56</v>
      </c>
      <c r="H59" s="150">
        <v>3.5</v>
      </c>
      <c r="I59" s="107">
        <v>3.61</v>
      </c>
      <c r="J59" s="162">
        <v>71</v>
      </c>
      <c r="K59" s="147">
        <v>49</v>
      </c>
      <c r="L59" s="150">
        <v>3.2448979591836733</v>
      </c>
      <c r="M59" s="107">
        <v>3.43</v>
      </c>
      <c r="N59" s="162">
        <v>73</v>
      </c>
      <c r="O59" s="345">
        <f t="shared" si="0"/>
        <v>227</v>
      </c>
      <c r="Q59" s="105"/>
      <c r="R59" s="105"/>
      <c r="T59" s="105"/>
    </row>
    <row r="60" spans="1:20" x14ac:dyDescent="0.25">
      <c r="A60" s="106">
        <v>15</v>
      </c>
      <c r="B60" s="39" t="s">
        <v>28</v>
      </c>
      <c r="C60" s="147">
        <v>61</v>
      </c>
      <c r="D60" s="150">
        <v>3.5081967213114753</v>
      </c>
      <c r="E60" s="150">
        <v>3.7</v>
      </c>
      <c r="F60" s="162">
        <v>86</v>
      </c>
      <c r="G60" s="147">
        <v>55</v>
      </c>
      <c r="H60" s="150">
        <v>3.4</v>
      </c>
      <c r="I60" s="107">
        <v>3.61</v>
      </c>
      <c r="J60" s="162">
        <v>91</v>
      </c>
      <c r="K60" s="147">
        <v>45</v>
      </c>
      <c r="L60" s="150">
        <v>3.3111111111111109</v>
      </c>
      <c r="M60" s="107">
        <v>3.43</v>
      </c>
      <c r="N60" s="162">
        <v>64</v>
      </c>
      <c r="O60" s="345">
        <f t="shared" si="0"/>
        <v>241</v>
      </c>
      <c r="Q60" s="105"/>
      <c r="R60" s="105"/>
      <c r="T60" s="105"/>
    </row>
    <row r="61" spans="1:20" x14ac:dyDescent="0.25">
      <c r="A61" s="106">
        <v>16</v>
      </c>
      <c r="B61" s="40" t="s">
        <v>30</v>
      </c>
      <c r="C61" s="158">
        <v>51</v>
      </c>
      <c r="D61" s="159">
        <v>3.4901960784313726</v>
      </c>
      <c r="E61" s="159">
        <v>3.7</v>
      </c>
      <c r="F61" s="167">
        <v>88</v>
      </c>
      <c r="G61" s="158">
        <v>69</v>
      </c>
      <c r="H61" s="159">
        <v>3.36231884057971</v>
      </c>
      <c r="I61" s="117">
        <v>3.61</v>
      </c>
      <c r="J61" s="167">
        <v>96</v>
      </c>
      <c r="K61" s="158">
        <v>52</v>
      </c>
      <c r="L61" s="159">
        <v>3.1538461538461537</v>
      </c>
      <c r="M61" s="117">
        <v>3.43</v>
      </c>
      <c r="N61" s="167">
        <v>88</v>
      </c>
      <c r="O61" s="345">
        <f t="shared" si="0"/>
        <v>272</v>
      </c>
      <c r="Q61" s="105"/>
      <c r="R61" s="105"/>
      <c r="T61" s="105"/>
    </row>
    <row r="62" spans="1:20" x14ac:dyDescent="0.25">
      <c r="A62" s="106">
        <v>17</v>
      </c>
      <c r="B62" s="39" t="s">
        <v>89</v>
      </c>
      <c r="C62" s="147">
        <v>51</v>
      </c>
      <c r="D62" s="150">
        <v>3.4509803921568629</v>
      </c>
      <c r="E62" s="150">
        <v>3.7</v>
      </c>
      <c r="F62" s="162">
        <v>97</v>
      </c>
      <c r="G62" s="147">
        <v>51</v>
      </c>
      <c r="H62" s="150">
        <v>3.2352941176470589</v>
      </c>
      <c r="I62" s="107">
        <v>3.61</v>
      </c>
      <c r="J62" s="162">
        <v>107</v>
      </c>
      <c r="K62" s="147">
        <v>47</v>
      </c>
      <c r="L62" s="150">
        <v>2.9361702127659575</v>
      </c>
      <c r="M62" s="107">
        <v>3.43</v>
      </c>
      <c r="N62" s="162">
        <v>102</v>
      </c>
      <c r="O62" s="345">
        <f t="shared" si="0"/>
        <v>306</v>
      </c>
      <c r="Q62" s="105"/>
      <c r="R62" s="105"/>
      <c r="T62" s="105"/>
    </row>
    <row r="63" spans="1:20" x14ac:dyDescent="0.25">
      <c r="A63" s="106">
        <v>18</v>
      </c>
      <c r="B63" s="39" t="s">
        <v>85</v>
      </c>
      <c r="C63" s="147">
        <v>19</v>
      </c>
      <c r="D63" s="150">
        <v>3.3684210526315788</v>
      </c>
      <c r="E63" s="150">
        <v>3.7</v>
      </c>
      <c r="F63" s="162">
        <v>103</v>
      </c>
      <c r="G63" s="147">
        <v>19</v>
      </c>
      <c r="H63" s="150">
        <v>3.6315789473684212</v>
      </c>
      <c r="I63" s="107">
        <v>3.61</v>
      </c>
      <c r="J63" s="162">
        <v>42</v>
      </c>
      <c r="K63" s="147">
        <v>15</v>
      </c>
      <c r="L63" s="150">
        <v>3.0666666666666669</v>
      </c>
      <c r="M63" s="107">
        <v>3.43</v>
      </c>
      <c r="N63" s="162">
        <v>97</v>
      </c>
      <c r="O63" s="346">
        <f t="shared" si="0"/>
        <v>242</v>
      </c>
      <c r="Q63" s="105"/>
      <c r="R63" s="105"/>
      <c r="T63" s="105"/>
    </row>
    <row r="64" spans="1:20" ht="15.75" thickBot="1" x14ac:dyDescent="0.3">
      <c r="A64" s="118">
        <v>19</v>
      </c>
      <c r="B64" s="39" t="s">
        <v>27</v>
      </c>
      <c r="C64" s="147">
        <v>27</v>
      </c>
      <c r="D64" s="150">
        <v>3.1851851851851851</v>
      </c>
      <c r="E64" s="150">
        <v>3.7</v>
      </c>
      <c r="F64" s="162">
        <v>109</v>
      </c>
      <c r="G64" s="147">
        <v>50</v>
      </c>
      <c r="H64" s="150">
        <v>3.66</v>
      </c>
      <c r="I64" s="107">
        <v>3.61</v>
      </c>
      <c r="J64" s="162">
        <v>35</v>
      </c>
      <c r="K64" s="147">
        <v>45</v>
      </c>
      <c r="L64" s="150">
        <v>3.2444444444444445</v>
      </c>
      <c r="M64" s="107">
        <v>3.43</v>
      </c>
      <c r="N64" s="162">
        <v>74</v>
      </c>
      <c r="O64" s="357">
        <f t="shared" si="0"/>
        <v>218</v>
      </c>
      <c r="Q64" s="105"/>
      <c r="R64" s="105"/>
      <c r="T64" s="105"/>
    </row>
    <row r="65" spans="1:20" ht="15.75" thickBot="1" x14ac:dyDescent="0.3">
      <c r="A65" s="98"/>
      <c r="B65" s="110" t="s">
        <v>121</v>
      </c>
      <c r="C65" s="111">
        <f>SUM(C66:C79)</f>
        <v>1325</v>
      </c>
      <c r="D65" s="100">
        <f>AVERAGE(D66:D79)</f>
        <v>3.6426551158430853</v>
      </c>
      <c r="E65" s="100">
        <v>3.7</v>
      </c>
      <c r="F65" s="102"/>
      <c r="G65" s="111">
        <f>SUM(G66:G79)</f>
        <v>1294</v>
      </c>
      <c r="H65" s="100">
        <f>AVERAGE(H66:H79)</f>
        <v>3.5567346486531042</v>
      </c>
      <c r="I65" s="58">
        <v>3.61</v>
      </c>
      <c r="J65" s="102"/>
      <c r="K65" s="111">
        <f>SUM(K66:K79)</f>
        <v>1154</v>
      </c>
      <c r="L65" s="100">
        <f>AVERAGE(L66:L79)</f>
        <v>3.374786443028523</v>
      </c>
      <c r="M65" s="58">
        <v>3.43</v>
      </c>
      <c r="N65" s="102"/>
      <c r="O65" s="348"/>
      <c r="Q65" s="105"/>
      <c r="R65" s="105"/>
      <c r="T65" s="105"/>
    </row>
    <row r="66" spans="1:20" x14ac:dyDescent="0.25">
      <c r="A66" s="119">
        <v>1</v>
      </c>
      <c r="B66" s="39" t="s">
        <v>71</v>
      </c>
      <c r="C66" s="147">
        <v>76</v>
      </c>
      <c r="D66" s="150">
        <v>3.9342105263157894</v>
      </c>
      <c r="E66" s="150">
        <v>3.7</v>
      </c>
      <c r="F66" s="162">
        <v>11</v>
      </c>
      <c r="G66" s="147">
        <v>79</v>
      </c>
      <c r="H66" s="150">
        <v>3.721518987341772</v>
      </c>
      <c r="I66" s="107">
        <v>3.61</v>
      </c>
      <c r="J66" s="162">
        <v>21</v>
      </c>
      <c r="K66" s="147">
        <v>74</v>
      </c>
      <c r="L66" s="150">
        <v>3.4864864864864864</v>
      </c>
      <c r="M66" s="107">
        <v>3.43</v>
      </c>
      <c r="N66" s="162">
        <v>42</v>
      </c>
      <c r="O66" s="359">
        <f t="shared" si="0"/>
        <v>74</v>
      </c>
      <c r="Q66" s="105"/>
      <c r="R66" s="105"/>
      <c r="T66" s="105"/>
    </row>
    <row r="67" spans="1:20" x14ac:dyDescent="0.25">
      <c r="A67" s="106">
        <v>2</v>
      </c>
      <c r="B67" s="39" t="s">
        <v>75</v>
      </c>
      <c r="C67" s="147">
        <v>108</v>
      </c>
      <c r="D67" s="150">
        <v>3.9074074074074074</v>
      </c>
      <c r="E67" s="150">
        <v>3.7</v>
      </c>
      <c r="F67" s="162">
        <v>16</v>
      </c>
      <c r="G67" s="147">
        <v>74</v>
      </c>
      <c r="H67" s="150">
        <v>3.6486486486486487</v>
      </c>
      <c r="I67" s="107">
        <v>3.61</v>
      </c>
      <c r="J67" s="162">
        <v>38</v>
      </c>
      <c r="K67" s="147">
        <v>88</v>
      </c>
      <c r="L67" s="150">
        <v>3.8068181818181817</v>
      </c>
      <c r="M67" s="107">
        <v>3.43</v>
      </c>
      <c r="N67" s="162">
        <v>5</v>
      </c>
      <c r="O67" s="345">
        <f t="shared" si="0"/>
        <v>59</v>
      </c>
      <c r="Q67" s="105"/>
      <c r="R67" s="105"/>
      <c r="T67" s="105"/>
    </row>
    <row r="68" spans="1:20" x14ac:dyDescent="0.25">
      <c r="A68" s="106">
        <v>3</v>
      </c>
      <c r="B68" s="39" t="s">
        <v>174</v>
      </c>
      <c r="C68" s="147">
        <v>164</v>
      </c>
      <c r="D68" s="150">
        <v>3.7926829268292681</v>
      </c>
      <c r="E68" s="150">
        <v>3.7</v>
      </c>
      <c r="F68" s="162">
        <v>29</v>
      </c>
      <c r="G68" s="147">
        <v>185</v>
      </c>
      <c r="H68" s="150">
        <v>3.6324324324324326</v>
      </c>
      <c r="I68" s="107">
        <v>3.61</v>
      </c>
      <c r="J68" s="162">
        <v>41</v>
      </c>
      <c r="K68" s="147">
        <v>183</v>
      </c>
      <c r="L68" s="150">
        <v>3.5081967213114753</v>
      </c>
      <c r="M68" s="107">
        <v>3.43</v>
      </c>
      <c r="N68" s="162">
        <v>35</v>
      </c>
      <c r="O68" s="345">
        <f t="shared" si="0"/>
        <v>105</v>
      </c>
      <c r="Q68" s="105"/>
      <c r="R68" s="105"/>
      <c r="T68" s="105"/>
    </row>
    <row r="69" spans="1:20" x14ac:dyDescent="0.25">
      <c r="A69" s="106">
        <v>4</v>
      </c>
      <c r="B69" s="39" t="s">
        <v>107</v>
      </c>
      <c r="C69" s="147">
        <v>82</v>
      </c>
      <c r="D69" s="150">
        <v>3.7682926829268291</v>
      </c>
      <c r="E69" s="150">
        <v>3.7</v>
      </c>
      <c r="F69" s="162">
        <v>33</v>
      </c>
      <c r="G69" s="147">
        <v>95</v>
      </c>
      <c r="H69" s="150">
        <v>3.5368421052631578</v>
      </c>
      <c r="I69" s="107">
        <v>3.61</v>
      </c>
      <c r="J69" s="162">
        <v>63</v>
      </c>
      <c r="K69" s="147">
        <v>99</v>
      </c>
      <c r="L69" s="150">
        <v>3.5252525252525251</v>
      </c>
      <c r="M69" s="107">
        <v>3.43</v>
      </c>
      <c r="N69" s="162">
        <v>31</v>
      </c>
      <c r="O69" s="345">
        <f t="shared" si="0"/>
        <v>127</v>
      </c>
      <c r="Q69" s="105"/>
      <c r="R69" s="105"/>
      <c r="T69" s="105"/>
    </row>
    <row r="70" spans="1:20" x14ac:dyDescent="0.25">
      <c r="A70" s="106">
        <v>5</v>
      </c>
      <c r="B70" s="39" t="s">
        <v>173</v>
      </c>
      <c r="C70" s="147">
        <v>106</v>
      </c>
      <c r="D70" s="150">
        <v>3.7358490566037736</v>
      </c>
      <c r="E70" s="150">
        <v>3.7</v>
      </c>
      <c r="F70" s="162">
        <v>38</v>
      </c>
      <c r="G70" s="147">
        <v>136</v>
      </c>
      <c r="H70" s="150">
        <v>3.5735294117647061</v>
      </c>
      <c r="I70" s="107">
        <v>3.61</v>
      </c>
      <c r="J70" s="162">
        <v>57</v>
      </c>
      <c r="K70" s="147">
        <v>126</v>
      </c>
      <c r="L70" s="150">
        <v>3.4126984126984126</v>
      </c>
      <c r="M70" s="107">
        <v>3.43</v>
      </c>
      <c r="N70" s="162">
        <v>49</v>
      </c>
      <c r="O70" s="345">
        <f t="shared" si="0"/>
        <v>144</v>
      </c>
      <c r="Q70" s="105"/>
      <c r="R70" s="105"/>
      <c r="T70" s="105"/>
    </row>
    <row r="71" spans="1:20" x14ac:dyDescent="0.25">
      <c r="A71" s="106">
        <v>6</v>
      </c>
      <c r="B71" s="39" t="s">
        <v>152</v>
      </c>
      <c r="C71" s="147">
        <v>161</v>
      </c>
      <c r="D71" s="150">
        <v>3.6956521739130435</v>
      </c>
      <c r="E71" s="150">
        <v>3.7</v>
      </c>
      <c r="F71" s="162">
        <v>44</v>
      </c>
      <c r="G71" s="147">
        <v>128</v>
      </c>
      <c r="H71" s="150">
        <v>3.7265625</v>
      </c>
      <c r="I71" s="107">
        <v>3.61</v>
      </c>
      <c r="J71" s="162">
        <v>19</v>
      </c>
      <c r="K71" s="147"/>
      <c r="L71" s="150"/>
      <c r="M71" s="107">
        <v>3.43</v>
      </c>
      <c r="N71" s="162">
        <v>108</v>
      </c>
      <c r="O71" s="345">
        <f t="shared" ref="O71:O120" si="1">N71+J71+F71</f>
        <v>171</v>
      </c>
      <c r="Q71" s="105"/>
      <c r="R71" s="105"/>
      <c r="T71" s="105"/>
    </row>
    <row r="72" spans="1:20" x14ac:dyDescent="0.25">
      <c r="A72" s="106">
        <v>7</v>
      </c>
      <c r="B72" s="39" t="s">
        <v>106</v>
      </c>
      <c r="C72" s="147">
        <v>63</v>
      </c>
      <c r="D72" s="150">
        <v>3.6666666666666665</v>
      </c>
      <c r="E72" s="150">
        <v>3.7</v>
      </c>
      <c r="F72" s="162">
        <v>49</v>
      </c>
      <c r="G72" s="147">
        <v>76</v>
      </c>
      <c r="H72" s="150">
        <v>3.6973684210526314</v>
      </c>
      <c r="I72" s="107">
        <v>3.61</v>
      </c>
      <c r="J72" s="162">
        <v>31</v>
      </c>
      <c r="K72" s="147">
        <v>73</v>
      </c>
      <c r="L72" s="150">
        <v>3.506849315068493</v>
      </c>
      <c r="M72" s="107">
        <v>3.43</v>
      </c>
      <c r="N72" s="162">
        <v>36</v>
      </c>
      <c r="O72" s="345">
        <f t="shared" si="1"/>
        <v>116</v>
      </c>
      <c r="Q72" s="105"/>
      <c r="R72" s="105"/>
      <c r="T72" s="105"/>
    </row>
    <row r="73" spans="1:20" x14ac:dyDescent="0.25">
      <c r="A73" s="106">
        <v>8</v>
      </c>
      <c r="B73" s="39" t="s">
        <v>170</v>
      </c>
      <c r="C73" s="147">
        <v>82</v>
      </c>
      <c r="D73" s="150">
        <v>3.6585365853658538</v>
      </c>
      <c r="E73" s="150">
        <v>3.7</v>
      </c>
      <c r="F73" s="162">
        <v>52</v>
      </c>
      <c r="G73" s="147">
        <v>71</v>
      </c>
      <c r="H73" s="150">
        <v>3.5774647887323945</v>
      </c>
      <c r="I73" s="107">
        <v>3.61</v>
      </c>
      <c r="J73" s="162">
        <v>54</v>
      </c>
      <c r="K73" s="147">
        <v>62</v>
      </c>
      <c r="L73" s="150">
        <v>3.032258064516129</v>
      </c>
      <c r="M73" s="107">
        <v>3.43</v>
      </c>
      <c r="N73" s="162">
        <v>99</v>
      </c>
      <c r="O73" s="345">
        <f t="shared" si="1"/>
        <v>205</v>
      </c>
      <c r="Q73" s="105"/>
      <c r="R73" s="105"/>
      <c r="T73" s="105"/>
    </row>
    <row r="74" spans="1:20" x14ac:dyDescent="0.25">
      <c r="A74" s="106">
        <v>9</v>
      </c>
      <c r="B74" s="39" t="s">
        <v>171</v>
      </c>
      <c r="C74" s="147">
        <v>97</v>
      </c>
      <c r="D74" s="150">
        <v>3.6391752577319587</v>
      </c>
      <c r="E74" s="150">
        <v>3.7</v>
      </c>
      <c r="F74" s="162">
        <v>56</v>
      </c>
      <c r="G74" s="147">
        <v>55</v>
      </c>
      <c r="H74" s="150">
        <v>3.5090909090909093</v>
      </c>
      <c r="I74" s="107">
        <v>3.61</v>
      </c>
      <c r="J74" s="162">
        <v>67</v>
      </c>
      <c r="K74" s="147">
        <v>70</v>
      </c>
      <c r="L74" s="150">
        <v>3.3571428571428572</v>
      </c>
      <c r="M74" s="107">
        <v>3.43</v>
      </c>
      <c r="N74" s="162">
        <v>56</v>
      </c>
      <c r="O74" s="345">
        <f t="shared" si="1"/>
        <v>179</v>
      </c>
      <c r="Q74" s="105"/>
      <c r="R74" s="105"/>
      <c r="T74" s="105"/>
    </row>
    <row r="75" spans="1:20" x14ac:dyDescent="0.25">
      <c r="A75" s="106">
        <v>10</v>
      </c>
      <c r="B75" s="39" t="s">
        <v>169</v>
      </c>
      <c r="C75" s="147">
        <v>56</v>
      </c>
      <c r="D75" s="150">
        <v>3.5714285714285716</v>
      </c>
      <c r="E75" s="150">
        <v>3.7</v>
      </c>
      <c r="F75" s="162">
        <v>74</v>
      </c>
      <c r="G75" s="147">
        <v>74</v>
      </c>
      <c r="H75" s="150">
        <v>3.4459459459459461</v>
      </c>
      <c r="I75" s="107">
        <v>3.61</v>
      </c>
      <c r="J75" s="162">
        <v>81</v>
      </c>
      <c r="K75" s="147">
        <v>51</v>
      </c>
      <c r="L75" s="150">
        <v>3.0980392156862746</v>
      </c>
      <c r="M75" s="107">
        <v>3.43</v>
      </c>
      <c r="N75" s="162">
        <v>94</v>
      </c>
      <c r="O75" s="345">
        <f t="shared" si="1"/>
        <v>249</v>
      </c>
      <c r="Q75" s="105"/>
      <c r="R75" s="105"/>
      <c r="T75" s="105"/>
    </row>
    <row r="76" spans="1:20" x14ac:dyDescent="0.25">
      <c r="A76" s="106">
        <v>11</v>
      </c>
      <c r="B76" s="39" t="s">
        <v>191</v>
      </c>
      <c r="C76" s="147">
        <v>61</v>
      </c>
      <c r="D76" s="150">
        <v>3.5245901639344264</v>
      </c>
      <c r="E76" s="150">
        <v>3.7</v>
      </c>
      <c r="F76" s="162">
        <v>81</v>
      </c>
      <c r="G76" s="147">
        <v>61</v>
      </c>
      <c r="H76" s="150">
        <v>3.442622950819672</v>
      </c>
      <c r="I76" s="107">
        <v>3.61</v>
      </c>
      <c r="J76" s="162">
        <v>82</v>
      </c>
      <c r="K76" s="147">
        <v>52</v>
      </c>
      <c r="L76" s="150">
        <v>3.2884615384615383</v>
      </c>
      <c r="M76" s="107">
        <v>3.43</v>
      </c>
      <c r="N76" s="162">
        <v>69</v>
      </c>
      <c r="O76" s="345">
        <f t="shared" si="1"/>
        <v>232</v>
      </c>
      <c r="Q76" s="105"/>
      <c r="R76" s="105"/>
      <c r="T76" s="105"/>
    </row>
    <row r="77" spans="1:20" x14ac:dyDescent="0.25">
      <c r="A77" s="106">
        <v>12</v>
      </c>
      <c r="B77" s="39" t="s">
        <v>172</v>
      </c>
      <c r="C77" s="147">
        <v>78</v>
      </c>
      <c r="D77" s="150">
        <v>3.4871794871794872</v>
      </c>
      <c r="E77" s="150">
        <v>3.7</v>
      </c>
      <c r="F77" s="162">
        <v>89</v>
      </c>
      <c r="G77" s="147">
        <v>83</v>
      </c>
      <c r="H77" s="150">
        <v>3.6265060240963853</v>
      </c>
      <c r="I77" s="107">
        <v>3.61</v>
      </c>
      <c r="J77" s="162">
        <v>43</v>
      </c>
      <c r="K77" s="147">
        <v>101</v>
      </c>
      <c r="L77" s="150">
        <v>3.4059405940594059</v>
      </c>
      <c r="M77" s="107">
        <v>3.43</v>
      </c>
      <c r="N77" s="162">
        <v>50</v>
      </c>
      <c r="O77" s="345">
        <f t="shared" si="1"/>
        <v>182</v>
      </c>
      <c r="Q77" s="105"/>
      <c r="R77" s="105"/>
      <c r="T77" s="105"/>
    </row>
    <row r="78" spans="1:20" x14ac:dyDescent="0.25">
      <c r="A78" s="106">
        <v>13</v>
      </c>
      <c r="B78" s="86" t="s">
        <v>34</v>
      </c>
      <c r="C78" s="202">
        <v>74</v>
      </c>
      <c r="D78" s="177">
        <v>3.4189189189189189</v>
      </c>
      <c r="E78" s="177">
        <v>3.7</v>
      </c>
      <c r="F78" s="203">
        <v>101</v>
      </c>
      <c r="G78" s="202">
        <v>58</v>
      </c>
      <c r="H78" s="177">
        <v>3.3448275862068964</v>
      </c>
      <c r="I78" s="176">
        <v>3.61</v>
      </c>
      <c r="J78" s="203">
        <v>97</v>
      </c>
      <c r="K78" s="202">
        <v>69</v>
      </c>
      <c r="L78" s="177">
        <v>3.0289855072463769</v>
      </c>
      <c r="M78" s="176">
        <v>3.43</v>
      </c>
      <c r="N78" s="203">
        <v>100</v>
      </c>
      <c r="O78" s="345">
        <f t="shared" si="1"/>
        <v>298</v>
      </c>
      <c r="Q78" s="105"/>
      <c r="R78" s="105"/>
      <c r="T78" s="105"/>
    </row>
    <row r="79" spans="1:20" ht="15.75" thickBot="1" x14ac:dyDescent="0.3">
      <c r="A79" s="106">
        <v>14</v>
      </c>
      <c r="B79" s="84" t="s">
        <v>175</v>
      </c>
      <c r="C79" s="196">
        <v>117</v>
      </c>
      <c r="D79" s="170">
        <v>3.1965811965811968</v>
      </c>
      <c r="E79" s="170">
        <v>3.7</v>
      </c>
      <c r="F79" s="197">
        <v>108</v>
      </c>
      <c r="G79" s="196">
        <v>119</v>
      </c>
      <c r="H79" s="170">
        <v>3.3109243697478989</v>
      </c>
      <c r="I79" s="169">
        <v>3.61</v>
      </c>
      <c r="J79" s="197">
        <v>100</v>
      </c>
      <c r="K79" s="196">
        <v>106</v>
      </c>
      <c r="L79" s="170">
        <v>3.4150943396226414</v>
      </c>
      <c r="M79" s="169">
        <v>3.43</v>
      </c>
      <c r="N79" s="197">
        <v>48</v>
      </c>
      <c r="O79" s="345">
        <f t="shared" si="1"/>
        <v>256</v>
      </c>
      <c r="Q79" s="105"/>
      <c r="R79" s="105"/>
      <c r="T79" s="105"/>
    </row>
    <row r="80" spans="1:20" ht="15.75" thickBot="1" x14ac:dyDescent="0.3">
      <c r="A80" s="98"/>
      <c r="B80" s="110" t="s">
        <v>122</v>
      </c>
      <c r="C80" s="111">
        <f>SUM(C81:C110)</f>
        <v>3418</v>
      </c>
      <c r="D80" s="100">
        <f>AVERAGE(D81:D110)</f>
        <v>3.6634479936709856</v>
      </c>
      <c r="E80" s="100">
        <v>3.7</v>
      </c>
      <c r="F80" s="102"/>
      <c r="G80" s="111">
        <f>SUM(G81:G110)</f>
        <v>3305</v>
      </c>
      <c r="H80" s="100">
        <f>AVERAGE(H81:H110)</f>
        <v>3.5657362828626322</v>
      </c>
      <c r="I80" s="58">
        <v>3.61</v>
      </c>
      <c r="J80" s="102"/>
      <c r="K80" s="111">
        <f>SUM(K81:K110)</f>
        <v>3065</v>
      </c>
      <c r="L80" s="100">
        <f>AVERAGE(L81:L110)</f>
        <v>3.4031625384377646</v>
      </c>
      <c r="M80" s="58">
        <v>3.43</v>
      </c>
      <c r="N80" s="102"/>
      <c r="O80" s="348"/>
      <c r="Q80" s="105"/>
      <c r="R80" s="105"/>
      <c r="T80" s="105"/>
    </row>
    <row r="81" spans="1:20" x14ac:dyDescent="0.25">
      <c r="A81" s="103">
        <v>1</v>
      </c>
      <c r="B81" s="39" t="s">
        <v>108</v>
      </c>
      <c r="C81" s="147">
        <v>181</v>
      </c>
      <c r="D81" s="150">
        <v>4.1767955801104977</v>
      </c>
      <c r="E81" s="150">
        <v>3.7</v>
      </c>
      <c r="F81" s="162">
        <v>1</v>
      </c>
      <c r="G81" s="147">
        <v>191</v>
      </c>
      <c r="H81" s="150">
        <v>3.9790575916230368</v>
      </c>
      <c r="I81" s="107">
        <v>3.61</v>
      </c>
      <c r="J81" s="162">
        <v>3</v>
      </c>
      <c r="K81" s="147">
        <v>131</v>
      </c>
      <c r="L81" s="150">
        <v>3.7557251908396947</v>
      </c>
      <c r="M81" s="107">
        <v>3.43</v>
      </c>
      <c r="N81" s="162">
        <v>8</v>
      </c>
      <c r="O81" s="350">
        <f t="shared" si="1"/>
        <v>12</v>
      </c>
      <c r="Q81" s="105"/>
      <c r="R81" s="105"/>
      <c r="T81" s="105"/>
    </row>
    <row r="82" spans="1:20" x14ac:dyDescent="0.25">
      <c r="A82" s="106">
        <v>2</v>
      </c>
      <c r="B82" s="39" t="s">
        <v>138</v>
      </c>
      <c r="C82" s="147">
        <v>111</v>
      </c>
      <c r="D82" s="150">
        <v>3.9459459459459461</v>
      </c>
      <c r="E82" s="150">
        <v>3.7</v>
      </c>
      <c r="F82" s="162">
        <v>8</v>
      </c>
      <c r="G82" s="147">
        <v>81</v>
      </c>
      <c r="H82" s="150">
        <v>3.8518518518518516</v>
      </c>
      <c r="I82" s="107">
        <v>3.61</v>
      </c>
      <c r="J82" s="162">
        <v>11</v>
      </c>
      <c r="K82" s="147">
        <v>158</v>
      </c>
      <c r="L82" s="150">
        <v>3.5063291139240507</v>
      </c>
      <c r="M82" s="107">
        <v>3.43</v>
      </c>
      <c r="N82" s="162">
        <v>38</v>
      </c>
      <c r="O82" s="345">
        <f t="shared" si="1"/>
        <v>57</v>
      </c>
      <c r="Q82" s="105"/>
      <c r="R82" s="105"/>
      <c r="T82" s="105"/>
    </row>
    <row r="83" spans="1:20" x14ac:dyDescent="0.25">
      <c r="A83" s="106">
        <v>3</v>
      </c>
      <c r="B83" s="182" t="s">
        <v>133</v>
      </c>
      <c r="C83" s="204">
        <v>213</v>
      </c>
      <c r="D83" s="179">
        <v>3.943661971830986</v>
      </c>
      <c r="E83" s="179">
        <v>3.7</v>
      </c>
      <c r="F83" s="205">
        <v>9</v>
      </c>
      <c r="G83" s="204">
        <v>235</v>
      </c>
      <c r="H83" s="179">
        <v>3.7319148936170214</v>
      </c>
      <c r="I83" s="178">
        <v>3.61</v>
      </c>
      <c r="J83" s="205">
        <v>16</v>
      </c>
      <c r="K83" s="204">
        <v>191</v>
      </c>
      <c r="L83" s="179">
        <v>3.738219895287958</v>
      </c>
      <c r="M83" s="178">
        <v>3.43</v>
      </c>
      <c r="N83" s="205">
        <v>11</v>
      </c>
      <c r="O83" s="345">
        <f t="shared" si="1"/>
        <v>36</v>
      </c>
      <c r="Q83" s="105"/>
      <c r="R83" s="105"/>
      <c r="T83" s="105"/>
    </row>
    <row r="84" spans="1:20" x14ac:dyDescent="0.25">
      <c r="A84" s="106">
        <v>4</v>
      </c>
      <c r="B84" s="39" t="s">
        <v>56</v>
      </c>
      <c r="C84" s="147">
        <v>143</v>
      </c>
      <c r="D84" s="150">
        <v>3.9370629370629371</v>
      </c>
      <c r="E84" s="150">
        <v>3.7</v>
      </c>
      <c r="F84" s="162">
        <v>10</v>
      </c>
      <c r="G84" s="147">
        <v>181</v>
      </c>
      <c r="H84" s="150">
        <v>3.701657458563536</v>
      </c>
      <c r="I84" s="107">
        <v>3.61</v>
      </c>
      <c r="J84" s="162">
        <v>28</v>
      </c>
      <c r="K84" s="147">
        <v>106</v>
      </c>
      <c r="L84" s="150">
        <v>3.8301886792452828</v>
      </c>
      <c r="M84" s="107">
        <v>3.43</v>
      </c>
      <c r="N84" s="162">
        <v>4</v>
      </c>
      <c r="O84" s="345">
        <f t="shared" si="1"/>
        <v>42</v>
      </c>
      <c r="Q84" s="105"/>
      <c r="R84" s="105"/>
      <c r="T84" s="105"/>
    </row>
    <row r="85" spans="1:20" x14ac:dyDescent="0.25">
      <c r="A85" s="106">
        <v>5</v>
      </c>
      <c r="B85" s="39" t="s">
        <v>177</v>
      </c>
      <c r="C85" s="147">
        <v>114</v>
      </c>
      <c r="D85" s="150">
        <v>3.8157894736842106</v>
      </c>
      <c r="E85" s="150">
        <v>3.7</v>
      </c>
      <c r="F85" s="162">
        <v>23</v>
      </c>
      <c r="G85" s="147">
        <v>98</v>
      </c>
      <c r="H85" s="150">
        <v>3.5918367346938775</v>
      </c>
      <c r="I85" s="107">
        <v>3.61</v>
      </c>
      <c r="J85" s="162">
        <v>49</v>
      </c>
      <c r="K85" s="147">
        <v>96</v>
      </c>
      <c r="L85" s="150">
        <v>3.5416666666666665</v>
      </c>
      <c r="M85" s="107">
        <v>3.43</v>
      </c>
      <c r="N85" s="162">
        <v>28</v>
      </c>
      <c r="O85" s="345">
        <f t="shared" si="1"/>
        <v>100</v>
      </c>
      <c r="Q85" s="105"/>
      <c r="R85" s="105"/>
      <c r="T85" s="105"/>
    </row>
    <row r="86" spans="1:20" x14ac:dyDescent="0.25">
      <c r="A86" s="106">
        <v>6</v>
      </c>
      <c r="B86" s="39" t="s">
        <v>187</v>
      </c>
      <c r="C86" s="147">
        <v>155</v>
      </c>
      <c r="D86" s="150">
        <v>3.806451612903226</v>
      </c>
      <c r="E86" s="150">
        <v>3.7</v>
      </c>
      <c r="F86" s="162">
        <v>24</v>
      </c>
      <c r="G86" s="147">
        <v>148</v>
      </c>
      <c r="H86" s="150">
        <v>3.5675675675675675</v>
      </c>
      <c r="I86" s="107">
        <v>3.61</v>
      </c>
      <c r="J86" s="162">
        <v>58</v>
      </c>
      <c r="K86" s="147">
        <v>135</v>
      </c>
      <c r="L86" s="150">
        <v>3.3333333333333335</v>
      </c>
      <c r="M86" s="107">
        <v>3.43</v>
      </c>
      <c r="N86" s="162">
        <v>63</v>
      </c>
      <c r="O86" s="345">
        <f t="shared" si="1"/>
        <v>145</v>
      </c>
      <c r="Q86" s="105"/>
      <c r="R86" s="105"/>
      <c r="T86" s="105"/>
    </row>
    <row r="87" spans="1:20" x14ac:dyDescent="0.25">
      <c r="A87" s="106">
        <v>7</v>
      </c>
      <c r="B87" s="39" t="s">
        <v>134</v>
      </c>
      <c r="C87" s="147">
        <v>213</v>
      </c>
      <c r="D87" s="150">
        <v>3.7934272300469485</v>
      </c>
      <c r="E87" s="150">
        <v>3.7</v>
      </c>
      <c r="F87" s="162">
        <v>28</v>
      </c>
      <c r="G87" s="147">
        <v>233</v>
      </c>
      <c r="H87" s="150">
        <v>3.7253218884120169</v>
      </c>
      <c r="I87" s="107">
        <v>3.61</v>
      </c>
      <c r="J87" s="162">
        <v>20</v>
      </c>
      <c r="K87" s="147">
        <v>234</v>
      </c>
      <c r="L87" s="150">
        <v>3.5</v>
      </c>
      <c r="M87" s="107">
        <v>3.43</v>
      </c>
      <c r="N87" s="162">
        <v>41</v>
      </c>
      <c r="O87" s="345">
        <f t="shared" si="1"/>
        <v>89</v>
      </c>
      <c r="Q87" s="105"/>
      <c r="R87" s="105"/>
      <c r="T87" s="105"/>
    </row>
    <row r="88" spans="1:20" x14ac:dyDescent="0.25">
      <c r="A88" s="106">
        <v>8</v>
      </c>
      <c r="B88" s="39" t="s">
        <v>131</v>
      </c>
      <c r="C88" s="147">
        <v>191</v>
      </c>
      <c r="D88" s="150">
        <v>3.7696335078534031</v>
      </c>
      <c r="E88" s="150">
        <v>3.7</v>
      </c>
      <c r="F88" s="162">
        <v>32</v>
      </c>
      <c r="G88" s="147">
        <v>213</v>
      </c>
      <c r="H88" s="150">
        <v>3.68075117370892</v>
      </c>
      <c r="I88" s="107">
        <v>3.61</v>
      </c>
      <c r="J88" s="162">
        <v>33</v>
      </c>
      <c r="K88" s="147">
        <v>179</v>
      </c>
      <c r="L88" s="150">
        <v>3.5418994413407821</v>
      </c>
      <c r="M88" s="107">
        <v>3.43</v>
      </c>
      <c r="N88" s="162">
        <v>27</v>
      </c>
      <c r="O88" s="345">
        <f t="shared" si="1"/>
        <v>92</v>
      </c>
      <c r="Q88" s="105"/>
      <c r="R88" s="105"/>
      <c r="T88" s="105"/>
    </row>
    <row r="89" spans="1:20" x14ac:dyDescent="0.25">
      <c r="A89" s="106">
        <v>9</v>
      </c>
      <c r="B89" s="39" t="s">
        <v>178</v>
      </c>
      <c r="C89" s="147">
        <v>78</v>
      </c>
      <c r="D89" s="150">
        <v>3.7435897435897436</v>
      </c>
      <c r="E89" s="150">
        <v>3.7</v>
      </c>
      <c r="F89" s="162">
        <v>37</v>
      </c>
      <c r="G89" s="147">
        <v>80</v>
      </c>
      <c r="H89" s="150">
        <v>2.95</v>
      </c>
      <c r="I89" s="107">
        <v>3.61</v>
      </c>
      <c r="J89" s="162">
        <v>109</v>
      </c>
      <c r="K89" s="147">
        <v>75</v>
      </c>
      <c r="L89" s="150">
        <v>3.3866666666666667</v>
      </c>
      <c r="M89" s="107">
        <v>3.43</v>
      </c>
      <c r="N89" s="162">
        <v>51</v>
      </c>
      <c r="O89" s="345">
        <f t="shared" si="1"/>
        <v>197</v>
      </c>
      <c r="Q89" s="105"/>
      <c r="R89" s="105"/>
      <c r="T89" s="105"/>
    </row>
    <row r="90" spans="1:20" x14ac:dyDescent="0.25">
      <c r="A90" s="106">
        <v>10</v>
      </c>
      <c r="B90" s="39" t="s">
        <v>183</v>
      </c>
      <c r="C90" s="147">
        <v>200</v>
      </c>
      <c r="D90" s="150">
        <v>3.7349999999999999</v>
      </c>
      <c r="E90" s="150">
        <v>3.7</v>
      </c>
      <c r="F90" s="162">
        <v>39</v>
      </c>
      <c r="G90" s="147">
        <v>180</v>
      </c>
      <c r="H90" s="150">
        <v>3.6333333333333333</v>
      </c>
      <c r="I90" s="107">
        <v>3.61</v>
      </c>
      <c r="J90" s="162">
        <v>40</v>
      </c>
      <c r="K90" s="147">
        <v>156</v>
      </c>
      <c r="L90" s="150">
        <v>3.5256410256410255</v>
      </c>
      <c r="M90" s="107">
        <v>3.43</v>
      </c>
      <c r="N90" s="162">
        <v>30</v>
      </c>
      <c r="O90" s="345">
        <f t="shared" si="1"/>
        <v>109</v>
      </c>
      <c r="Q90" s="105"/>
      <c r="R90" s="105"/>
      <c r="T90" s="105"/>
    </row>
    <row r="91" spans="1:20" x14ac:dyDescent="0.25">
      <c r="A91" s="106">
        <v>11</v>
      </c>
      <c r="B91" s="39" t="s">
        <v>132</v>
      </c>
      <c r="C91" s="147">
        <v>137</v>
      </c>
      <c r="D91" s="150">
        <v>3.7299270072992701</v>
      </c>
      <c r="E91" s="150">
        <v>3.7</v>
      </c>
      <c r="F91" s="162">
        <v>41</v>
      </c>
      <c r="G91" s="147">
        <v>135</v>
      </c>
      <c r="H91" s="150">
        <v>3.8814814814814813</v>
      </c>
      <c r="I91" s="107">
        <v>3.61</v>
      </c>
      <c r="J91" s="162">
        <v>9</v>
      </c>
      <c r="K91" s="147">
        <v>138</v>
      </c>
      <c r="L91" s="150">
        <v>3.5942028985507246</v>
      </c>
      <c r="M91" s="107">
        <v>3.43</v>
      </c>
      <c r="N91" s="162">
        <v>22</v>
      </c>
      <c r="O91" s="345">
        <f t="shared" si="1"/>
        <v>72</v>
      </c>
      <c r="Q91" s="105"/>
      <c r="R91" s="105"/>
      <c r="T91" s="105"/>
    </row>
    <row r="92" spans="1:20" x14ac:dyDescent="0.25">
      <c r="A92" s="106">
        <v>12</v>
      </c>
      <c r="B92" s="39" t="s">
        <v>181</v>
      </c>
      <c r="C92" s="147">
        <v>159</v>
      </c>
      <c r="D92" s="150">
        <v>3.6603773584905661</v>
      </c>
      <c r="E92" s="150">
        <v>3.7</v>
      </c>
      <c r="F92" s="162">
        <v>50</v>
      </c>
      <c r="G92" s="147">
        <v>142</v>
      </c>
      <c r="H92" s="150">
        <v>3.436619718309859</v>
      </c>
      <c r="I92" s="107">
        <v>3.61</v>
      </c>
      <c r="J92" s="162">
        <v>84</v>
      </c>
      <c r="K92" s="147">
        <v>142</v>
      </c>
      <c r="L92" s="150">
        <v>3.380281690140845</v>
      </c>
      <c r="M92" s="107">
        <v>3.43</v>
      </c>
      <c r="N92" s="162">
        <v>55</v>
      </c>
      <c r="O92" s="345">
        <f t="shared" si="1"/>
        <v>189</v>
      </c>
      <c r="Q92" s="105"/>
      <c r="R92" s="105"/>
      <c r="T92" s="105"/>
    </row>
    <row r="93" spans="1:20" x14ac:dyDescent="0.25">
      <c r="A93" s="106">
        <v>13</v>
      </c>
      <c r="B93" s="183" t="s">
        <v>42</v>
      </c>
      <c r="C93" s="204">
        <v>50</v>
      </c>
      <c r="D93" s="179">
        <v>3.66</v>
      </c>
      <c r="E93" s="179">
        <v>3.7</v>
      </c>
      <c r="F93" s="205">
        <v>51</v>
      </c>
      <c r="G93" s="204">
        <v>26</v>
      </c>
      <c r="H93" s="179">
        <v>3.5</v>
      </c>
      <c r="I93" s="178">
        <v>3.61</v>
      </c>
      <c r="J93" s="205">
        <v>72</v>
      </c>
      <c r="K93" s="204">
        <v>42</v>
      </c>
      <c r="L93" s="179">
        <v>3.4285714285714284</v>
      </c>
      <c r="M93" s="178">
        <v>3.43</v>
      </c>
      <c r="N93" s="205">
        <v>46</v>
      </c>
      <c r="O93" s="345">
        <f t="shared" si="1"/>
        <v>169</v>
      </c>
      <c r="Q93" s="105"/>
      <c r="R93" s="105"/>
      <c r="T93" s="105"/>
    </row>
    <row r="94" spans="1:20" x14ac:dyDescent="0.25">
      <c r="A94" s="106">
        <v>14</v>
      </c>
      <c r="B94" s="39" t="s">
        <v>148</v>
      </c>
      <c r="C94" s="147">
        <v>83</v>
      </c>
      <c r="D94" s="150">
        <v>3.6385542168674698</v>
      </c>
      <c r="E94" s="150">
        <v>3.7</v>
      </c>
      <c r="F94" s="162">
        <v>57</v>
      </c>
      <c r="G94" s="147">
        <v>58</v>
      </c>
      <c r="H94" s="150">
        <v>3.896551724137931</v>
      </c>
      <c r="I94" s="107">
        <v>3.61</v>
      </c>
      <c r="J94" s="162">
        <v>7</v>
      </c>
      <c r="K94" s="147">
        <v>31</v>
      </c>
      <c r="L94" s="150">
        <v>3.3548387096774195</v>
      </c>
      <c r="M94" s="107">
        <v>3.43</v>
      </c>
      <c r="N94" s="162">
        <v>61</v>
      </c>
      <c r="O94" s="345">
        <f t="shared" si="1"/>
        <v>125</v>
      </c>
      <c r="Q94" s="105"/>
      <c r="R94" s="105"/>
      <c r="T94" s="105"/>
    </row>
    <row r="95" spans="1:20" x14ac:dyDescent="0.25">
      <c r="A95" s="106">
        <v>15</v>
      </c>
      <c r="B95" s="39" t="s">
        <v>184</v>
      </c>
      <c r="C95" s="147">
        <v>82</v>
      </c>
      <c r="D95" s="150">
        <v>3.6341463414634148</v>
      </c>
      <c r="E95" s="150">
        <v>3.7</v>
      </c>
      <c r="F95" s="162">
        <v>60</v>
      </c>
      <c r="G95" s="147">
        <v>64</v>
      </c>
      <c r="H95" s="150">
        <v>3.625</v>
      </c>
      <c r="I95" s="107">
        <v>3.61</v>
      </c>
      <c r="J95" s="162">
        <v>44</v>
      </c>
      <c r="K95" s="147">
        <v>90</v>
      </c>
      <c r="L95" s="150">
        <v>3.3555555555555556</v>
      </c>
      <c r="M95" s="107">
        <v>3.43</v>
      </c>
      <c r="N95" s="162">
        <v>58</v>
      </c>
      <c r="O95" s="345">
        <f t="shared" si="1"/>
        <v>162</v>
      </c>
      <c r="Q95" s="105"/>
      <c r="R95" s="105"/>
      <c r="T95" s="105"/>
    </row>
    <row r="96" spans="1:20" x14ac:dyDescent="0.25">
      <c r="A96" s="106">
        <v>16</v>
      </c>
      <c r="B96" s="39" t="s">
        <v>46</v>
      </c>
      <c r="C96" s="147">
        <v>57</v>
      </c>
      <c r="D96" s="150">
        <v>3.6315789473684212</v>
      </c>
      <c r="E96" s="150">
        <v>3.7</v>
      </c>
      <c r="F96" s="162">
        <v>62</v>
      </c>
      <c r="G96" s="147">
        <v>72</v>
      </c>
      <c r="H96" s="150">
        <v>3.4583333333333335</v>
      </c>
      <c r="I96" s="107">
        <v>3.61</v>
      </c>
      <c r="J96" s="162">
        <v>77</v>
      </c>
      <c r="K96" s="147">
        <v>75</v>
      </c>
      <c r="L96" s="150">
        <v>3.6133333333333333</v>
      </c>
      <c r="M96" s="107">
        <v>3.43</v>
      </c>
      <c r="N96" s="162">
        <v>19</v>
      </c>
      <c r="O96" s="345">
        <f t="shared" si="1"/>
        <v>158</v>
      </c>
      <c r="Q96" s="105"/>
      <c r="R96" s="105"/>
      <c r="T96" s="105"/>
    </row>
    <row r="97" spans="1:20" x14ac:dyDescent="0.25">
      <c r="A97" s="106">
        <v>17</v>
      </c>
      <c r="B97" s="39" t="s">
        <v>188</v>
      </c>
      <c r="C97" s="147">
        <v>80</v>
      </c>
      <c r="D97" s="150">
        <v>3.625</v>
      </c>
      <c r="E97" s="150">
        <v>3.7</v>
      </c>
      <c r="F97" s="162">
        <v>65</v>
      </c>
      <c r="G97" s="147">
        <v>69</v>
      </c>
      <c r="H97" s="150">
        <v>3.4782608695652173</v>
      </c>
      <c r="I97" s="107">
        <v>3.61</v>
      </c>
      <c r="J97" s="162">
        <v>75</v>
      </c>
      <c r="K97" s="147">
        <v>102</v>
      </c>
      <c r="L97" s="150">
        <v>3.284313725490196</v>
      </c>
      <c r="M97" s="107">
        <v>3.43</v>
      </c>
      <c r="N97" s="162">
        <v>71</v>
      </c>
      <c r="O97" s="345">
        <f t="shared" si="1"/>
        <v>211</v>
      </c>
      <c r="Q97" s="105"/>
      <c r="R97" s="105"/>
      <c r="T97" s="105"/>
    </row>
    <row r="98" spans="1:20" x14ac:dyDescent="0.25">
      <c r="A98" s="106">
        <v>18</v>
      </c>
      <c r="B98" s="39" t="s">
        <v>146</v>
      </c>
      <c r="C98" s="147">
        <v>168</v>
      </c>
      <c r="D98" s="150">
        <v>3.6130952380952381</v>
      </c>
      <c r="E98" s="150">
        <v>3.7</v>
      </c>
      <c r="F98" s="162">
        <v>68</v>
      </c>
      <c r="G98" s="147">
        <v>149</v>
      </c>
      <c r="H98" s="150">
        <v>3.3959731543624163</v>
      </c>
      <c r="I98" s="107">
        <v>3.61</v>
      </c>
      <c r="J98" s="162">
        <v>92</v>
      </c>
      <c r="K98" s="147">
        <v>86</v>
      </c>
      <c r="L98" s="150">
        <v>3.1627906976744184</v>
      </c>
      <c r="M98" s="107">
        <v>3.43</v>
      </c>
      <c r="N98" s="162">
        <v>87</v>
      </c>
      <c r="O98" s="345">
        <f t="shared" si="1"/>
        <v>247</v>
      </c>
      <c r="Q98" s="105"/>
      <c r="R98" s="105"/>
      <c r="T98" s="105"/>
    </row>
    <row r="99" spans="1:20" x14ac:dyDescent="0.25">
      <c r="A99" s="106">
        <v>19</v>
      </c>
      <c r="B99" s="39" t="s">
        <v>182</v>
      </c>
      <c r="C99" s="147">
        <v>120</v>
      </c>
      <c r="D99" s="150">
        <v>3.5750000000000002</v>
      </c>
      <c r="E99" s="150">
        <v>3.7</v>
      </c>
      <c r="F99" s="162">
        <v>73</v>
      </c>
      <c r="G99" s="147">
        <v>89</v>
      </c>
      <c r="H99" s="150">
        <v>3.6516853932584268</v>
      </c>
      <c r="I99" s="107">
        <v>3.61</v>
      </c>
      <c r="J99" s="162">
        <v>36</v>
      </c>
      <c r="K99" s="147">
        <v>107</v>
      </c>
      <c r="L99" s="150">
        <v>3.4485981308411215</v>
      </c>
      <c r="M99" s="107">
        <v>3.43</v>
      </c>
      <c r="N99" s="162">
        <v>44</v>
      </c>
      <c r="O99" s="345">
        <f t="shared" si="1"/>
        <v>153</v>
      </c>
      <c r="Q99" s="105"/>
      <c r="R99" s="105"/>
      <c r="T99" s="105"/>
    </row>
    <row r="100" spans="1:20" x14ac:dyDescent="0.25">
      <c r="A100" s="106">
        <v>20</v>
      </c>
      <c r="B100" s="39" t="s">
        <v>180</v>
      </c>
      <c r="C100" s="147">
        <v>100</v>
      </c>
      <c r="D100" s="150">
        <v>3.57</v>
      </c>
      <c r="E100" s="150">
        <v>3.7</v>
      </c>
      <c r="F100" s="162">
        <v>75</v>
      </c>
      <c r="G100" s="147">
        <v>102</v>
      </c>
      <c r="H100" s="150">
        <v>3.5882352941176472</v>
      </c>
      <c r="I100" s="107">
        <v>3.61</v>
      </c>
      <c r="J100" s="162">
        <v>52</v>
      </c>
      <c r="K100" s="147">
        <v>105</v>
      </c>
      <c r="L100" s="150">
        <v>3.2285714285714286</v>
      </c>
      <c r="M100" s="107">
        <v>3.43</v>
      </c>
      <c r="N100" s="162">
        <v>78</v>
      </c>
      <c r="O100" s="345">
        <f t="shared" si="1"/>
        <v>205</v>
      </c>
      <c r="Q100" s="105"/>
      <c r="R100" s="105"/>
      <c r="T100" s="105"/>
    </row>
    <row r="101" spans="1:20" x14ac:dyDescent="0.25">
      <c r="A101" s="106">
        <v>21</v>
      </c>
      <c r="B101" s="39" t="s">
        <v>55</v>
      </c>
      <c r="C101" s="147">
        <v>98</v>
      </c>
      <c r="D101" s="150">
        <v>3.5510204081632653</v>
      </c>
      <c r="E101" s="150">
        <v>3.7</v>
      </c>
      <c r="F101" s="162">
        <v>77</v>
      </c>
      <c r="G101" s="147">
        <v>101</v>
      </c>
      <c r="H101" s="150">
        <v>3.4554455445544554</v>
      </c>
      <c r="I101" s="107">
        <v>3.61</v>
      </c>
      <c r="J101" s="162">
        <v>78</v>
      </c>
      <c r="K101" s="147">
        <v>118</v>
      </c>
      <c r="L101" s="150">
        <v>3.3644067796610169</v>
      </c>
      <c r="M101" s="107">
        <v>3.43</v>
      </c>
      <c r="N101" s="162">
        <v>60</v>
      </c>
      <c r="O101" s="345">
        <f t="shared" si="1"/>
        <v>215</v>
      </c>
      <c r="Q101" s="105"/>
      <c r="R101" s="105"/>
      <c r="T101" s="105"/>
    </row>
    <row r="102" spans="1:20" x14ac:dyDescent="0.25">
      <c r="A102" s="106">
        <v>22</v>
      </c>
      <c r="B102" s="39" t="s">
        <v>179</v>
      </c>
      <c r="C102" s="147">
        <v>51</v>
      </c>
      <c r="D102" s="150">
        <v>3.5490196078431371</v>
      </c>
      <c r="E102" s="150">
        <v>3.7</v>
      </c>
      <c r="F102" s="162">
        <v>78</v>
      </c>
      <c r="G102" s="147">
        <v>69</v>
      </c>
      <c r="H102" s="150">
        <v>3.5362318840579712</v>
      </c>
      <c r="I102" s="107">
        <v>3.61</v>
      </c>
      <c r="J102" s="162">
        <v>64</v>
      </c>
      <c r="K102" s="147">
        <v>26</v>
      </c>
      <c r="L102" s="150">
        <v>3.3846153846153846</v>
      </c>
      <c r="M102" s="107">
        <v>3.43</v>
      </c>
      <c r="N102" s="162">
        <v>53</v>
      </c>
      <c r="O102" s="345">
        <f t="shared" si="1"/>
        <v>195</v>
      </c>
      <c r="Q102" s="105"/>
      <c r="R102" s="105"/>
      <c r="T102" s="105"/>
    </row>
    <row r="103" spans="1:20" x14ac:dyDescent="0.25">
      <c r="A103" s="106">
        <v>23</v>
      </c>
      <c r="B103" s="182" t="s">
        <v>50</v>
      </c>
      <c r="C103" s="204">
        <v>71</v>
      </c>
      <c r="D103" s="179">
        <v>3.535211267605634</v>
      </c>
      <c r="E103" s="179">
        <v>3.7</v>
      </c>
      <c r="F103" s="205">
        <v>80</v>
      </c>
      <c r="G103" s="204">
        <v>70</v>
      </c>
      <c r="H103" s="179">
        <v>3.3714285714285714</v>
      </c>
      <c r="I103" s="178">
        <v>3.61</v>
      </c>
      <c r="J103" s="205">
        <v>95</v>
      </c>
      <c r="K103" s="204">
        <v>67</v>
      </c>
      <c r="L103" s="179">
        <v>3.1791044776119404</v>
      </c>
      <c r="M103" s="178">
        <v>3.43</v>
      </c>
      <c r="N103" s="205">
        <v>85</v>
      </c>
      <c r="O103" s="345">
        <f t="shared" si="1"/>
        <v>260</v>
      </c>
      <c r="Q103" s="105"/>
      <c r="R103" s="105"/>
      <c r="T103" s="105"/>
    </row>
    <row r="104" spans="1:20" x14ac:dyDescent="0.25">
      <c r="A104" s="106">
        <v>24</v>
      </c>
      <c r="B104" s="39" t="s">
        <v>185</v>
      </c>
      <c r="C104" s="147">
        <v>77</v>
      </c>
      <c r="D104" s="150">
        <v>3.5064935064935066</v>
      </c>
      <c r="E104" s="150">
        <v>3.7</v>
      </c>
      <c r="F104" s="162">
        <v>87</v>
      </c>
      <c r="G104" s="147">
        <v>79</v>
      </c>
      <c r="H104" s="150">
        <v>3.3924050632911391</v>
      </c>
      <c r="I104" s="107">
        <v>3.61</v>
      </c>
      <c r="J104" s="162">
        <v>93</v>
      </c>
      <c r="K104" s="147">
        <v>66</v>
      </c>
      <c r="L104" s="150">
        <v>3.1969696969696968</v>
      </c>
      <c r="M104" s="107">
        <v>3.43</v>
      </c>
      <c r="N104" s="162">
        <v>83</v>
      </c>
      <c r="O104" s="345">
        <f t="shared" si="1"/>
        <v>263</v>
      </c>
      <c r="Q104" s="105"/>
      <c r="R104" s="105"/>
      <c r="T104" s="105"/>
    </row>
    <row r="105" spans="1:20" x14ac:dyDescent="0.25">
      <c r="A105" s="106">
        <v>25</v>
      </c>
      <c r="B105" s="39" t="s">
        <v>190</v>
      </c>
      <c r="C105" s="147">
        <v>118</v>
      </c>
      <c r="D105" s="150">
        <v>3.4830508474576272</v>
      </c>
      <c r="E105" s="150">
        <v>3.7</v>
      </c>
      <c r="F105" s="162">
        <v>91</v>
      </c>
      <c r="G105" s="147">
        <v>115</v>
      </c>
      <c r="H105" s="150">
        <v>3.3913043478260869</v>
      </c>
      <c r="I105" s="107">
        <v>3.61</v>
      </c>
      <c r="J105" s="162">
        <v>94</v>
      </c>
      <c r="K105" s="147">
        <v>81</v>
      </c>
      <c r="L105" s="150">
        <v>3.1851851851851851</v>
      </c>
      <c r="M105" s="107">
        <v>3.43</v>
      </c>
      <c r="N105" s="162">
        <v>84</v>
      </c>
      <c r="O105" s="345">
        <f t="shared" si="1"/>
        <v>269</v>
      </c>
      <c r="Q105" s="105"/>
      <c r="R105" s="105"/>
      <c r="T105" s="105"/>
    </row>
    <row r="106" spans="1:20" x14ac:dyDescent="0.25">
      <c r="A106" s="106">
        <v>26</v>
      </c>
      <c r="B106" s="39" t="s">
        <v>176</v>
      </c>
      <c r="C106" s="147">
        <v>101</v>
      </c>
      <c r="D106" s="150">
        <v>3.4752475247524752</v>
      </c>
      <c r="E106" s="150">
        <v>3.7</v>
      </c>
      <c r="F106" s="162">
        <v>94</v>
      </c>
      <c r="G106" s="147">
        <v>81</v>
      </c>
      <c r="H106" s="150">
        <v>3.5308641975308643</v>
      </c>
      <c r="I106" s="107">
        <v>3.61</v>
      </c>
      <c r="J106" s="162">
        <v>65</v>
      </c>
      <c r="K106" s="147">
        <v>79</v>
      </c>
      <c r="L106" s="150">
        <v>3.240506329113924</v>
      </c>
      <c r="M106" s="107">
        <v>3.43</v>
      </c>
      <c r="N106" s="162">
        <v>75</v>
      </c>
      <c r="O106" s="345">
        <f t="shared" si="1"/>
        <v>234</v>
      </c>
      <c r="Q106" s="105"/>
      <c r="R106" s="105"/>
      <c r="T106" s="105"/>
    </row>
    <row r="107" spans="1:20" x14ac:dyDescent="0.25">
      <c r="A107" s="106">
        <v>27</v>
      </c>
      <c r="B107" s="39" t="s">
        <v>189</v>
      </c>
      <c r="C107" s="147">
        <v>76</v>
      </c>
      <c r="D107" s="150">
        <v>3.4736842105263159</v>
      </c>
      <c r="E107" s="150">
        <v>3.7</v>
      </c>
      <c r="F107" s="162">
        <v>95</v>
      </c>
      <c r="G107" s="147">
        <v>55</v>
      </c>
      <c r="H107" s="150">
        <v>3.4363636363636365</v>
      </c>
      <c r="I107" s="107">
        <v>3.61</v>
      </c>
      <c r="J107" s="162">
        <v>85</v>
      </c>
      <c r="K107" s="147">
        <v>57</v>
      </c>
      <c r="L107" s="150">
        <v>3.2105263157894739</v>
      </c>
      <c r="M107" s="107">
        <v>3.43</v>
      </c>
      <c r="N107" s="162">
        <v>79</v>
      </c>
      <c r="O107" s="345">
        <f t="shared" si="1"/>
        <v>259</v>
      </c>
      <c r="Q107" s="105"/>
      <c r="R107" s="105"/>
      <c r="T107" s="105"/>
    </row>
    <row r="108" spans="1:20" x14ac:dyDescent="0.25">
      <c r="A108" s="106">
        <v>28</v>
      </c>
      <c r="B108" s="39" t="s">
        <v>37</v>
      </c>
      <c r="C108" s="147">
        <v>44</v>
      </c>
      <c r="D108" s="150">
        <v>3.4545454545454546</v>
      </c>
      <c r="E108" s="150">
        <v>3.7</v>
      </c>
      <c r="F108" s="162">
        <v>96</v>
      </c>
      <c r="G108" s="147">
        <v>42</v>
      </c>
      <c r="H108" s="150">
        <v>3.4523809523809526</v>
      </c>
      <c r="I108" s="107">
        <v>3.61</v>
      </c>
      <c r="J108" s="162">
        <v>80</v>
      </c>
      <c r="K108" s="147">
        <v>40</v>
      </c>
      <c r="L108" s="150">
        <v>2.95</v>
      </c>
      <c r="M108" s="107">
        <v>3.43</v>
      </c>
      <c r="N108" s="162">
        <v>101</v>
      </c>
      <c r="O108" s="345">
        <f t="shared" si="1"/>
        <v>277</v>
      </c>
      <c r="Q108" s="105"/>
      <c r="R108" s="105"/>
      <c r="T108" s="105"/>
    </row>
    <row r="109" spans="1:20" x14ac:dyDescent="0.25">
      <c r="A109" s="106">
        <v>29</v>
      </c>
      <c r="B109" s="39" t="s">
        <v>45</v>
      </c>
      <c r="C109" s="147">
        <v>77</v>
      </c>
      <c r="D109" s="150">
        <v>3.4415584415584415</v>
      </c>
      <c r="E109" s="150">
        <v>3.7</v>
      </c>
      <c r="F109" s="162">
        <v>99</v>
      </c>
      <c r="G109" s="147">
        <v>79</v>
      </c>
      <c r="H109" s="150">
        <v>3.5949367088607596</v>
      </c>
      <c r="I109" s="107">
        <v>3.61</v>
      </c>
      <c r="J109" s="162">
        <v>47</v>
      </c>
      <c r="K109" s="147">
        <v>74</v>
      </c>
      <c r="L109" s="150">
        <v>3.2702702702702702</v>
      </c>
      <c r="M109" s="107">
        <v>3.43</v>
      </c>
      <c r="N109" s="162">
        <v>72</v>
      </c>
      <c r="O109" s="345">
        <f t="shared" si="1"/>
        <v>218</v>
      </c>
      <c r="Q109" s="105"/>
      <c r="R109" s="105"/>
      <c r="T109" s="105"/>
    </row>
    <row r="110" spans="1:20" ht="15.75" thickBot="1" x14ac:dyDescent="0.3">
      <c r="A110" s="106">
        <v>30</v>
      </c>
      <c r="B110" s="39" t="s">
        <v>186</v>
      </c>
      <c r="C110" s="147">
        <v>70</v>
      </c>
      <c r="D110" s="150">
        <v>3.4285714285714284</v>
      </c>
      <c r="E110" s="150">
        <v>3.7</v>
      </c>
      <c r="F110" s="162">
        <v>100</v>
      </c>
      <c r="G110" s="147">
        <v>68</v>
      </c>
      <c r="H110" s="150">
        <v>3.4852941176470589</v>
      </c>
      <c r="I110" s="107">
        <v>3.61</v>
      </c>
      <c r="J110" s="162">
        <v>73</v>
      </c>
      <c r="K110" s="147">
        <v>78</v>
      </c>
      <c r="L110" s="150">
        <v>3.6025641025641026</v>
      </c>
      <c r="M110" s="107">
        <v>3.43</v>
      </c>
      <c r="N110" s="162">
        <v>21</v>
      </c>
      <c r="O110" s="345">
        <f t="shared" si="1"/>
        <v>194</v>
      </c>
      <c r="Q110" s="105"/>
      <c r="R110" s="105"/>
      <c r="T110" s="105"/>
    </row>
    <row r="111" spans="1:20" ht="15.75" thickBot="1" x14ac:dyDescent="0.3">
      <c r="A111" s="120"/>
      <c r="B111" s="110" t="s">
        <v>123</v>
      </c>
      <c r="C111" s="111">
        <f>SUM(C112:C120)</f>
        <v>756</v>
      </c>
      <c r="D111" s="100">
        <f>AVERAGE(D112:D120)</f>
        <v>3.7308470082005627</v>
      </c>
      <c r="E111" s="100">
        <v>3.7</v>
      </c>
      <c r="F111" s="102"/>
      <c r="G111" s="111">
        <f>SUM(G112:G120)</f>
        <v>762</v>
      </c>
      <c r="H111" s="100">
        <f>AVERAGE(H112:H120)</f>
        <v>3.730990933327202</v>
      </c>
      <c r="I111" s="58">
        <v>3.61</v>
      </c>
      <c r="J111" s="102"/>
      <c r="K111" s="111">
        <f>SUM(K112:K120)</f>
        <v>793</v>
      </c>
      <c r="L111" s="100">
        <f>AVERAGE(L112:L120)</f>
        <v>3.5165994664574427</v>
      </c>
      <c r="M111" s="58">
        <v>3.43</v>
      </c>
      <c r="N111" s="102"/>
      <c r="O111" s="348"/>
      <c r="Q111" s="105"/>
      <c r="R111" s="105"/>
      <c r="T111" s="105"/>
    </row>
    <row r="112" spans="1:20" ht="15" customHeight="1" x14ac:dyDescent="0.25">
      <c r="A112" s="103">
        <v>1</v>
      </c>
      <c r="B112" s="39" t="s">
        <v>70</v>
      </c>
      <c r="C112" s="147">
        <v>68</v>
      </c>
      <c r="D112" s="150">
        <v>4.0441176470588234</v>
      </c>
      <c r="E112" s="150">
        <v>3.7</v>
      </c>
      <c r="F112" s="162">
        <v>4</v>
      </c>
      <c r="G112" s="147">
        <v>102</v>
      </c>
      <c r="H112" s="150">
        <v>4</v>
      </c>
      <c r="I112" s="107">
        <v>3.61</v>
      </c>
      <c r="J112" s="162">
        <v>2</v>
      </c>
      <c r="K112" s="147">
        <v>84</v>
      </c>
      <c r="L112" s="150">
        <v>3.75</v>
      </c>
      <c r="M112" s="107">
        <v>3.43</v>
      </c>
      <c r="N112" s="162">
        <v>9</v>
      </c>
      <c r="O112" s="350">
        <f t="shared" si="1"/>
        <v>15</v>
      </c>
      <c r="Q112" s="105"/>
      <c r="R112" s="105"/>
      <c r="T112" s="105"/>
    </row>
    <row r="113" spans="1:20" x14ac:dyDescent="0.25">
      <c r="A113" s="119">
        <v>2</v>
      </c>
      <c r="B113" s="39" t="s">
        <v>69</v>
      </c>
      <c r="C113" s="147">
        <v>71</v>
      </c>
      <c r="D113" s="150">
        <v>3.9859154929577465</v>
      </c>
      <c r="E113" s="150">
        <v>3.7</v>
      </c>
      <c r="F113" s="162">
        <v>6</v>
      </c>
      <c r="G113" s="147">
        <v>101</v>
      </c>
      <c r="H113" s="150">
        <v>3.9603960396039604</v>
      </c>
      <c r="I113" s="107">
        <v>3.61</v>
      </c>
      <c r="J113" s="162">
        <v>4</v>
      </c>
      <c r="K113" s="147">
        <v>76</v>
      </c>
      <c r="L113" s="150">
        <v>3.6578947368421053</v>
      </c>
      <c r="M113" s="107">
        <v>3.43</v>
      </c>
      <c r="N113" s="162">
        <v>16</v>
      </c>
      <c r="O113" s="345">
        <f t="shared" si="1"/>
        <v>26</v>
      </c>
      <c r="Q113" s="105"/>
      <c r="R113" s="105"/>
      <c r="T113" s="105"/>
    </row>
    <row r="114" spans="1:20" x14ac:dyDescent="0.25">
      <c r="A114" s="119">
        <v>3</v>
      </c>
      <c r="B114" s="39" t="s">
        <v>127</v>
      </c>
      <c r="C114" s="147">
        <v>104</v>
      </c>
      <c r="D114" s="150">
        <v>3.9326923076923075</v>
      </c>
      <c r="E114" s="150">
        <v>3.7</v>
      </c>
      <c r="F114" s="162">
        <v>12</v>
      </c>
      <c r="G114" s="147">
        <v>81</v>
      </c>
      <c r="H114" s="150">
        <v>4.1481481481481479</v>
      </c>
      <c r="I114" s="107">
        <v>3.61</v>
      </c>
      <c r="J114" s="162">
        <v>1</v>
      </c>
      <c r="K114" s="147">
        <v>104</v>
      </c>
      <c r="L114" s="150">
        <v>3.6634615384615383</v>
      </c>
      <c r="M114" s="107">
        <v>3.43</v>
      </c>
      <c r="N114" s="162">
        <v>15</v>
      </c>
      <c r="O114" s="345">
        <f t="shared" si="1"/>
        <v>28</v>
      </c>
      <c r="Q114" s="105"/>
      <c r="R114" s="105"/>
      <c r="T114" s="105"/>
    </row>
    <row r="115" spans="1:20" x14ac:dyDescent="0.25">
      <c r="A115" s="119">
        <v>4</v>
      </c>
      <c r="B115" s="39" t="s">
        <v>109</v>
      </c>
      <c r="C115" s="147">
        <v>82</v>
      </c>
      <c r="D115" s="150">
        <v>3.8292682926829267</v>
      </c>
      <c r="E115" s="150">
        <v>3.7</v>
      </c>
      <c r="F115" s="162">
        <v>20</v>
      </c>
      <c r="G115" s="147">
        <v>73</v>
      </c>
      <c r="H115" s="150">
        <v>3.7534246575342465</v>
      </c>
      <c r="I115" s="107">
        <v>3.61</v>
      </c>
      <c r="J115" s="162">
        <v>14</v>
      </c>
      <c r="K115" s="147">
        <v>103</v>
      </c>
      <c r="L115" s="150">
        <v>3.592233009708738</v>
      </c>
      <c r="M115" s="107">
        <v>3.43</v>
      </c>
      <c r="N115" s="162">
        <v>24</v>
      </c>
      <c r="O115" s="345">
        <f t="shared" si="1"/>
        <v>58</v>
      </c>
      <c r="Q115" s="105"/>
      <c r="R115" s="105"/>
      <c r="T115" s="105"/>
    </row>
    <row r="116" spans="1:20" x14ac:dyDescent="0.25">
      <c r="A116" s="119">
        <v>5</v>
      </c>
      <c r="B116" s="39" t="s">
        <v>147</v>
      </c>
      <c r="C116" s="147">
        <v>116</v>
      </c>
      <c r="D116" s="150">
        <v>3.6896551724137931</v>
      </c>
      <c r="E116" s="150">
        <v>3.7</v>
      </c>
      <c r="F116" s="162">
        <v>45</v>
      </c>
      <c r="G116" s="147">
        <v>56</v>
      </c>
      <c r="H116" s="150">
        <v>3.5535714285714284</v>
      </c>
      <c r="I116" s="107">
        <v>3.61</v>
      </c>
      <c r="J116" s="162">
        <v>60</v>
      </c>
      <c r="K116" s="147">
        <v>80</v>
      </c>
      <c r="L116" s="150">
        <v>3.3</v>
      </c>
      <c r="M116" s="107">
        <v>3.43</v>
      </c>
      <c r="N116" s="162">
        <v>67</v>
      </c>
      <c r="O116" s="345">
        <f t="shared" si="1"/>
        <v>172</v>
      </c>
      <c r="Q116" s="105"/>
      <c r="R116" s="105"/>
      <c r="T116" s="105"/>
    </row>
    <row r="117" spans="1:20" x14ac:dyDescent="0.25">
      <c r="A117" s="119">
        <v>6</v>
      </c>
      <c r="B117" s="160" t="s">
        <v>86</v>
      </c>
      <c r="C117" s="206">
        <v>27</v>
      </c>
      <c r="D117" s="181">
        <v>3.6296296296296298</v>
      </c>
      <c r="E117" s="181">
        <v>3.7</v>
      </c>
      <c r="F117" s="207">
        <v>63</v>
      </c>
      <c r="G117" s="206">
        <v>43</v>
      </c>
      <c r="H117" s="181">
        <v>3.5116279069767442</v>
      </c>
      <c r="I117" s="180">
        <v>3.61</v>
      </c>
      <c r="J117" s="207">
        <v>66</v>
      </c>
      <c r="K117" s="206">
        <v>50</v>
      </c>
      <c r="L117" s="181">
        <v>3.5</v>
      </c>
      <c r="M117" s="180">
        <v>3.43</v>
      </c>
      <c r="N117" s="207">
        <v>39</v>
      </c>
      <c r="O117" s="345">
        <f t="shared" si="1"/>
        <v>168</v>
      </c>
      <c r="Q117" s="105"/>
      <c r="R117" s="105"/>
      <c r="T117" s="105"/>
    </row>
    <row r="118" spans="1:20" x14ac:dyDescent="0.25">
      <c r="A118" s="119">
        <v>7</v>
      </c>
      <c r="B118" s="39" t="s">
        <v>137</v>
      </c>
      <c r="C118" s="147">
        <v>205</v>
      </c>
      <c r="D118" s="150">
        <v>3.5902439024390245</v>
      </c>
      <c r="E118" s="150">
        <v>3.7</v>
      </c>
      <c r="F118" s="162">
        <v>70</v>
      </c>
      <c r="G118" s="147">
        <v>219</v>
      </c>
      <c r="H118" s="150">
        <v>3.5388127853881279</v>
      </c>
      <c r="I118" s="107">
        <v>3.61</v>
      </c>
      <c r="J118" s="162">
        <v>62</v>
      </c>
      <c r="K118" s="147">
        <v>206</v>
      </c>
      <c r="L118" s="150">
        <v>3.470873786407767</v>
      </c>
      <c r="M118" s="107">
        <v>3.43</v>
      </c>
      <c r="N118" s="162">
        <v>43</v>
      </c>
      <c r="O118" s="345">
        <f t="shared" si="1"/>
        <v>175</v>
      </c>
      <c r="Q118" s="105"/>
      <c r="R118" s="105"/>
      <c r="T118" s="105"/>
    </row>
    <row r="119" spans="1:20" x14ac:dyDescent="0.25">
      <c r="A119" s="119">
        <v>8</v>
      </c>
      <c r="B119" s="39" t="s">
        <v>84</v>
      </c>
      <c r="C119" s="147">
        <v>53</v>
      </c>
      <c r="D119" s="150">
        <v>3.5094339622641511</v>
      </c>
      <c r="E119" s="150">
        <v>3.7</v>
      </c>
      <c r="F119" s="162">
        <v>84</v>
      </c>
      <c r="G119" s="147">
        <v>46</v>
      </c>
      <c r="H119" s="150">
        <v>3.6739130434782608</v>
      </c>
      <c r="I119" s="107">
        <v>3.61</v>
      </c>
      <c r="J119" s="162">
        <v>34</v>
      </c>
      <c r="K119" s="147">
        <v>51</v>
      </c>
      <c r="L119" s="150">
        <v>3.5098039215686274</v>
      </c>
      <c r="M119" s="107">
        <v>3.43</v>
      </c>
      <c r="N119" s="162">
        <v>34</v>
      </c>
      <c r="O119" s="345">
        <f t="shared" si="1"/>
        <v>152</v>
      </c>
      <c r="R119" s="105"/>
    </row>
    <row r="120" spans="1:20" ht="15.75" thickBot="1" x14ac:dyDescent="0.3">
      <c r="A120" s="118">
        <v>9</v>
      </c>
      <c r="B120" s="43" t="s">
        <v>94</v>
      </c>
      <c r="C120" s="334">
        <v>30</v>
      </c>
      <c r="D120" s="325">
        <v>3.3666666666666667</v>
      </c>
      <c r="E120" s="325">
        <v>3.7</v>
      </c>
      <c r="F120" s="336">
        <v>104</v>
      </c>
      <c r="G120" s="334">
        <v>41</v>
      </c>
      <c r="H120" s="325">
        <v>3.4390243902439024</v>
      </c>
      <c r="I120" s="335">
        <v>3.61</v>
      </c>
      <c r="J120" s="336">
        <v>83</v>
      </c>
      <c r="K120" s="334">
        <v>39</v>
      </c>
      <c r="L120" s="325">
        <v>3.2051282051282053</v>
      </c>
      <c r="M120" s="335">
        <v>3.43</v>
      </c>
      <c r="N120" s="336">
        <v>80</v>
      </c>
      <c r="O120" s="357">
        <f t="shared" si="1"/>
        <v>267</v>
      </c>
      <c r="R120" s="105"/>
    </row>
    <row r="121" spans="1:20" x14ac:dyDescent="0.25">
      <c r="A121" s="121" t="s">
        <v>144</v>
      </c>
      <c r="B121" s="122"/>
      <c r="C121" s="122"/>
      <c r="D121" s="123">
        <f>$D$4</f>
        <v>3.6644702310900721</v>
      </c>
      <c r="E121" s="122"/>
      <c r="F121" s="122"/>
      <c r="G121" s="122"/>
      <c r="H121" s="123">
        <f>$H$4</f>
        <v>3.5753667113633103</v>
      </c>
      <c r="I121" s="122"/>
      <c r="J121" s="122"/>
      <c r="K121" s="122"/>
      <c r="L121" s="123">
        <f>$L$4</f>
        <v>3.383849361930205</v>
      </c>
      <c r="M121" s="122"/>
      <c r="N121" s="122"/>
    </row>
    <row r="122" spans="1:20" x14ac:dyDescent="0.25">
      <c r="A122" s="124" t="s">
        <v>145</v>
      </c>
      <c r="D122" s="458">
        <v>3.7</v>
      </c>
      <c r="H122" s="125">
        <v>3.61</v>
      </c>
      <c r="L122" s="125">
        <v>3.43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2">
    <cfRule type="containsBlanks" dxfId="52" priority="1065">
      <formula>LEN(TRIM(L4))=0</formula>
    </cfRule>
    <cfRule type="cellIs" dxfId="51" priority="1066" operator="lessThan">
      <formula>3.5</formula>
    </cfRule>
    <cfRule type="cellIs" dxfId="50" priority="1067" operator="between">
      <formula>3.5</formula>
      <formula>3.504</formula>
    </cfRule>
    <cfRule type="cellIs" dxfId="49" priority="1068" operator="between">
      <formula>4.5</formula>
      <formula>3.5</formula>
    </cfRule>
    <cfRule type="cellIs" dxfId="48" priority="1069" operator="greaterThanOrEqual">
      <formula>4.5</formula>
    </cfRule>
  </conditionalFormatting>
  <conditionalFormatting sqref="D4:D122">
    <cfRule type="cellIs" dxfId="47" priority="7" operator="between">
      <formula>$D$121</formula>
      <formula>3.656</formula>
    </cfRule>
    <cfRule type="containsBlanks" dxfId="46" priority="8">
      <formula>LEN(TRIM(D4))=0</formula>
    </cfRule>
    <cfRule type="cellIs" dxfId="45" priority="9" operator="lessThan">
      <formula>3.5</formula>
    </cfRule>
    <cfRule type="cellIs" dxfId="44" priority="10" operator="between">
      <formula>$D$121</formula>
      <formula>3.5</formula>
    </cfRule>
    <cfRule type="cellIs" dxfId="43" priority="11" operator="between">
      <formula>4.5</formula>
      <formula>$D$121</formula>
    </cfRule>
    <cfRule type="cellIs" dxfId="42" priority="12" operator="greaterThanOrEqual">
      <formula>4.5</formula>
    </cfRule>
  </conditionalFormatting>
  <conditionalFormatting sqref="H4:H122">
    <cfRule type="cellIs" dxfId="41" priority="1" operator="between">
      <formula>$H$121</formula>
      <formula>"3.576"</formula>
    </cfRule>
    <cfRule type="containsBlanks" dxfId="40" priority="2">
      <formula>LEN(TRIM(H4))=0</formula>
    </cfRule>
    <cfRule type="cellIs" dxfId="39" priority="3" operator="lessThan">
      <formula>3.5</formula>
    </cfRule>
    <cfRule type="cellIs" dxfId="38" priority="4" operator="between">
      <formula>$H$121</formula>
      <formula>3.5</formula>
    </cfRule>
    <cfRule type="cellIs" dxfId="37" priority="5" operator="between">
      <formula>4.5</formula>
      <formula>$H$121</formula>
    </cfRule>
    <cfRule type="cellIs" dxfId="36" priority="6" operator="greaterThanOrEqual">
      <formula>4.5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9.140625" defaultRowHeight="15" x14ac:dyDescent="0.25"/>
  <cols>
    <col min="1" max="1" width="4.7109375" style="88" customWidth="1"/>
    <col min="2" max="2" width="18.7109375" style="88" customWidth="1"/>
    <col min="3" max="3" width="32.5703125" style="88" customWidth="1"/>
    <col min="4" max="5" width="7.7109375" style="88" customWidth="1"/>
    <col min="6" max="6" width="18.7109375" style="88" customWidth="1"/>
    <col min="7" max="7" width="32.7109375" style="88" customWidth="1"/>
    <col min="8" max="9" width="7.7109375" style="88" customWidth="1"/>
    <col min="10" max="10" width="18.7109375" style="88" customWidth="1"/>
    <col min="11" max="11" width="31.7109375" style="88" customWidth="1"/>
    <col min="12" max="14" width="7.7109375" style="88" customWidth="1"/>
    <col min="15" max="16384" width="9.140625" style="88"/>
  </cols>
  <sheetData>
    <row r="1" spans="1:16" x14ac:dyDescent="0.25">
      <c r="O1" s="82"/>
      <c r="P1" s="9" t="s">
        <v>100</v>
      </c>
    </row>
    <row r="2" spans="1:16" ht="15.75" x14ac:dyDescent="0.25">
      <c r="C2" s="209" t="s">
        <v>136</v>
      </c>
      <c r="K2" s="209"/>
      <c r="O2" s="73"/>
      <c r="P2" s="9" t="s">
        <v>101</v>
      </c>
    </row>
    <row r="3" spans="1:16" ht="15" customHeight="1" thickBo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O3" s="427"/>
      <c r="P3" s="9" t="s">
        <v>102</v>
      </c>
    </row>
    <row r="4" spans="1:16" ht="15" customHeight="1" thickBot="1" x14ac:dyDescent="0.3">
      <c r="A4" s="482" t="s">
        <v>64</v>
      </c>
      <c r="B4" s="484">
        <v>2023</v>
      </c>
      <c r="C4" s="485"/>
      <c r="D4" s="485"/>
      <c r="E4" s="486"/>
      <c r="F4" s="484">
        <v>2022</v>
      </c>
      <c r="G4" s="485"/>
      <c r="H4" s="485"/>
      <c r="I4" s="486"/>
      <c r="J4" s="484">
        <v>2021</v>
      </c>
      <c r="K4" s="485"/>
      <c r="L4" s="485"/>
      <c r="M4" s="486"/>
      <c r="O4" s="25"/>
      <c r="P4" s="9" t="s">
        <v>103</v>
      </c>
    </row>
    <row r="5" spans="1:16" ht="45.75" thickBot="1" x14ac:dyDescent="0.3">
      <c r="A5" s="483"/>
      <c r="B5" s="360" t="s">
        <v>65</v>
      </c>
      <c r="C5" s="18" t="s">
        <v>139</v>
      </c>
      <c r="D5" s="51" t="s">
        <v>140</v>
      </c>
      <c r="E5" s="90" t="s">
        <v>141</v>
      </c>
      <c r="F5" s="360" t="s">
        <v>65</v>
      </c>
      <c r="G5" s="18" t="s">
        <v>139</v>
      </c>
      <c r="H5" s="51" t="s">
        <v>140</v>
      </c>
      <c r="I5" s="90" t="s">
        <v>141</v>
      </c>
      <c r="J5" s="314" t="s">
        <v>65</v>
      </c>
      <c r="K5" s="18" t="s">
        <v>139</v>
      </c>
      <c r="L5" s="51" t="s">
        <v>140</v>
      </c>
      <c r="M5" s="90" t="s">
        <v>141</v>
      </c>
    </row>
    <row r="6" spans="1:16" ht="15" customHeight="1" x14ac:dyDescent="0.25">
      <c r="A6" s="210">
        <v>1</v>
      </c>
      <c r="B6" s="310" t="s">
        <v>63</v>
      </c>
      <c r="C6" s="280" t="s">
        <v>108</v>
      </c>
      <c r="D6" s="275">
        <v>4.1767955801104977</v>
      </c>
      <c r="E6" s="365">
        <v>3.7</v>
      </c>
      <c r="F6" s="310" t="s">
        <v>58</v>
      </c>
      <c r="G6" s="280" t="s">
        <v>127</v>
      </c>
      <c r="H6" s="275">
        <v>4.1481481481481479</v>
      </c>
      <c r="I6" s="168">
        <v>3.61</v>
      </c>
      <c r="J6" s="310" t="s">
        <v>61</v>
      </c>
      <c r="K6" s="280" t="s">
        <v>68</v>
      </c>
      <c r="L6" s="155">
        <v>3.96</v>
      </c>
      <c r="M6" s="168">
        <v>3.43</v>
      </c>
    </row>
    <row r="7" spans="1:16" ht="15" customHeight="1" x14ac:dyDescent="0.25">
      <c r="A7" s="211">
        <v>2</v>
      </c>
      <c r="B7" s="311" t="s">
        <v>61</v>
      </c>
      <c r="C7" s="281" t="s">
        <v>129</v>
      </c>
      <c r="D7" s="276">
        <v>4.166666666666667</v>
      </c>
      <c r="E7" s="366">
        <v>3.7</v>
      </c>
      <c r="F7" s="311" t="s">
        <v>58</v>
      </c>
      <c r="G7" s="281" t="s">
        <v>70</v>
      </c>
      <c r="H7" s="276">
        <v>4</v>
      </c>
      <c r="I7" s="189">
        <v>3.61</v>
      </c>
      <c r="J7" s="311" t="s">
        <v>61</v>
      </c>
      <c r="K7" s="281" t="s">
        <v>150</v>
      </c>
      <c r="L7" s="156">
        <v>3.88</v>
      </c>
      <c r="M7" s="189">
        <v>3.43</v>
      </c>
    </row>
    <row r="8" spans="1:16" ht="15" customHeight="1" x14ac:dyDescent="0.25">
      <c r="A8" s="211">
        <v>3</v>
      </c>
      <c r="B8" s="311" t="s">
        <v>61</v>
      </c>
      <c r="C8" s="281" t="s">
        <v>68</v>
      </c>
      <c r="D8" s="276">
        <v>4.0490797546012267</v>
      </c>
      <c r="E8" s="366">
        <v>3.7</v>
      </c>
      <c r="F8" s="311" t="s">
        <v>63</v>
      </c>
      <c r="G8" s="281" t="s">
        <v>108</v>
      </c>
      <c r="H8" s="276">
        <v>3.9790575916230368</v>
      </c>
      <c r="I8" s="189">
        <v>3.61</v>
      </c>
      <c r="J8" s="311" t="s">
        <v>57</v>
      </c>
      <c r="K8" s="281" t="s">
        <v>67</v>
      </c>
      <c r="L8" s="175">
        <v>3.88</v>
      </c>
      <c r="M8" s="189">
        <v>3.43</v>
      </c>
    </row>
    <row r="9" spans="1:16" ht="15" customHeight="1" x14ac:dyDescent="0.25">
      <c r="A9" s="211">
        <v>4</v>
      </c>
      <c r="B9" s="311" t="s">
        <v>58</v>
      </c>
      <c r="C9" s="281" t="s">
        <v>70</v>
      </c>
      <c r="D9" s="276">
        <v>4.0441176470588234</v>
      </c>
      <c r="E9" s="366">
        <v>3.7</v>
      </c>
      <c r="F9" s="311" t="s">
        <v>58</v>
      </c>
      <c r="G9" s="281" t="s">
        <v>69</v>
      </c>
      <c r="H9" s="276">
        <v>3.9603960396039604</v>
      </c>
      <c r="I9" s="189">
        <v>3.61</v>
      </c>
      <c r="J9" s="311" t="s">
        <v>63</v>
      </c>
      <c r="K9" s="281" t="s">
        <v>56</v>
      </c>
      <c r="L9" s="151">
        <v>3.8301886792452828</v>
      </c>
      <c r="M9" s="189">
        <v>3.43</v>
      </c>
    </row>
    <row r="10" spans="1:16" ht="15" customHeight="1" x14ac:dyDescent="0.25">
      <c r="A10" s="211">
        <v>5</v>
      </c>
      <c r="B10" s="311" t="s">
        <v>57</v>
      </c>
      <c r="C10" s="281" t="s">
        <v>67</v>
      </c>
      <c r="D10" s="276">
        <v>4</v>
      </c>
      <c r="E10" s="366">
        <v>3.7</v>
      </c>
      <c r="F10" s="311" t="s">
        <v>61</v>
      </c>
      <c r="G10" s="281" t="s">
        <v>77</v>
      </c>
      <c r="H10" s="276">
        <v>3.9567901234567899</v>
      </c>
      <c r="I10" s="189">
        <v>3.61</v>
      </c>
      <c r="J10" s="311" t="s">
        <v>62</v>
      </c>
      <c r="K10" s="281" t="s">
        <v>75</v>
      </c>
      <c r="L10" s="150">
        <v>3.8068181818181817</v>
      </c>
      <c r="M10" s="189">
        <v>3.43</v>
      </c>
    </row>
    <row r="11" spans="1:16" ht="15" customHeight="1" x14ac:dyDescent="0.25">
      <c r="A11" s="211">
        <v>6</v>
      </c>
      <c r="B11" s="311" t="s">
        <v>58</v>
      </c>
      <c r="C11" s="281" t="s">
        <v>69</v>
      </c>
      <c r="D11" s="276">
        <v>3.9859154929577465</v>
      </c>
      <c r="E11" s="366">
        <v>3.7</v>
      </c>
      <c r="F11" s="311" t="s">
        <v>61</v>
      </c>
      <c r="G11" s="281" t="s">
        <v>130</v>
      </c>
      <c r="H11" s="276">
        <v>3.9375</v>
      </c>
      <c r="I11" s="189">
        <v>3.61</v>
      </c>
      <c r="J11" s="311" t="s">
        <v>61</v>
      </c>
      <c r="K11" s="281" t="s">
        <v>24</v>
      </c>
      <c r="L11" s="150">
        <v>3.77</v>
      </c>
      <c r="M11" s="189">
        <v>3.43</v>
      </c>
    </row>
    <row r="12" spans="1:16" ht="15" customHeight="1" x14ac:dyDescent="0.25">
      <c r="A12" s="211">
        <v>7</v>
      </c>
      <c r="B12" s="311" t="s">
        <v>60</v>
      </c>
      <c r="C12" s="281" t="s">
        <v>74</v>
      </c>
      <c r="D12" s="276">
        <v>3.9495798319327733</v>
      </c>
      <c r="E12" s="366">
        <v>3.7</v>
      </c>
      <c r="F12" s="311" t="s">
        <v>63</v>
      </c>
      <c r="G12" s="281" t="s">
        <v>148</v>
      </c>
      <c r="H12" s="276">
        <v>3.896551724137931</v>
      </c>
      <c r="I12" s="189">
        <v>3.61</v>
      </c>
      <c r="J12" s="311" t="s">
        <v>61</v>
      </c>
      <c r="K12" s="281" t="s">
        <v>25</v>
      </c>
      <c r="L12" s="150">
        <v>3.76</v>
      </c>
      <c r="M12" s="189">
        <v>3.43</v>
      </c>
    </row>
    <row r="13" spans="1:16" ht="15" customHeight="1" x14ac:dyDescent="0.25">
      <c r="A13" s="211">
        <v>8</v>
      </c>
      <c r="B13" s="311" t="s">
        <v>63</v>
      </c>
      <c r="C13" s="281" t="s">
        <v>138</v>
      </c>
      <c r="D13" s="276">
        <v>3.9459459459459461</v>
      </c>
      <c r="E13" s="366">
        <v>3.7</v>
      </c>
      <c r="F13" s="311" t="s">
        <v>61</v>
      </c>
      <c r="G13" s="281" t="s">
        <v>25</v>
      </c>
      <c r="H13" s="276">
        <v>3.8961038961038961</v>
      </c>
      <c r="I13" s="189">
        <v>3.61</v>
      </c>
      <c r="J13" s="311" t="s">
        <v>63</v>
      </c>
      <c r="K13" s="281" t="s">
        <v>108</v>
      </c>
      <c r="L13" s="150">
        <v>3.7557251908396947</v>
      </c>
      <c r="M13" s="189">
        <v>3.43</v>
      </c>
    </row>
    <row r="14" spans="1:16" ht="15" customHeight="1" x14ac:dyDescent="0.25">
      <c r="A14" s="211">
        <v>9</v>
      </c>
      <c r="B14" s="311" t="s">
        <v>63</v>
      </c>
      <c r="C14" s="281" t="s">
        <v>133</v>
      </c>
      <c r="D14" s="276">
        <v>3.943661971830986</v>
      </c>
      <c r="E14" s="366">
        <v>3.7</v>
      </c>
      <c r="F14" s="311" t="s">
        <v>63</v>
      </c>
      <c r="G14" s="281" t="s">
        <v>132</v>
      </c>
      <c r="H14" s="276">
        <v>3.8814814814814813</v>
      </c>
      <c r="I14" s="189">
        <v>3.61</v>
      </c>
      <c r="J14" s="311" t="s">
        <v>58</v>
      </c>
      <c r="K14" s="281" t="s">
        <v>70</v>
      </c>
      <c r="L14" s="150">
        <v>3.75</v>
      </c>
      <c r="M14" s="189">
        <v>3.43</v>
      </c>
    </row>
    <row r="15" spans="1:16" ht="15" customHeight="1" thickBot="1" x14ac:dyDescent="0.3">
      <c r="A15" s="212">
        <v>10</v>
      </c>
      <c r="B15" s="312" t="s">
        <v>63</v>
      </c>
      <c r="C15" s="282" t="s">
        <v>56</v>
      </c>
      <c r="D15" s="277">
        <v>3.9370629370629371</v>
      </c>
      <c r="E15" s="367">
        <v>3.7</v>
      </c>
      <c r="F15" s="312" t="s">
        <v>59</v>
      </c>
      <c r="G15" s="282" t="s">
        <v>3</v>
      </c>
      <c r="H15" s="277">
        <v>3.8758169934640523</v>
      </c>
      <c r="I15" s="191">
        <v>3.61</v>
      </c>
      <c r="J15" s="312" t="s">
        <v>57</v>
      </c>
      <c r="K15" s="282" t="s">
        <v>0</v>
      </c>
      <c r="L15" s="437">
        <v>3.74</v>
      </c>
      <c r="M15" s="191">
        <v>3.43</v>
      </c>
    </row>
    <row r="16" spans="1:16" ht="15" customHeight="1" x14ac:dyDescent="0.25">
      <c r="A16" s="211">
        <v>11</v>
      </c>
      <c r="B16" s="311" t="s">
        <v>62</v>
      </c>
      <c r="C16" s="281" t="s">
        <v>71</v>
      </c>
      <c r="D16" s="276">
        <v>3.9342105263157894</v>
      </c>
      <c r="E16" s="366">
        <v>3.7</v>
      </c>
      <c r="F16" s="311" t="s">
        <v>63</v>
      </c>
      <c r="G16" s="281" t="s">
        <v>138</v>
      </c>
      <c r="H16" s="276">
        <v>3.8518518518518516</v>
      </c>
      <c r="I16" s="189">
        <v>3.61</v>
      </c>
      <c r="J16" s="311" t="s">
        <v>63</v>
      </c>
      <c r="K16" s="281" t="s">
        <v>133</v>
      </c>
      <c r="L16" s="155">
        <v>3.738219895287958</v>
      </c>
      <c r="M16" s="189">
        <v>3.43</v>
      </c>
    </row>
    <row r="17" spans="1:13" ht="15" customHeight="1" x14ac:dyDescent="0.25">
      <c r="A17" s="211">
        <v>12</v>
      </c>
      <c r="B17" s="311" t="s">
        <v>58</v>
      </c>
      <c r="C17" s="281" t="s">
        <v>127</v>
      </c>
      <c r="D17" s="276">
        <v>3.9326923076923075</v>
      </c>
      <c r="E17" s="366">
        <v>3.7</v>
      </c>
      <c r="F17" s="311" t="s">
        <v>61</v>
      </c>
      <c r="G17" s="281" t="s">
        <v>68</v>
      </c>
      <c r="H17" s="276">
        <v>3.8471337579617835</v>
      </c>
      <c r="I17" s="189">
        <v>3.61</v>
      </c>
      <c r="J17" s="311" t="s">
        <v>61</v>
      </c>
      <c r="K17" s="281" t="s">
        <v>77</v>
      </c>
      <c r="L17" s="150">
        <v>3.6778846153846154</v>
      </c>
      <c r="M17" s="189">
        <v>3.43</v>
      </c>
    </row>
    <row r="18" spans="1:13" ht="15" customHeight="1" x14ac:dyDescent="0.25">
      <c r="A18" s="211">
        <v>13</v>
      </c>
      <c r="B18" s="311" t="s">
        <v>59</v>
      </c>
      <c r="C18" s="281" t="s">
        <v>3</v>
      </c>
      <c r="D18" s="276">
        <v>3.9261744966442955</v>
      </c>
      <c r="E18" s="366">
        <v>3.7</v>
      </c>
      <c r="F18" s="311" t="s">
        <v>57</v>
      </c>
      <c r="G18" s="281" t="s">
        <v>67</v>
      </c>
      <c r="H18" s="276">
        <v>3.8181818181818183</v>
      </c>
      <c r="I18" s="189">
        <v>3.61</v>
      </c>
      <c r="J18" s="311" t="s">
        <v>61</v>
      </c>
      <c r="K18" s="281" t="s">
        <v>31</v>
      </c>
      <c r="L18" s="150">
        <v>3.6730769230769229</v>
      </c>
      <c r="M18" s="189">
        <v>3.43</v>
      </c>
    </row>
    <row r="19" spans="1:13" ht="15" customHeight="1" x14ac:dyDescent="0.25">
      <c r="A19" s="211">
        <v>14</v>
      </c>
      <c r="B19" s="311" t="s">
        <v>59</v>
      </c>
      <c r="C19" s="281" t="s">
        <v>11</v>
      </c>
      <c r="D19" s="276">
        <v>3.9255319148936172</v>
      </c>
      <c r="E19" s="366">
        <v>3.7</v>
      </c>
      <c r="F19" s="311" t="s">
        <v>58</v>
      </c>
      <c r="G19" s="281" t="s">
        <v>109</v>
      </c>
      <c r="H19" s="276">
        <v>3.7534246575342465</v>
      </c>
      <c r="I19" s="189">
        <v>3.61</v>
      </c>
      <c r="J19" s="311" t="s">
        <v>59</v>
      </c>
      <c r="K19" s="281" t="s">
        <v>3</v>
      </c>
      <c r="L19" s="170">
        <v>3.6709677419354838</v>
      </c>
      <c r="M19" s="189">
        <v>3.43</v>
      </c>
    </row>
    <row r="20" spans="1:13" ht="15" customHeight="1" x14ac:dyDescent="0.25">
      <c r="A20" s="211">
        <v>15</v>
      </c>
      <c r="B20" s="311" t="s">
        <v>61</v>
      </c>
      <c r="C20" s="281" t="s">
        <v>90</v>
      </c>
      <c r="D20" s="276">
        <v>3.9130434782608696</v>
      </c>
      <c r="E20" s="366">
        <v>3.7</v>
      </c>
      <c r="F20" s="311" t="s">
        <v>59</v>
      </c>
      <c r="G20" s="281" t="s">
        <v>5</v>
      </c>
      <c r="H20" s="276">
        <v>3.7401574803149606</v>
      </c>
      <c r="I20" s="189">
        <v>3.61</v>
      </c>
      <c r="J20" s="311" t="s">
        <v>58</v>
      </c>
      <c r="K20" s="281" t="s">
        <v>127</v>
      </c>
      <c r="L20" s="150">
        <v>3.6634615384615383</v>
      </c>
      <c r="M20" s="189">
        <v>3.43</v>
      </c>
    </row>
    <row r="21" spans="1:13" ht="15" customHeight="1" x14ac:dyDescent="0.25">
      <c r="A21" s="211">
        <v>16</v>
      </c>
      <c r="B21" s="311" t="s">
        <v>62</v>
      </c>
      <c r="C21" s="281" t="s">
        <v>75</v>
      </c>
      <c r="D21" s="276">
        <v>3.9074074074074074</v>
      </c>
      <c r="E21" s="366">
        <v>3.7</v>
      </c>
      <c r="F21" s="311" t="s">
        <v>63</v>
      </c>
      <c r="G21" s="281" t="s">
        <v>133</v>
      </c>
      <c r="H21" s="276">
        <v>3.7319148936170214</v>
      </c>
      <c r="I21" s="189">
        <v>3.61</v>
      </c>
      <c r="J21" s="311" t="s">
        <v>58</v>
      </c>
      <c r="K21" s="281" t="s">
        <v>69</v>
      </c>
      <c r="L21" s="150">
        <v>3.6578947368421053</v>
      </c>
      <c r="M21" s="189">
        <v>3.43</v>
      </c>
    </row>
    <row r="22" spans="1:13" ht="15" customHeight="1" x14ac:dyDescent="0.25">
      <c r="A22" s="211">
        <v>17</v>
      </c>
      <c r="B22" s="311" t="s">
        <v>59</v>
      </c>
      <c r="C22" s="281" t="s">
        <v>4</v>
      </c>
      <c r="D22" s="276">
        <v>3.88</v>
      </c>
      <c r="E22" s="366">
        <v>3.7</v>
      </c>
      <c r="F22" s="311" t="s">
        <v>57</v>
      </c>
      <c r="G22" s="281" t="s">
        <v>76</v>
      </c>
      <c r="H22" s="276">
        <v>3.7297297297297298</v>
      </c>
      <c r="I22" s="189">
        <v>3.61</v>
      </c>
      <c r="J22" s="311" t="s">
        <v>61</v>
      </c>
      <c r="K22" s="281" t="s">
        <v>167</v>
      </c>
      <c r="L22" s="150">
        <v>3.6451612903225805</v>
      </c>
      <c r="M22" s="189">
        <v>3.43</v>
      </c>
    </row>
    <row r="23" spans="1:13" ht="15" customHeight="1" x14ac:dyDescent="0.25">
      <c r="A23" s="211">
        <v>18</v>
      </c>
      <c r="B23" s="311" t="s">
        <v>61</v>
      </c>
      <c r="C23" s="281" t="s">
        <v>130</v>
      </c>
      <c r="D23" s="276">
        <v>3.8764044943820224</v>
      </c>
      <c r="E23" s="366">
        <v>3.7</v>
      </c>
      <c r="F23" s="311" t="s">
        <v>59</v>
      </c>
      <c r="G23" s="281" t="s">
        <v>2</v>
      </c>
      <c r="H23" s="276">
        <v>3.7291666666666665</v>
      </c>
      <c r="I23" s="189">
        <v>3.61</v>
      </c>
      <c r="J23" s="311" t="s">
        <v>61</v>
      </c>
      <c r="K23" s="281" t="s">
        <v>26</v>
      </c>
      <c r="L23" s="150">
        <v>3.6315789473684212</v>
      </c>
      <c r="M23" s="189">
        <v>3.43</v>
      </c>
    </row>
    <row r="24" spans="1:13" ht="15" customHeight="1" x14ac:dyDescent="0.25">
      <c r="A24" s="211">
        <v>19</v>
      </c>
      <c r="B24" s="311" t="s">
        <v>60</v>
      </c>
      <c r="C24" s="281" t="s">
        <v>73</v>
      </c>
      <c r="D24" s="276">
        <v>3.8607594936708862</v>
      </c>
      <c r="E24" s="366">
        <v>3.7</v>
      </c>
      <c r="F24" s="311" t="s">
        <v>62</v>
      </c>
      <c r="G24" s="281" t="s">
        <v>151</v>
      </c>
      <c r="H24" s="276">
        <v>3.7265625</v>
      </c>
      <c r="I24" s="189">
        <v>3.61</v>
      </c>
      <c r="J24" s="311" t="s">
        <v>63</v>
      </c>
      <c r="K24" s="281" t="s">
        <v>46</v>
      </c>
      <c r="L24" s="150">
        <v>3.6133333333333333</v>
      </c>
      <c r="M24" s="189">
        <v>3.43</v>
      </c>
    </row>
    <row r="25" spans="1:13" ht="15" customHeight="1" thickBot="1" x14ac:dyDescent="0.3">
      <c r="A25" s="213">
        <v>20</v>
      </c>
      <c r="B25" s="313" t="s">
        <v>58</v>
      </c>
      <c r="C25" s="283" t="s">
        <v>109</v>
      </c>
      <c r="D25" s="278">
        <v>3.8292682926829267</v>
      </c>
      <c r="E25" s="368">
        <v>3.7</v>
      </c>
      <c r="F25" s="313" t="s">
        <v>63</v>
      </c>
      <c r="G25" s="283" t="s">
        <v>134</v>
      </c>
      <c r="H25" s="278">
        <v>3.7253218884120169</v>
      </c>
      <c r="I25" s="190">
        <v>3.61</v>
      </c>
      <c r="J25" s="313" t="s">
        <v>60</v>
      </c>
      <c r="K25" s="283" t="s">
        <v>128</v>
      </c>
      <c r="L25" s="325">
        <v>3.6086956521739131</v>
      </c>
      <c r="M25" s="190">
        <v>3.43</v>
      </c>
    </row>
    <row r="26" spans="1:13" ht="15" customHeight="1" x14ac:dyDescent="0.25">
      <c r="A26" s="210">
        <v>21</v>
      </c>
      <c r="B26" s="310" t="s">
        <v>61</v>
      </c>
      <c r="C26" s="280" t="s">
        <v>23</v>
      </c>
      <c r="D26" s="275">
        <v>3.8253968253968256</v>
      </c>
      <c r="E26" s="365">
        <v>3.7</v>
      </c>
      <c r="F26" s="310" t="s">
        <v>62</v>
      </c>
      <c r="G26" s="280" t="s">
        <v>71</v>
      </c>
      <c r="H26" s="275">
        <v>3.721518987341772</v>
      </c>
      <c r="I26" s="168">
        <v>3.61</v>
      </c>
      <c r="J26" s="310" t="s">
        <v>63</v>
      </c>
      <c r="K26" s="280" t="s">
        <v>186</v>
      </c>
      <c r="L26" s="155">
        <v>3.6025641025641026</v>
      </c>
      <c r="M26" s="168">
        <v>3.43</v>
      </c>
    </row>
    <row r="27" spans="1:13" ht="15" customHeight="1" x14ac:dyDescent="0.25">
      <c r="A27" s="211">
        <v>22</v>
      </c>
      <c r="B27" s="311" t="s">
        <v>57</v>
      </c>
      <c r="C27" s="281" t="s">
        <v>0</v>
      </c>
      <c r="D27" s="276">
        <v>3.8181818181818183</v>
      </c>
      <c r="E27" s="366">
        <v>3.7</v>
      </c>
      <c r="F27" s="311" t="s">
        <v>60</v>
      </c>
      <c r="G27" s="281" t="s">
        <v>73</v>
      </c>
      <c r="H27" s="276">
        <v>3.7195121951219514</v>
      </c>
      <c r="I27" s="189">
        <v>3.61</v>
      </c>
      <c r="J27" s="311" t="s">
        <v>63</v>
      </c>
      <c r="K27" s="281" t="s">
        <v>132</v>
      </c>
      <c r="L27" s="156">
        <v>3.5942028985507246</v>
      </c>
      <c r="M27" s="189">
        <v>3.43</v>
      </c>
    </row>
    <row r="28" spans="1:13" ht="15" customHeight="1" x14ac:dyDescent="0.25">
      <c r="A28" s="211">
        <v>23</v>
      </c>
      <c r="B28" s="311" t="s">
        <v>63</v>
      </c>
      <c r="C28" s="281" t="s">
        <v>39</v>
      </c>
      <c r="D28" s="276">
        <v>3.8157894736842106</v>
      </c>
      <c r="E28" s="366">
        <v>3.7</v>
      </c>
      <c r="F28" s="311" t="s">
        <v>61</v>
      </c>
      <c r="G28" s="281" t="s">
        <v>150</v>
      </c>
      <c r="H28" s="276">
        <v>3.7115384615384617</v>
      </c>
      <c r="I28" s="189">
        <v>3.61</v>
      </c>
      <c r="J28" s="311" t="s">
        <v>59</v>
      </c>
      <c r="K28" s="281" t="s">
        <v>4</v>
      </c>
      <c r="L28" s="170">
        <v>3.5862068965517242</v>
      </c>
      <c r="M28" s="189">
        <v>3.43</v>
      </c>
    </row>
    <row r="29" spans="1:13" ht="15" customHeight="1" x14ac:dyDescent="0.25">
      <c r="A29" s="211">
        <v>24</v>
      </c>
      <c r="B29" s="311" t="s">
        <v>63</v>
      </c>
      <c r="C29" s="281" t="s">
        <v>47</v>
      </c>
      <c r="D29" s="276">
        <v>3.806451612903226</v>
      </c>
      <c r="E29" s="366">
        <v>3.7</v>
      </c>
      <c r="F29" s="311" t="s">
        <v>57</v>
      </c>
      <c r="G29" s="281" t="s">
        <v>0</v>
      </c>
      <c r="H29" s="276">
        <v>3.7096774193548385</v>
      </c>
      <c r="I29" s="189">
        <v>3.61</v>
      </c>
      <c r="J29" s="311" t="s">
        <v>58</v>
      </c>
      <c r="K29" s="281" t="s">
        <v>109</v>
      </c>
      <c r="L29" s="150">
        <v>3.592233009708738</v>
      </c>
      <c r="M29" s="189">
        <v>3.43</v>
      </c>
    </row>
    <row r="30" spans="1:13" ht="15" customHeight="1" x14ac:dyDescent="0.25">
      <c r="A30" s="211">
        <v>25</v>
      </c>
      <c r="B30" s="311" t="s">
        <v>61</v>
      </c>
      <c r="C30" s="281" t="s">
        <v>26</v>
      </c>
      <c r="D30" s="276">
        <v>3.8035714285714284</v>
      </c>
      <c r="E30" s="366">
        <v>3.7</v>
      </c>
      <c r="F30" s="311" t="s">
        <v>60</v>
      </c>
      <c r="G30" s="281" t="s">
        <v>74</v>
      </c>
      <c r="H30" s="276">
        <v>3.7049180327868854</v>
      </c>
      <c r="I30" s="189">
        <v>3.61</v>
      </c>
      <c r="J30" s="311" t="s">
        <v>61</v>
      </c>
      <c r="K30" s="281" t="s">
        <v>168</v>
      </c>
      <c r="L30" s="150">
        <v>3.5862068965517242</v>
      </c>
      <c r="M30" s="189">
        <v>3.43</v>
      </c>
    </row>
    <row r="31" spans="1:13" ht="15" customHeight="1" x14ac:dyDescent="0.25">
      <c r="A31" s="211">
        <v>26</v>
      </c>
      <c r="B31" s="311" t="s">
        <v>60</v>
      </c>
      <c r="C31" s="281" t="s">
        <v>14</v>
      </c>
      <c r="D31" s="276">
        <v>3.7978723404255321</v>
      </c>
      <c r="E31" s="366">
        <v>3.7</v>
      </c>
      <c r="F31" s="311" t="s">
        <v>60</v>
      </c>
      <c r="G31" s="281" t="s">
        <v>19</v>
      </c>
      <c r="H31" s="276">
        <v>3.7027027027027026</v>
      </c>
      <c r="I31" s="189">
        <v>3.61</v>
      </c>
      <c r="J31" s="311" t="s">
        <v>57</v>
      </c>
      <c r="K31" s="281" t="s">
        <v>153</v>
      </c>
      <c r="L31" s="329">
        <v>3.5535714285714284</v>
      </c>
      <c r="M31" s="189">
        <v>3.43</v>
      </c>
    </row>
    <row r="32" spans="1:13" ht="15" customHeight="1" x14ac:dyDescent="0.25">
      <c r="A32" s="211">
        <v>27</v>
      </c>
      <c r="B32" s="311" t="s">
        <v>61</v>
      </c>
      <c r="C32" s="281" t="s">
        <v>150</v>
      </c>
      <c r="D32" s="276">
        <v>3.7962962962962963</v>
      </c>
      <c r="E32" s="366">
        <v>3.7</v>
      </c>
      <c r="F32" s="311" t="s">
        <v>60</v>
      </c>
      <c r="G32" s="281" t="s">
        <v>128</v>
      </c>
      <c r="H32" s="276">
        <v>3.7023809523809526</v>
      </c>
      <c r="I32" s="189">
        <v>3.61</v>
      </c>
      <c r="J32" s="311" t="s">
        <v>63</v>
      </c>
      <c r="K32" s="281" t="s">
        <v>131</v>
      </c>
      <c r="L32" s="150">
        <v>3.5418994413407821</v>
      </c>
      <c r="M32" s="189">
        <v>3.43</v>
      </c>
    </row>
    <row r="33" spans="1:13" ht="15" customHeight="1" x14ac:dyDescent="0.25">
      <c r="A33" s="211">
        <v>28</v>
      </c>
      <c r="B33" s="311" t="s">
        <v>63</v>
      </c>
      <c r="C33" s="281" t="s">
        <v>134</v>
      </c>
      <c r="D33" s="276">
        <v>3.7934272300469485</v>
      </c>
      <c r="E33" s="366">
        <v>3.7</v>
      </c>
      <c r="F33" s="311" t="s">
        <v>63</v>
      </c>
      <c r="G33" s="281" t="s">
        <v>56</v>
      </c>
      <c r="H33" s="276">
        <v>3.701657458563536</v>
      </c>
      <c r="I33" s="189">
        <v>3.61</v>
      </c>
      <c r="J33" s="311" t="s">
        <v>63</v>
      </c>
      <c r="K33" s="281" t="s">
        <v>177</v>
      </c>
      <c r="L33" s="150">
        <v>3.5416666666666665</v>
      </c>
      <c r="M33" s="189">
        <v>3.43</v>
      </c>
    </row>
    <row r="34" spans="1:13" ht="15" customHeight="1" x14ac:dyDescent="0.25">
      <c r="A34" s="211">
        <v>29</v>
      </c>
      <c r="B34" s="311" t="s">
        <v>62</v>
      </c>
      <c r="C34" s="281" t="s">
        <v>82</v>
      </c>
      <c r="D34" s="276">
        <v>3.7926829268292681</v>
      </c>
      <c r="E34" s="366">
        <v>3.7</v>
      </c>
      <c r="F34" s="311" t="s">
        <v>57</v>
      </c>
      <c r="G34" s="281" t="s">
        <v>80</v>
      </c>
      <c r="H34" s="276">
        <v>3.7</v>
      </c>
      <c r="I34" s="189">
        <v>3.61</v>
      </c>
      <c r="J34" s="311" t="s">
        <v>60</v>
      </c>
      <c r="K34" s="281" t="s">
        <v>161</v>
      </c>
      <c r="L34" s="150">
        <v>3.5333333333333332</v>
      </c>
      <c r="M34" s="189">
        <v>3.43</v>
      </c>
    </row>
    <row r="35" spans="1:13" ht="15" customHeight="1" thickBot="1" x14ac:dyDescent="0.3">
      <c r="A35" s="212">
        <v>30</v>
      </c>
      <c r="B35" s="312" t="s">
        <v>61</v>
      </c>
      <c r="C35" s="282" t="s">
        <v>77</v>
      </c>
      <c r="D35" s="277">
        <v>3.7852760736196318</v>
      </c>
      <c r="E35" s="367">
        <v>3.7</v>
      </c>
      <c r="F35" s="312" t="s">
        <v>59</v>
      </c>
      <c r="G35" s="282" t="s">
        <v>11</v>
      </c>
      <c r="H35" s="277">
        <v>3.7</v>
      </c>
      <c r="I35" s="191">
        <v>3.61</v>
      </c>
      <c r="J35" s="312" t="s">
        <v>63</v>
      </c>
      <c r="K35" s="282" t="s">
        <v>183</v>
      </c>
      <c r="L35" s="208">
        <v>3.5256410256410255</v>
      </c>
      <c r="M35" s="191">
        <v>3.43</v>
      </c>
    </row>
    <row r="36" spans="1:13" ht="15" customHeight="1" x14ac:dyDescent="0.25">
      <c r="A36" s="211">
        <v>31</v>
      </c>
      <c r="B36" s="311" t="s">
        <v>61</v>
      </c>
      <c r="C36" s="281" t="s">
        <v>25</v>
      </c>
      <c r="D36" s="276">
        <v>3.7840909090909092</v>
      </c>
      <c r="E36" s="366">
        <v>3.7</v>
      </c>
      <c r="F36" s="311" t="s">
        <v>62</v>
      </c>
      <c r="G36" s="281" t="s">
        <v>106</v>
      </c>
      <c r="H36" s="276">
        <v>3.6973684210526314</v>
      </c>
      <c r="I36" s="189">
        <v>3.61</v>
      </c>
      <c r="J36" s="311" t="s">
        <v>62</v>
      </c>
      <c r="K36" s="281" t="s">
        <v>107</v>
      </c>
      <c r="L36" s="155">
        <v>3.5252525252525251</v>
      </c>
      <c r="M36" s="189">
        <v>3.43</v>
      </c>
    </row>
    <row r="37" spans="1:13" ht="15" customHeight="1" x14ac:dyDescent="0.25">
      <c r="A37" s="211">
        <v>32</v>
      </c>
      <c r="B37" s="311" t="s">
        <v>63</v>
      </c>
      <c r="C37" s="281" t="s">
        <v>131</v>
      </c>
      <c r="D37" s="276">
        <v>3.7696335078534031</v>
      </c>
      <c r="E37" s="366">
        <v>3.7</v>
      </c>
      <c r="F37" s="311" t="s">
        <v>59</v>
      </c>
      <c r="G37" s="281" t="s">
        <v>4</v>
      </c>
      <c r="H37" s="276">
        <v>3.6808510638297873</v>
      </c>
      <c r="I37" s="189">
        <v>3.61</v>
      </c>
      <c r="J37" s="311" t="s">
        <v>60</v>
      </c>
      <c r="K37" s="281" t="s">
        <v>74</v>
      </c>
      <c r="L37" s="150">
        <v>3.5210084033613445</v>
      </c>
      <c r="M37" s="189">
        <v>3.43</v>
      </c>
    </row>
    <row r="38" spans="1:13" ht="15" customHeight="1" x14ac:dyDescent="0.25">
      <c r="A38" s="211">
        <v>33</v>
      </c>
      <c r="B38" s="311" t="s">
        <v>62</v>
      </c>
      <c r="C38" s="281" t="s">
        <v>107</v>
      </c>
      <c r="D38" s="276">
        <v>3.7682926829268291</v>
      </c>
      <c r="E38" s="366">
        <v>3.7</v>
      </c>
      <c r="F38" s="311" t="s">
        <v>63</v>
      </c>
      <c r="G38" s="281" t="s">
        <v>131</v>
      </c>
      <c r="H38" s="276">
        <v>3.68075117370892</v>
      </c>
      <c r="I38" s="189">
        <v>3.61</v>
      </c>
      <c r="J38" s="311" t="s">
        <v>57</v>
      </c>
      <c r="K38" s="281" t="s">
        <v>76</v>
      </c>
      <c r="L38" s="175">
        <v>3.51</v>
      </c>
      <c r="M38" s="189">
        <v>3.43</v>
      </c>
    </row>
    <row r="39" spans="1:13" ht="15" customHeight="1" x14ac:dyDescent="0.25">
      <c r="A39" s="211">
        <v>34</v>
      </c>
      <c r="B39" s="311" t="s">
        <v>57</v>
      </c>
      <c r="C39" s="281" t="s">
        <v>76</v>
      </c>
      <c r="D39" s="276">
        <v>3.7619047619047619</v>
      </c>
      <c r="E39" s="366">
        <v>3.7</v>
      </c>
      <c r="F39" s="311" t="s">
        <v>58</v>
      </c>
      <c r="G39" s="281" t="s">
        <v>84</v>
      </c>
      <c r="H39" s="276">
        <v>3.6739130434782608</v>
      </c>
      <c r="I39" s="189">
        <v>3.61</v>
      </c>
      <c r="J39" s="311" t="s">
        <v>58</v>
      </c>
      <c r="K39" s="281" t="s">
        <v>84</v>
      </c>
      <c r="L39" s="156">
        <v>3.5098039215686274</v>
      </c>
      <c r="M39" s="189">
        <v>3.43</v>
      </c>
    </row>
    <row r="40" spans="1:13" ht="15" customHeight="1" x14ac:dyDescent="0.25">
      <c r="A40" s="211">
        <v>35</v>
      </c>
      <c r="B40" s="311" t="s">
        <v>61</v>
      </c>
      <c r="C40" s="281" t="s">
        <v>29</v>
      </c>
      <c r="D40" s="276">
        <v>3.7567567567567566</v>
      </c>
      <c r="E40" s="366">
        <v>3.7</v>
      </c>
      <c r="F40" s="311" t="s">
        <v>61</v>
      </c>
      <c r="G40" s="281" t="s">
        <v>27</v>
      </c>
      <c r="H40" s="276">
        <v>3.66</v>
      </c>
      <c r="I40" s="189">
        <v>3.61</v>
      </c>
      <c r="J40" s="311" t="s">
        <v>62</v>
      </c>
      <c r="K40" s="281" t="s">
        <v>174</v>
      </c>
      <c r="L40" s="150">
        <v>3.5081967213114753</v>
      </c>
      <c r="M40" s="189">
        <v>3.43</v>
      </c>
    </row>
    <row r="41" spans="1:13" ht="15" customHeight="1" x14ac:dyDescent="0.25">
      <c r="A41" s="211">
        <v>36</v>
      </c>
      <c r="B41" s="311" t="s">
        <v>59</v>
      </c>
      <c r="C41" s="281" t="s">
        <v>6</v>
      </c>
      <c r="D41" s="276">
        <v>3.7532467532467533</v>
      </c>
      <c r="E41" s="366">
        <v>3.7</v>
      </c>
      <c r="F41" s="311" t="s">
        <v>63</v>
      </c>
      <c r="G41" s="281" t="s">
        <v>40</v>
      </c>
      <c r="H41" s="276">
        <v>3.6516853932584268</v>
      </c>
      <c r="I41" s="189">
        <v>3.61</v>
      </c>
      <c r="J41" s="311" t="s">
        <v>62</v>
      </c>
      <c r="K41" s="281" t="s">
        <v>106</v>
      </c>
      <c r="L41" s="150">
        <v>3.506849315068493</v>
      </c>
      <c r="M41" s="189">
        <v>3.43</v>
      </c>
    </row>
    <row r="42" spans="1:13" ht="15" customHeight="1" x14ac:dyDescent="0.25">
      <c r="A42" s="211">
        <v>37</v>
      </c>
      <c r="B42" s="311" t="s">
        <v>63</v>
      </c>
      <c r="C42" s="281" t="s">
        <v>35</v>
      </c>
      <c r="D42" s="276">
        <v>3.7435897435897436</v>
      </c>
      <c r="E42" s="366">
        <v>3.7</v>
      </c>
      <c r="F42" s="311" t="s">
        <v>61</v>
      </c>
      <c r="G42" s="281" t="s">
        <v>31</v>
      </c>
      <c r="H42" s="276">
        <v>3.6494845360824741</v>
      </c>
      <c r="I42" s="189">
        <v>3.61</v>
      </c>
      <c r="J42" s="311" t="s">
        <v>61</v>
      </c>
      <c r="K42" s="281" t="s">
        <v>23</v>
      </c>
      <c r="L42" s="150">
        <v>3.5063291139240507</v>
      </c>
      <c r="M42" s="189">
        <v>3.43</v>
      </c>
    </row>
    <row r="43" spans="1:13" ht="15" customHeight="1" x14ac:dyDescent="0.25">
      <c r="A43" s="211">
        <v>38</v>
      </c>
      <c r="B43" s="311" t="s">
        <v>62</v>
      </c>
      <c r="C43" s="281" t="s">
        <v>32</v>
      </c>
      <c r="D43" s="276">
        <v>3.7358490566037736</v>
      </c>
      <c r="E43" s="366">
        <v>3.7</v>
      </c>
      <c r="F43" s="311" t="s">
        <v>62</v>
      </c>
      <c r="G43" s="281" t="s">
        <v>75</v>
      </c>
      <c r="H43" s="276">
        <v>3.6486486486486487</v>
      </c>
      <c r="I43" s="189">
        <v>3.61</v>
      </c>
      <c r="J43" s="311" t="s">
        <v>63</v>
      </c>
      <c r="K43" s="281" t="s">
        <v>138</v>
      </c>
      <c r="L43" s="150">
        <v>3.5063291139240507</v>
      </c>
      <c r="M43" s="189">
        <v>3.43</v>
      </c>
    </row>
    <row r="44" spans="1:13" ht="15" customHeight="1" x14ac:dyDescent="0.25">
      <c r="A44" s="211">
        <v>39</v>
      </c>
      <c r="B44" s="311" t="s">
        <v>63</v>
      </c>
      <c r="C44" s="281" t="s">
        <v>54</v>
      </c>
      <c r="D44" s="276">
        <v>3.7349999999999999</v>
      </c>
      <c r="E44" s="366">
        <v>3.7</v>
      </c>
      <c r="F44" s="311" t="s">
        <v>61</v>
      </c>
      <c r="G44" s="281" t="s">
        <v>105</v>
      </c>
      <c r="H44" s="276">
        <v>3.6458333333333335</v>
      </c>
      <c r="I44" s="189">
        <v>3.61</v>
      </c>
      <c r="J44" s="311" t="s">
        <v>58</v>
      </c>
      <c r="K44" s="281" t="s">
        <v>86</v>
      </c>
      <c r="L44" s="150">
        <v>3.5</v>
      </c>
      <c r="M44" s="189">
        <v>3.43</v>
      </c>
    </row>
    <row r="45" spans="1:13" ht="15" customHeight="1" thickBot="1" x14ac:dyDescent="0.3">
      <c r="A45" s="213">
        <v>40</v>
      </c>
      <c r="B45" s="313" t="s">
        <v>59</v>
      </c>
      <c r="C45" s="283" t="s">
        <v>2</v>
      </c>
      <c r="D45" s="278">
        <v>3.7349397590361444</v>
      </c>
      <c r="E45" s="368">
        <v>3.7</v>
      </c>
      <c r="F45" s="313" t="s">
        <v>63</v>
      </c>
      <c r="G45" s="283" t="s">
        <v>54</v>
      </c>
      <c r="H45" s="278">
        <v>3.6333333333333333</v>
      </c>
      <c r="I45" s="190">
        <v>3.61</v>
      </c>
      <c r="J45" s="313" t="s">
        <v>59</v>
      </c>
      <c r="K45" s="283" t="s">
        <v>8</v>
      </c>
      <c r="L45" s="321">
        <v>3.5</v>
      </c>
      <c r="M45" s="190">
        <v>3.43</v>
      </c>
    </row>
    <row r="46" spans="1:13" ht="15" customHeight="1" x14ac:dyDescent="0.25">
      <c r="A46" s="210">
        <v>41</v>
      </c>
      <c r="B46" s="310" t="s">
        <v>63</v>
      </c>
      <c r="C46" s="280" t="s">
        <v>132</v>
      </c>
      <c r="D46" s="275">
        <v>3.7299270072992701</v>
      </c>
      <c r="E46" s="365">
        <v>3.7</v>
      </c>
      <c r="F46" s="310" t="s">
        <v>62</v>
      </c>
      <c r="G46" s="280" t="s">
        <v>82</v>
      </c>
      <c r="H46" s="275">
        <v>3.6324324324324326</v>
      </c>
      <c r="I46" s="168">
        <v>3.61</v>
      </c>
      <c r="J46" s="310" t="s">
        <v>63</v>
      </c>
      <c r="K46" s="280" t="s">
        <v>134</v>
      </c>
      <c r="L46" s="155">
        <v>3.5</v>
      </c>
      <c r="M46" s="168">
        <v>3.43</v>
      </c>
    </row>
    <row r="47" spans="1:13" ht="15" customHeight="1" x14ac:dyDescent="0.25">
      <c r="A47" s="211">
        <v>42</v>
      </c>
      <c r="B47" s="311" t="s">
        <v>59</v>
      </c>
      <c r="C47" s="281" t="s">
        <v>12</v>
      </c>
      <c r="D47" s="276">
        <v>3.7045454545454546</v>
      </c>
      <c r="E47" s="366">
        <v>3.7</v>
      </c>
      <c r="F47" s="311" t="s">
        <v>61</v>
      </c>
      <c r="G47" s="281" t="s">
        <v>85</v>
      </c>
      <c r="H47" s="276">
        <v>3.6315789473684212</v>
      </c>
      <c r="I47" s="189">
        <v>3.61</v>
      </c>
      <c r="J47" s="311" t="s">
        <v>62</v>
      </c>
      <c r="K47" s="281" t="s">
        <v>71</v>
      </c>
      <c r="L47" s="156">
        <v>3.4864864864864864</v>
      </c>
      <c r="M47" s="189">
        <v>3.43</v>
      </c>
    </row>
    <row r="48" spans="1:13" ht="15" customHeight="1" x14ac:dyDescent="0.25">
      <c r="A48" s="211">
        <v>43</v>
      </c>
      <c r="B48" s="311" t="s">
        <v>60</v>
      </c>
      <c r="C48" s="281" t="s">
        <v>18</v>
      </c>
      <c r="D48" s="276">
        <v>3.6962962962962962</v>
      </c>
      <c r="E48" s="366">
        <v>3.7</v>
      </c>
      <c r="F48" s="311" t="s">
        <v>62</v>
      </c>
      <c r="G48" s="281" t="s">
        <v>87</v>
      </c>
      <c r="H48" s="276">
        <v>3.6265060240963853</v>
      </c>
      <c r="I48" s="189">
        <v>3.61</v>
      </c>
      <c r="J48" s="311" t="s">
        <v>58</v>
      </c>
      <c r="K48" s="281" t="s">
        <v>137</v>
      </c>
      <c r="L48" s="181">
        <v>3.470873786407767</v>
      </c>
      <c r="M48" s="189">
        <v>3.43</v>
      </c>
    </row>
    <row r="49" spans="1:13" ht="15" customHeight="1" x14ac:dyDescent="0.25">
      <c r="A49" s="211">
        <v>44</v>
      </c>
      <c r="B49" s="311" t="s">
        <v>62</v>
      </c>
      <c r="C49" s="281" t="s">
        <v>152</v>
      </c>
      <c r="D49" s="276">
        <v>3.6956521739130435</v>
      </c>
      <c r="E49" s="366">
        <v>3.7</v>
      </c>
      <c r="F49" s="311" t="s">
        <v>63</v>
      </c>
      <c r="G49" s="281" t="s">
        <v>53</v>
      </c>
      <c r="H49" s="276">
        <v>3.625</v>
      </c>
      <c r="I49" s="189">
        <v>3.61</v>
      </c>
      <c r="J49" s="311" t="s">
        <v>63</v>
      </c>
      <c r="K49" s="281" t="s">
        <v>182</v>
      </c>
      <c r="L49" s="150">
        <v>3.4485981308411215</v>
      </c>
      <c r="M49" s="189">
        <v>3.43</v>
      </c>
    </row>
    <row r="50" spans="1:13" ht="15" customHeight="1" x14ac:dyDescent="0.25">
      <c r="A50" s="211">
        <v>45</v>
      </c>
      <c r="B50" s="311" t="s">
        <v>58</v>
      </c>
      <c r="C50" s="281" t="s">
        <v>147</v>
      </c>
      <c r="D50" s="276">
        <v>3.6896551724137931</v>
      </c>
      <c r="E50" s="366">
        <v>3.7</v>
      </c>
      <c r="F50" s="311" t="s">
        <v>60</v>
      </c>
      <c r="G50" s="281" t="s">
        <v>18</v>
      </c>
      <c r="H50" s="276">
        <v>3.622950819672131</v>
      </c>
      <c r="I50" s="189">
        <v>3.61</v>
      </c>
      <c r="J50" s="311" t="s">
        <v>59</v>
      </c>
      <c r="K50" s="281" t="s">
        <v>2</v>
      </c>
      <c r="L50" s="170">
        <v>3.4464285714285716</v>
      </c>
      <c r="M50" s="189">
        <v>3.43</v>
      </c>
    </row>
    <row r="51" spans="1:13" ht="15" customHeight="1" x14ac:dyDescent="0.25">
      <c r="A51" s="211">
        <v>46</v>
      </c>
      <c r="B51" s="311" t="s">
        <v>60</v>
      </c>
      <c r="C51" s="281" t="s">
        <v>92</v>
      </c>
      <c r="D51" s="276">
        <v>3.6862745098039214</v>
      </c>
      <c r="E51" s="366">
        <v>3.7</v>
      </c>
      <c r="F51" s="311" t="s">
        <v>61</v>
      </c>
      <c r="G51" s="281" t="s">
        <v>26</v>
      </c>
      <c r="H51" s="276">
        <v>3.6081081081081079</v>
      </c>
      <c r="I51" s="189">
        <v>3.61</v>
      </c>
      <c r="J51" s="311" t="s">
        <v>63</v>
      </c>
      <c r="K51" s="281" t="s">
        <v>42</v>
      </c>
      <c r="L51" s="150">
        <v>3.4285714285714284</v>
      </c>
      <c r="M51" s="189">
        <v>3.43</v>
      </c>
    </row>
    <row r="52" spans="1:13" ht="15" customHeight="1" x14ac:dyDescent="0.25">
      <c r="A52" s="211">
        <v>47</v>
      </c>
      <c r="B52" s="311" t="s">
        <v>59</v>
      </c>
      <c r="C52" s="281" t="s">
        <v>5</v>
      </c>
      <c r="D52" s="276">
        <v>3.6853932584269664</v>
      </c>
      <c r="E52" s="366">
        <v>3.7</v>
      </c>
      <c r="F52" s="311" t="s">
        <v>63</v>
      </c>
      <c r="G52" s="281" t="s">
        <v>45</v>
      </c>
      <c r="H52" s="276">
        <v>3.5949367088607596</v>
      </c>
      <c r="I52" s="189">
        <v>3.61</v>
      </c>
      <c r="J52" s="311" t="s">
        <v>59</v>
      </c>
      <c r="K52" s="281" t="s">
        <v>5</v>
      </c>
      <c r="L52" s="170">
        <v>3.4344262295081966</v>
      </c>
      <c r="M52" s="189">
        <v>3.43</v>
      </c>
    </row>
    <row r="53" spans="1:13" ht="15" customHeight="1" x14ac:dyDescent="0.25">
      <c r="A53" s="211">
        <v>48</v>
      </c>
      <c r="B53" s="311" t="s">
        <v>61</v>
      </c>
      <c r="C53" s="281" t="s">
        <v>105</v>
      </c>
      <c r="D53" s="276">
        <v>3.6666666666666665</v>
      </c>
      <c r="E53" s="366">
        <v>3.7</v>
      </c>
      <c r="F53" s="311" t="s">
        <v>57</v>
      </c>
      <c r="G53" s="281" t="s">
        <v>91</v>
      </c>
      <c r="H53" s="276">
        <v>3.5940594059405941</v>
      </c>
      <c r="I53" s="189">
        <v>3.61</v>
      </c>
      <c r="J53" s="311" t="s">
        <v>62</v>
      </c>
      <c r="K53" s="281" t="s">
        <v>175</v>
      </c>
      <c r="L53" s="170">
        <v>3.4150943396226414</v>
      </c>
      <c r="M53" s="189">
        <v>3.43</v>
      </c>
    </row>
    <row r="54" spans="1:13" ht="15" customHeight="1" x14ac:dyDescent="0.25">
      <c r="A54" s="211">
        <v>49</v>
      </c>
      <c r="B54" s="311" t="s">
        <v>62</v>
      </c>
      <c r="C54" s="281" t="s">
        <v>106</v>
      </c>
      <c r="D54" s="276">
        <v>3.6666666666666665</v>
      </c>
      <c r="E54" s="366">
        <v>3.7</v>
      </c>
      <c r="F54" s="311" t="s">
        <v>63</v>
      </c>
      <c r="G54" s="281" t="s">
        <v>39</v>
      </c>
      <c r="H54" s="276">
        <v>3.5918367346938775</v>
      </c>
      <c r="I54" s="189">
        <v>3.61</v>
      </c>
      <c r="J54" s="311" t="s">
        <v>62</v>
      </c>
      <c r="K54" s="281" t="s">
        <v>173</v>
      </c>
      <c r="L54" s="150">
        <v>3.4126984126984126</v>
      </c>
      <c r="M54" s="189">
        <v>3.43</v>
      </c>
    </row>
    <row r="55" spans="1:13" ht="15" customHeight="1" thickBot="1" x14ac:dyDescent="0.3">
      <c r="A55" s="212">
        <v>50</v>
      </c>
      <c r="B55" s="312" t="s">
        <v>63</v>
      </c>
      <c r="C55" s="282" t="s">
        <v>41</v>
      </c>
      <c r="D55" s="277">
        <v>3.6603773584905661</v>
      </c>
      <c r="E55" s="367">
        <v>3.7</v>
      </c>
      <c r="F55" s="312" t="s">
        <v>61</v>
      </c>
      <c r="G55" s="282" t="s">
        <v>24</v>
      </c>
      <c r="H55" s="277">
        <v>3.5897435897435899</v>
      </c>
      <c r="I55" s="191">
        <v>3.61</v>
      </c>
      <c r="J55" s="312" t="s">
        <v>62</v>
      </c>
      <c r="K55" s="282" t="s">
        <v>172</v>
      </c>
      <c r="L55" s="325">
        <v>3.4059405940594059</v>
      </c>
      <c r="M55" s="191">
        <v>3.43</v>
      </c>
    </row>
    <row r="56" spans="1:13" ht="15" customHeight="1" x14ac:dyDescent="0.25">
      <c r="A56" s="211">
        <v>51</v>
      </c>
      <c r="B56" s="311" t="s">
        <v>63</v>
      </c>
      <c r="C56" s="281" t="s">
        <v>42</v>
      </c>
      <c r="D56" s="276">
        <v>3.66</v>
      </c>
      <c r="E56" s="366">
        <v>3.7</v>
      </c>
      <c r="F56" s="311" t="s">
        <v>57</v>
      </c>
      <c r="G56" s="281" t="s">
        <v>1</v>
      </c>
      <c r="H56" s="276">
        <v>3.5887850467289719</v>
      </c>
      <c r="I56" s="189">
        <v>3.61</v>
      </c>
      <c r="J56" s="311" t="s">
        <v>63</v>
      </c>
      <c r="K56" s="281" t="s">
        <v>178</v>
      </c>
      <c r="L56" s="156">
        <v>3.3866666666666667</v>
      </c>
      <c r="M56" s="189">
        <v>3.43</v>
      </c>
    </row>
    <row r="57" spans="1:13" ht="15" customHeight="1" x14ac:dyDescent="0.25">
      <c r="A57" s="211">
        <v>52</v>
      </c>
      <c r="B57" s="311" t="s">
        <v>62</v>
      </c>
      <c r="C57" s="281" t="s">
        <v>116</v>
      </c>
      <c r="D57" s="276">
        <v>3.6585365853658538</v>
      </c>
      <c r="E57" s="366">
        <v>3.7</v>
      </c>
      <c r="F57" s="311" t="s">
        <v>63</v>
      </c>
      <c r="G57" s="281" t="s">
        <v>38</v>
      </c>
      <c r="H57" s="276">
        <v>3.5882352941176472</v>
      </c>
      <c r="I57" s="189">
        <v>3.61</v>
      </c>
      <c r="J57" s="311" t="s">
        <v>60</v>
      </c>
      <c r="K57" s="281" t="s">
        <v>13</v>
      </c>
      <c r="L57" s="150">
        <v>3.3846153846153846</v>
      </c>
      <c r="M57" s="189">
        <v>3.43</v>
      </c>
    </row>
    <row r="58" spans="1:13" ht="15" customHeight="1" x14ac:dyDescent="0.25">
      <c r="A58" s="211">
        <v>53</v>
      </c>
      <c r="B58" s="311" t="s">
        <v>60</v>
      </c>
      <c r="C58" s="281" t="s">
        <v>22</v>
      </c>
      <c r="D58" s="276">
        <v>3.6559139784946235</v>
      </c>
      <c r="E58" s="366">
        <v>3.7</v>
      </c>
      <c r="F58" s="311" t="s">
        <v>60</v>
      </c>
      <c r="G58" s="281" t="s">
        <v>92</v>
      </c>
      <c r="H58" s="276">
        <v>3.58</v>
      </c>
      <c r="I58" s="189">
        <v>3.61</v>
      </c>
      <c r="J58" s="311" t="s">
        <v>63</v>
      </c>
      <c r="K58" s="281" t="s">
        <v>179</v>
      </c>
      <c r="L58" s="150">
        <v>3.3846153846153846</v>
      </c>
      <c r="M58" s="189">
        <v>3.43</v>
      </c>
    </row>
    <row r="59" spans="1:13" ht="15" customHeight="1" x14ac:dyDescent="0.25">
      <c r="A59" s="211">
        <v>54</v>
      </c>
      <c r="B59" s="311" t="s">
        <v>60</v>
      </c>
      <c r="C59" s="281" t="s">
        <v>19</v>
      </c>
      <c r="D59" s="276">
        <v>3.6530612244897958</v>
      </c>
      <c r="E59" s="366">
        <v>3.7</v>
      </c>
      <c r="F59" s="311" t="s">
        <v>62</v>
      </c>
      <c r="G59" s="281" t="s">
        <v>116</v>
      </c>
      <c r="H59" s="276">
        <v>3.5774647887323945</v>
      </c>
      <c r="I59" s="189">
        <v>3.61</v>
      </c>
      <c r="J59" s="311" t="s">
        <v>59</v>
      </c>
      <c r="K59" s="281" t="s">
        <v>11</v>
      </c>
      <c r="L59" s="170">
        <v>3.3846153846153846</v>
      </c>
      <c r="M59" s="189">
        <v>3.43</v>
      </c>
    </row>
    <row r="60" spans="1:13" ht="15" customHeight="1" x14ac:dyDescent="0.25">
      <c r="A60" s="211">
        <v>55</v>
      </c>
      <c r="B60" s="311" t="s">
        <v>60</v>
      </c>
      <c r="C60" s="281" t="s">
        <v>128</v>
      </c>
      <c r="D60" s="276">
        <v>3.6493506493506493</v>
      </c>
      <c r="E60" s="366">
        <v>3.7</v>
      </c>
      <c r="F60" s="311" t="s">
        <v>59</v>
      </c>
      <c r="G60" s="281" t="s">
        <v>6</v>
      </c>
      <c r="H60" s="276">
        <v>3.5769230769230771</v>
      </c>
      <c r="I60" s="189">
        <v>3.61</v>
      </c>
      <c r="J60" s="311" t="s">
        <v>63</v>
      </c>
      <c r="K60" s="281" t="s">
        <v>181</v>
      </c>
      <c r="L60" s="150">
        <v>3.380281690140845</v>
      </c>
      <c r="M60" s="189">
        <v>3.43</v>
      </c>
    </row>
    <row r="61" spans="1:13" ht="15" customHeight="1" x14ac:dyDescent="0.25">
      <c r="A61" s="211">
        <v>56</v>
      </c>
      <c r="B61" s="311" t="s">
        <v>62</v>
      </c>
      <c r="C61" s="281" t="s">
        <v>79</v>
      </c>
      <c r="D61" s="276">
        <v>3.6391752577319587</v>
      </c>
      <c r="E61" s="366">
        <v>3.7</v>
      </c>
      <c r="F61" s="311" t="s">
        <v>61</v>
      </c>
      <c r="G61" s="281" t="s">
        <v>23</v>
      </c>
      <c r="H61" s="276">
        <v>3.5762711864406778</v>
      </c>
      <c r="I61" s="189">
        <v>3.61</v>
      </c>
      <c r="J61" s="311" t="s">
        <v>62</v>
      </c>
      <c r="K61" s="281" t="s">
        <v>171</v>
      </c>
      <c r="L61" s="150">
        <v>3.3571428571428572</v>
      </c>
      <c r="M61" s="189">
        <v>3.43</v>
      </c>
    </row>
    <row r="62" spans="1:13" ht="15" customHeight="1" x14ac:dyDescent="0.25">
      <c r="A62" s="211">
        <v>57</v>
      </c>
      <c r="B62" s="311" t="s">
        <v>63</v>
      </c>
      <c r="C62" s="281" t="s">
        <v>148</v>
      </c>
      <c r="D62" s="276">
        <v>3.6385542168674698</v>
      </c>
      <c r="E62" s="366">
        <v>3.7</v>
      </c>
      <c r="F62" s="311" t="s">
        <v>62</v>
      </c>
      <c r="G62" s="281" t="s">
        <v>32</v>
      </c>
      <c r="H62" s="276">
        <v>3.5735294117647061</v>
      </c>
      <c r="I62" s="189">
        <v>3.61</v>
      </c>
      <c r="J62" s="311" t="s">
        <v>61</v>
      </c>
      <c r="K62" s="281" t="s">
        <v>130</v>
      </c>
      <c r="L62" s="150">
        <v>3.3624999999999998</v>
      </c>
      <c r="M62" s="189">
        <v>3.43</v>
      </c>
    </row>
    <row r="63" spans="1:13" ht="15" customHeight="1" x14ac:dyDescent="0.25">
      <c r="A63" s="211">
        <v>58</v>
      </c>
      <c r="B63" s="311" t="s">
        <v>61</v>
      </c>
      <c r="C63" s="281" t="s">
        <v>24</v>
      </c>
      <c r="D63" s="276">
        <v>3.6379310344827585</v>
      </c>
      <c r="E63" s="366">
        <v>3.7</v>
      </c>
      <c r="F63" s="311" t="s">
        <v>63</v>
      </c>
      <c r="G63" s="281" t="s">
        <v>47</v>
      </c>
      <c r="H63" s="276">
        <v>3.5675675675675675</v>
      </c>
      <c r="I63" s="189">
        <v>3.61</v>
      </c>
      <c r="J63" s="311" t="s">
        <v>63</v>
      </c>
      <c r="K63" s="281" t="s">
        <v>184</v>
      </c>
      <c r="L63" s="150">
        <v>3.3555555555555556</v>
      </c>
      <c r="M63" s="189">
        <v>3.43</v>
      </c>
    </row>
    <row r="64" spans="1:13" ht="15" customHeight="1" x14ac:dyDescent="0.25">
      <c r="A64" s="211">
        <v>59</v>
      </c>
      <c r="B64" s="311" t="s">
        <v>57</v>
      </c>
      <c r="C64" s="281" t="s">
        <v>125</v>
      </c>
      <c r="D64" s="276">
        <v>3.6351351351351351</v>
      </c>
      <c r="E64" s="366">
        <v>3.7</v>
      </c>
      <c r="F64" s="311" t="s">
        <v>59</v>
      </c>
      <c r="G64" s="281" t="s">
        <v>104</v>
      </c>
      <c r="H64" s="276">
        <v>3.5555555555555554</v>
      </c>
      <c r="I64" s="189">
        <v>3.61</v>
      </c>
      <c r="J64" s="311" t="s">
        <v>60</v>
      </c>
      <c r="K64" s="281" t="s">
        <v>21</v>
      </c>
      <c r="L64" s="170">
        <v>3.361904761904762</v>
      </c>
      <c r="M64" s="189">
        <v>3.43</v>
      </c>
    </row>
    <row r="65" spans="1:13" ht="15" customHeight="1" thickBot="1" x14ac:dyDescent="0.3">
      <c r="A65" s="213">
        <v>60</v>
      </c>
      <c r="B65" s="313" t="s">
        <v>63</v>
      </c>
      <c r="C65" s="283" t="s">
        <v>53</v>
      </c>
      <c r="D65" s="278">
        <v>3.6341463414634148</v>
      </c>
      <c r="E65" s="368">
        <v>3.7</v>
      </c>
      <c r="F65" s="313" t="s">
        <v>58</v>
      </c>
      <c r="G65" s="283" t="s">
        <v>147</v>
      </c>
      <c r="H65" s="278">
        <v>3.5535714285714284</v>
      </c>
      <c r="I65" s="190">
        <v>3.61</v>
      </c>
      <c r="J65" s="313" t="s">
        <v>63</v>
      </c>
      <c r="K65" s="283" t="s">
        <v>55</v>
      </c>
      <c r="L65" s="151">
        <v>3.3644067796610169</v>
      </c>
      <c r="M65" s="190">
        <v>3.43</v>
      </c>
    </row>
    <row r="66" spans="1:13" ht="15" customHeight="1" x14ac:dyDescent="0.25">
      <c r="A66" s="210">
        <v>61</v>
      </c>
      <c r="B66" s="310" t="s">
        <v>61</v>
      </c>
      <c r="C66" s="280" t="s">
        <v>31</v>
      </c>
      <c r="D66" s="275">
        <v>3.6330275229357798</v>
      </c>
      <c r="E66" s="365">
        <v>3.7</v>
      </c>
      <c r="F66" s="310" t="s">
        <v>60</v>
      </c>
      <c r="G66" s="280" t="s">
        <v>81</v>
      </c>
      <c r="H66" s="275">
        <v>3.5517241379310347</v>
      </c>
      <c r="I66" s="168">
        <v>3.61</v>
      </c>
      <c r="J66" s="310" t="s">
        <v>63</v>
      </c>
      <c r="K66" s="280" t="s">
        <v>148</v>
      </c>
      <c r="L66" s="155">
        <v>3.3548387096774195</v>
      </c>
      <c r="M66" s="168">
        <v>3.43</v>
      </c>
    </row>
    <row r="67" spans="1:13" ht="15" customHeight="1" x14ac:dyDescent="0.25">
      <c r="A67" s="211">
        <v>62</v>
      </c>
      <c r="B67" s="311" t="s">
        <v>63</v>
      </c>
      <c r="C67" s="281" t="s">
        <v>46</v>
      </c>
      <c r="D67" s="276">
        <v>3.6315789473684212</v>
      </c>
      <c r="E67" s="366">
        <v>3.7</v>
      </c>
      <c r="F67" s="311" t="s">
        <v>58</v>
      </c>
      <c r="G67" s="281" t="s">
        <v>137</v>
      </c>
      <c r="H67" s="276">
        <v>3.5388127853881279</v>
      </c>
      <c r="I67" s="189">
        <v>3.61</v>
      </c>
      <c r="J67" s="311" t="s">
        <v>60</v>
      </c>
      <c r="K67" s="281" t="s">
        <v>22</v>
      </c>
      <c r="L67" s="170">
        <v>3.327731092436975</v>
      </c>
      <c r="M67" s="189">
        <v>3.43</v>
      </c>
    </row>
    <row r="68" spans="1:13" ht="15" customHeight="1" x14ac:dyDescent="0.25">
      <c r="A68" s="211">
        <v>63</v>
      </c>
      <c r="B68" s="311" t="s">
        <v>58</v>
      </c>
      <c r="C68" s="281" t="s">
        <v>86</v>
      </c>
      <c r="D68" s="276">
        <v>3.6296296296296298</v>
      </c>
      <c r="E68" s="366">
        <v>3.7</v>
      </c>
      <c r="F68" s="311" t="s">
        <v>62</v>
      </c>
      <c r="G68" s="281" t="s">
        <v>107</v>
      </c>
      <c r="H68" s="276">
        <v>3.5368421052631578</v>
      </c>
      <c r="I68" s="189">
        <v>3.61</v>
      </c>
      <c r="J68" s="311" t="s">
        <v>63</v>
      </c>
      <c r="K68" s="281" t="s">
        <v>187</v>
      </c>
      <c r="L68" s="150">
        <v>3.3333333333333335</v>
      </c>
      <c r="M68" s="189">
        <v>3.43</v>
      </c>
    </row>
    <row r="69" spans="1:13" ht="15" customHeight="1" x14ac:dyDescent="0.25">
      <c r="A69" s="211">
        <v>64</v>
      </c>
      <c r="B69" s="311" t="s">
        <v>60</v>
      </c>
      <c r="C69" s="281" t="s">
        <v>21</v>
      </c>
      <c r="D69" s="276">
        <v>3.625</v>
      </c>
      <c r="E69" s="366">
        <v>3.7</v>
      </c>
      <c r="F69" s="311" t="s">
        <v>63</v>
      </c>
      <c r="G69" s="281" t="s">
        <v>43</v>
      </c>
      <c r="H69" s="276">
        <v>3.5362318840579712</v>
      </c>
      <c r="I69" s="189">
        <v>3.61</v>
      </c>
      <c r="J69" s="311" t="s">
        <v>61</v>
      </c>
      <c r="K69" s="281" t="s">
        <v>28</v>
      </c>
      <c r="L69" s="170">
        <v>3.3111111111111109</v>
      </c>
      <c r="M69" s="189">
        <v>3.43</v>
      </c>
    </row>
    <row r="70" spans="1:13" ht="15" customHeight="1" x14ac:dyDescent="0.25">
      <c r="A70" s="211">
        <v>65</v>
      </c>
      <c r="B70" s="311" t="s">
        <v>63</v>
      </c>
      <c r="C70" s="281" t="s">
        <v>48</v>
      </c>
      <c r="D70" s="276">
        <v>3.625</v>
      </c>
      <c r="E70" s="366">
        <v>3.7</v>
      </c>
      <c r="F70" s="311" t="s">
        <v>63</v>
      </c>
      <c r="G70" s="281" t="s">
        <v>44</v>
      </c>
      <c r="H70" s="276">
        <v>3.5308641975308643</v>
      </c>
      <c r="I70" s="189">
        <v>3.61</v>
      </c>
      <c r="J70" s="311" t="s">
        <v>61</v>
      </c>
      <c r="K70" s="281" t="s">
        <v>105</v>
      </c>
      <c r="L70" s="150">
        <v>3.3076923076923075</v>
      </c>
      <c r="M70" s="189">
        <v>3.43</v>
      </c>
    </row>
    <row r="71" spans="1:13" ht="15" customHeight="1" x14ac:dyDescent="0.25">
      <c r="A71" s="211">
        <v>66</v>
      </c>
      <c r="B71" s="311" t="s">
        <v>57</v>
      </c>
      <c r="C71" s="281" t="s">
        <v>80</v>
      </c>
      <c r="D71" s="276">
        <v>3.6231884057971016</v>
      </c>
      <c r="E71" s="366">
        <v>3.7</v>
      </c>
      <c r="F71" s="311" t="s">
        <v>58</v>
      </c>
      <c r="G71" s="281" t="s">
        <v>86</v>
      </c>
      <c r="H71" s="276">
        <v>3.5116279069767442</v>
      </c>
      <c r="I71" s="189">
        <v>3.61</v>
      </c>
      <c r="J71" s="311" t="s">
        <v>57</v>
      </c>
      <c r="K71" s="281" t="s">
        <v>125</v>
      </c>
      <c r="L71" s="150">
        <v>3.3</v>
      </c>
      <c r="M71" s="189">
        <v>3.43</v>
      </c>
    </row>
    <row r="72" spans="1:13" ht="15" customHeight="1" x14ac:dyDescent="0.25">
      <c r="A72" s="211">
        <v>67</v>
      </c>
      <c r="B72" s="311" t="s">
        <v>60</v>
      </c>
      <c r="C72" s="281" t="s">
        <v>81</v>
      </c>
      <c r="D72" s="276">
        <v>3.613861386138614</v>
      </c>
      <c r="E72" s="366">
        <v>3.7</v>
      </c>
      <c r="F72" s="311" t="s">
        <v>62</v>
      </c>
      <c r="G72" s="281" t="s">
        <v>79</v>
      </c>
      <c r="H72" s="276">
        <v>3.5090909090909093</v>
      </c>
      <c r="I72" s="189">
        <v>3.61</v>
      </c>
      <c r="J72" s="311" t="s">
        <v>58</v>
      </c>
      <c r="K72" s="281" t="s">
        <v>147</v>
      </c>
      <c r="L72" s="150">
        <v>3.3</v>
      </c>
      <c r="M72" s="189">
        <v>3.43</v>
      </c>
    </row>
    <row r="73" spans="1:13" ht="15" customHeight="1" x14ac:dyDescent="0.25">
      <c r="A73" s="211">
        <v>68</v>
      </c>
      <c r="B73" s="311" t="s">
        <v>63</v>
      </c>
      <c r="C73" s="281" t="s">
        <v>146</v>
      </c>
      <c r="D73" s="276">
        <v>3.6130952380952381</v>
      </c>
      <c r="E73" s="366">
        <v>3.7</v>
      </c>
      <c r="F73" s="311" t="s">
        <v>57</v>
      </c>
      <c r="G73" s="281" t="s">
        <v>125</v>
      </c>
      <c r="H73" s="276">
        <v>3.5</v>
      </c>
      <c r="I73" s="189">
        <v>3.61</v>
      </c>
      <c r="J73" s="311" t="s">
        <v>57</v>
      </c>
      <c r="K73" s="281" t="s">
        <v>155</v>
      </c>
      <c r="L73" s="150">
        <v>3.3047619047619046</v>
      </c>
      <c r="M73" s="189">
        <v>3.43</v>
      </c>
    </row>
    <row r="74" spans="1:13" ht="15" customHeight="1" x14ac:dyDescent="0.25">
      <c r="A74" s="211">
        <v>69</v>
      </c>
      <c r="B74" s="311" t="s">
        <v>59</v>
      </c>
      <c r="C74" s="281" t="s">
        <v>10</v>
      </c>
      <c r="D74" s="276">
        <v>3.6044776119402986</v>
      </c>
      <c r="E74" s="366">
        <v>3.7</v>
      </c>
      <c r="F74" s="311" t="s">
        <v>60</v>
      </c>
      <c r="G74" s="281" t="s">
        <v>21</v>
      </c>
      <c r="H74" s="276">
        <v>3.5</v>
      </c>
      <c r="I74" s="189">
        <v>3.61</v>
      </c>
      <c r="J74" s="311" t="s">
        <v>62</v>
      </c>
      <c r="K74" s="281" t="s">
        <v>191</v>
      </c>
      <c r="L74" s="150">
        <v>3.2884615384615383</v>
      </c>
      <c r="M74" s="189">
        <v>3.43</v>
      </c>
    </row>
    <row r="75" spans="1:13" ht="15" customHeight="1" thickBot="1" x14ac:dyDescent="0.3">
      <c r="A75" s="212">
        <v>70</v>
      </c>
      <c r="B75" s="312" t="s">
        <v>58</v>
      </c>
      <c r="C75" s="282" t="s">
        <v>137</v>
      </c>
      <c r="D75" s="277">
        <v>3.5902439024390245</v>
      </c>
      <c r="E75" s="367">
        <v>3.7</v>
      </c>
      <c r="F75" s="312" t="s">
        <v>61</v>
      </c>
      <c r="G75" s="282" t="s">
        <v>29</v>
      </c>
      <c r="H75" s="277">
        <v>3.5</v>
      </c>
      <c r="I75" s="191">
        <v>3.61</v>
      </c>
      <c r="J75" s="312" t="s">
        <v>59</v>
      </c>
      <c r="K75" s="282" t="s">
        <v>157</v>
      </c>
      <c r="L75" s="420">
        <v>3.2749999999999999</v>
      </c>
      <c r="M75" s="191">
        <v>3.43</v>
      </c>
    </row>
    <row r="76" spans="1:13" ht="15" customHeight="1" x14ac:dyDescent="0.25">
      <c r="A76" s="211">
        <v>71</v>
      </c>
      <c r="B76" s="311" t="s">
        <v>60</v>
      </c>
      <c r="C76" s="281" t="s">
        <v>20</v>
      </c>
      <c r="D76" s="276">
        <v>3.5897435897435899</v>
      </c>
      <c r="E76" s="366">
        <v>3.7</v>
      </c>
      <c r="F76" s="311" t="s">
        <v>61</v>
      </c>
      <c r="G76" s="281" t="s">
        <v>83</v>
      </c>
      <c r="H76" s="276">
        <v>3.5</v>
      </c>
      <c r="I76" s="189">
        <v>3.61</v>
      </c>
      <c r="J76" s="311" t="s">
        <v>63</v>
      </c>
      <c r="K76" s="281" t="s">
        <v>188</v>
      </c>
      <c r="L76" s="156">
        <v>3.284313725490196</v>
      </c>
      <c r="M76" s="189">
        <v>3.43</v>
      </c>
    </row>
    <row r="77" spans="1:13" ht="15" customHeight="1" x14ac:dyDescent="0.25">
      <c r="A77" s="211">
        <v>72</v>
      </c>
      <c r="B77" s="311" t="s">
        <v>60</v>
      </c>
      <c r="C77" s="281" t="s">
        <v>17</v>
      </c>
      <c r="D77" s="276">
        <v>3.5862068965517242</v>
      </c>
      <c r="E77" s="366">
        <v>3.7</v>
      </c>
      <c r="F77" s="311" t="s">
        <v>63</v>
      </c>
      <c r="G77" s="281" t="s">
        <v>42</v>
      </c>
      <c r="H77" s="276">
        <v>3.5</v>
      </c>
      <c r="I77" s="189">
        <v>3.61</v>
      </c>
      <c r="J77" s="311" t="s">
        <v>63</v>
      </c>
      <c r="K77" s="281" t="s">
        <v>45</v>
      </c>
      <c r="L77" s="150">
        <v>3.2702702702702702</v>
      </c>
      <c r="M77" s="189">
        <v>3.43</v>
      </c>
    </row>
    <row r="78" spans="1:13" ht="15" customHeight="1" x14ac:dyDescent="0.25">
      <c r="A78" s="211">
        <v>73</v>
      </c>
      <c r="B78" s="311" t="s">
        <v>63</v>
      </c>
      <c r="C78" s="281" t="s">
        <v>40</v>
      </c>
      <c r="D78" s="276">
        <v>3.5750000000000002</v>
      </c>
      <c r="E78" s="366">
        <v>3.7</v>
      </c>
      <c r="F78" s="311" t="s">
        <v>63</v>
      </c>
      <c r="G78" s="281" t="s">
        <v>36</v>
      </c>
      <c r="H78" s="276">
        <v>3.4852941176470589</v>
      </c>
      <c r="I78" s="189">
        <v>3.61</v>
      </c>
      <c r="J78" s="311" t="s">
        <v>61</v>
      </c>
      <c r="K78" s="281" t="s">
        <v>83</v>
      </c>
      <c r="L78" s="150">
        <v>3.2448979591836733</v>
      </c>
      <c r="M78" s="189">
        <v>3.43</v>
      </c>
    </row>
    <row r="79" spans="1:13" ht="15" customHeight="1" x14ac:dyDescent="0.25">
      <c r="A79" s="211">
        <v>74</v>
      </c>
      <c r="B79" s="311" t="s">
        <v>62</v>
      </c>
      <c r="C79" s="281" t="s">
        <v>33</v>
      </c>
      <c r="D79" s="276">
        <v>3.5714285714285716</v>
      </c>
      <c r="E79" s="366">
        <v>3.7</v>
      </c>
      <c r="F79" s="311" t="s">
        <v>60</v>
      </c>
      <c r="G79" s="281" t="s">
        <v>14</v>
      </c>
      <c r="H79" s="276">
        <v>3.48</v>
      </c>
      <c r="I79" s="189">
        <v>3.61</v>
      </c>
      <c r="J79" s="311" t="s">
        <v>61</v>
      </c>
      <c r="K79" s="281" t="s">
        <v>27</v>
      </c>
      <c r="L79" s="150">
        <v>3.2444444444444445</v>
      </c>
      <c r="M79" s="189">
        <v>3.43</v>
      </c>
    </row>
    <row r="80" spans="1:13" ht="15" customHeight="1" x14ac:dyDescent="0.25">
      <c r="A80" s="211">
        <v>75</v>
      </c>
      <c r="B80" s="311" t="s">
        <v>63</v>
      </c>
      <c r="C80" s="281" t="s">
        <v>38</v>
      </c>
      <c r="D80" s="276">
        <v>3.57</v>
      </c>
      <c r="E80" s="366">
        <v>3.7</v>
      </c>
      <c r="F80" s="311" t="s">
        <v>63</v>
      </c>
      <c r="G80" s="281" t="s">
        <v>48</v>
      </c>
      <c r="H80" s="276">
        <v>3.4782608695652173</v>
      </c>
      <c r="I80" s="189">
        <v>3.61</v>
      </c>
      <c r="J80" s="311" t="s">
        <v>63</v>
      </c>
      <c r="K80" s="281" t="s">
        <v>176</v>
      </c>
      <c r="L80" s="150">
        <v>3.240506329113924</v>
      </c>
      <c r="M80" s="189">
        <v>3.43</v>
      </c>
    </row>
    <row r="81" spans="1:13" ht="15" customHeight="1" x14ac:dyDescent="0.25">
      <c r="A81" s="211">
        <v>76</v>
      </c>
      <c r="B81" s="311" t="s">
        <v>59</v>
      </c>
      <c r="C81" s="281" t="s">
        <v>104</v>
      </c>
      <c r="D81" s="276">
        <v>3.5616438356164384</v>
      </c>
      <c r="E81" s="366">
        <v>3.7</v>
      </c>
      <c r="F81" s="311" t="s">
        <v>59</v>
      </c>
      <c r="G81" s="281" t="s">
        <v>10</v>
      </c>
      <c r="H81" s="276">
        <v>3.4666666666666668</v>
      </c>
      <c r="I81" s="189">
        <v>3.61</v>
      </c>
      <c r="J81" s="311" t="s">
        <v>59</v>
      </c>
      <c r="K81" s="281" t="s">
        <v>156</v>
      </c>
      <c r="L81" s="170">
        <v>3.2391304347826089</v>
      </c>
      <c r="M81" s="189">
        <v>3.43</v>
      </c>
    </row>
    <row r="82" spans="1:13" ht="15" customHeight="1" x14ac:dyDescent="0.25">
      <c r="A82" s="211">
        <v>77</v>
      </c>
      <c r="B82" s="311" t="s">
        <v>63</v>
      </c>
      <c r="C82" s="281" t="s">
        <v>55</v>
      </c>
      <c r="D82" s="276">
        <v>3.5510204081632653</v>
      </c>
      <c r="E82" s="366">
        <v>3.7</v>
      </c>
      <c r="F82" s="311" t="s">
        <v>63</v>
      </c>
      <c r="G82" s="281" t="s">
        <v>46</v>
      </c>
      <c r="H82" s="276">
        <v>3.4583333333333335</v>
      </c>
      <c r="I82" s="189">
        <v>3.61</v>
      </c>
      <c r="J82" s="311" t="s">
        <v>60</v>
      </c>
      <c r="K82" s="281" t="s">
        <v>81</v>
      </c>
      <c r="L82" s="170">
        <v>3.2307692307692308</v>
      </c>
      <c r="M82" s="189">
        <v>3.43</v>
      </c>
    </row>
    <row r="83" spans="1:13" ht="15" customHeight="1" x14ac:dyDescent="0.25">
      <c r="A83" s="211">
        <v>78</v>
      </c>
      <c r="B83" s="311" t="s">
        <v>63</v>
      </c>
      <c r="C83" s="281" t="s">
        <v>43</v>
      </c>
      <c r="D83" s="276">
        <v>3.5490196078431371</v>
      </c>
      <c r="E83" s="366">
        <v>3.7</v>
      </c>
      <c r="F83" s="311" t="s">
        <v>63</v>
      </c>
      <c r="G83" s="281" t="s">
        <v>55</v>
      </c>
      <c r="H83" s="276">
        <v>3.4554455445544554</v>
      </c>
      <c r="I83" s="189">
        <v>3.61</v>
      </c>
      <c r="J83" s="311" t="s">
        <v>63</v>
      </c>
      <c r="K83" s="281" t="s">
        <v>180</v>
      </c>
      <c r="L83" s="150">
        <v>3.2285714285714286</v>
      </c>
      <c r="M83" s="189">
        <v>3.43</v>
      </c>
    </row>
    <row r="84" spans="1:13" ht="15" customHeight="1" x14ac:dyDescent="0.25">
      <c r="A84" s="211">
        <v>79</v>
      </c>
      <c r="B84" s="311" t="s">
        <v>60</v>
      </c>
      <c r="C84" s="281" t="s">
        <v>95</v>
      </c>
      <c r="D84" s="276">
        <v>3.5471698113207548</v>
      </c>
      <c r="E84" s="366">
        <v>3.7</v>
      </c>
      <c r="F84" s="311" t="s">
        <v>61</v>
      </c>
      <c r="G84" s="281" t="s">
        <v>129</v>
      </c>
      <c r="H84" s="276">
        <v>3.4545454545454546</v>
      </c>
      <c r="I84" s="189">
        <v>3.61</v>
      </c>
      <c r="J84" s="311" t="s">
        <v>63</v>
      </c>
      <c r="K84" s="281" t="s">
        <v>189</v>
      </c>
      <c r="L84" s="150">
        <v>3.2105263157894739</v>
      </c>
      <c r="M84" s="189">
        <v>3.43</v>
      </c>
    </row>
    <row r="85" spans="1:13" ht="15" customHeight="1" thickBot="1" x14ac:dyDescent="0.3">
      <c r="A85" s="213">
        <v>80</v>
      </c>
      <c r="B85" s="313" t="s">
        <v>63</v>
      </c>
      <c r="C85" s="283" t="s">
        <v>50</v>
      </c>
      <c r="D85" s="278">
        <v>3.535211267605634</v>
      </c>
      <c r="E85" s="368">
        <v>3.7</v>
      </c>
      <c r="F85" s="313" t="s">
        <v>63</v>
      </c>
      <c r="G85" s="283" t="s">
        <v>37</v>
      </c>
      <c r="H85" s="278">
        <v>3.4523809523809526</v>
      </c>
      <c r="I85" s="190">
        <v>3.61</v>
      </c>
      <c r="J85" s="313" t="s">
        <v>58</v>
      </c>
      <c r="K85" s="283" t="s">
        <v>94</v>
      </c>
      <c r="L85" s="151">
        <v>3.2051282051282053</v>
      </c>
      <c r="M85" s="190">
        <v>3.43</v>
      </c>
    </row>
    <row r="86" spans="1:13" ht="15" customHeight="1" x14ac:dyDescent="0.25">
      <c r="A86" s="210">
        <v>81</v>
      </c>
      <c r="B86" s="310" t="s">
        <v>62</v>
      </c>
      <c r="C86" s="280" t="s">
        <v>78</v>
      </c>
      <c r="D86" s="275">
        <v>3.5245901639344264</v>
      </c>
      <c r="E86" s="365">
        <v>3.7</v>
      </c>
      <c r="F86" s="310" t="s">
        <v>62</v>
      </c>
      <c r="G86" s="280" t="s">
        <v>33</v>
      </c>
      <c r="H86" s="275">
        <v>3.4459459459459461</v>
      </c>
      <c r="I86" s="168">
        <v>3.61</v>
      </c>
      <c r="J86" s="310" t="s">
        <v>60</v>
      </c>
      <c r="K86" s="280" t="s">
        <v>164</v>
      </c>
      <c r="L86" s="331">
        <v>3.2061855670103094</v>
      </c>
      <c r="M86" s="168">
        <v>3.43</v>
      </c>
    </row>
    <row r="87" spans="1:13" ht="15" customHeight="1" x14ac:dyDescent="0.25">
      <c r="A87" s="211">
        <v>82</v>
      </c>
      <c r="B87" s="311" t="s">
        <v>57</v>
      </c>
      <c r="C87" s="281" t="s">
        <v>1</v>
      </c>
      <c r="D87" s="276">
        <v>3.5233644859813085</v>
      </c>
      <c r="E87" s="366">
        <v>3.7</v>
      </c>
      <c r="F87" s="311" t="s">
        <v>62</v>
      </c>
      <c r="G87" s="281" t="s">
        <v>78</v>
      </c>
      <c r="H87" s="276">
        <v>3.442622950819672</v>
      </c>
      <c r="I87" s="189">
        <v>3.61</v>
      </c>
      <c r="J87" s="311" t="s">
        <v>57</v>
      </c>
      <c r="K87" s="281" t="s">
        <v>80</v>
      </c>
      <c r="L87" s="150">
        <v>3.2</v>
      </c>
      <c r="M87" s="189">
        <v>3.43</v>
      </c>
    </row>
    <row r="88" spans="1:13" ht="15" customHeight="1" x14ac:dyDescent="0.25">
      <c r="A88" s="211">
        <v>83</v>
      </c>
      <c r="B88" s="311" t="s">
        <v>61</v>
      </c>
      <c r="C88" s="281" t="s">
        <v>83</v>
      </c>
      <c r="D88" s="276">
        <v>3.5119047619047619</v>
      </c>
      <c r="E88" s="366">
        <v>3.7</v>
      </c>
      <c r="F88" s="311" t="s">
        <v>58</v>
      </c>
      <c r="G88" s="281" t="s">
        <v>94</v>
      </c>
      <c r="H88" s="276">
        <v>3.4390243902439024</v>
      </c>
      <c r="I88" s="189">
        <v>3.61</v>
      </c>
      <c r="J88" s="311" t="s">
        <v>63</v>
      </c>
      <c r="K88" s="281" t="s">
        <v>185</v>
      </c>
      <c r="L88" s="150">
        <v>3.1969696969696968</v>
      </c>
      <c r="M88" s="189">
        <v>3.43</v>
      </c>
    </row>
    <row r="89" spans="1:13" ht="15" customHeight="1" x14ac:dyDescent="0.25">
      <c r="A89" s="211">
        <v>84</v>
      </c>
      <c r="B89" s="311" t="s">
        <v>58</v>
      </c>
      <c r="C89" s="281" t="s">
        <v>84</v>
      </c>
      <c r="D89" s="276">
        <v>3.5094339622641511</v>
      </c>
      <c r="E89" s="366">
        <v>3.7</v>
      </c>
      <c r="F89" s="311" t="s">
        <v>63</v>
      </c>
      <c r="G89" s="281" t="s">
        <v>41</v>
      </c>
      <c r="H89" s="276">
        <v>3.436619718309859</v>
      </c>
      <c r="I89" s="189">
        <v>3.61</v>
      </c>
      <c r="J89" s="311" t="s">
        <v>63</v>
      </c>
      <c r="K89" s="281" t="s">
        <v>190</v>
      </c>
      <c r="L89" s="150">
        <v>3.1851851851851851</v>
      </c>
      <c r="M89" s="189">
        <v>3.43</v>
      </c>
    </row>
    <row r="90" spans="1:13" ht="15" customHeight="1" x14ac:dyDescent="0.25">
      <c r="A90" s="211">
        <v>85</v>
      </c>
      <c r="B90" s="311" t="s">
        <v>59</v>
      </c>
      <c r="C90" s="281" t="s">
        <v>8</v>
      </c>
      <c r="D90" s="276">
        <v>3.5084745762711864</v>
      </c>
      <c r="E90" s="366">
        <v>3.7</v>
      </c>
      <c r="F90" s="311" t="s">
        <v>63</v>
      </c>
      <c r="G90" s="281" t="s">
        <v>49</v>
      </c>
      <c r="H90" s="276">
        <v>3.4363636363636365</v>
      </c>
      <c r="I90" s="189">
        <v>3.61</v>
      </c>
      <c r="J90" s="311" t="s">
        <v>63</v>
      </c>
      <c r="K90" s="281" t="s">
        <v>50</v>
      </c>
      <c r="L90" s="150">
        <v>3.1791044776119404</v>
      </c>
      <c r="M90" s="189">
        <v>3.43</v>
      </c>
    </row>
    <row r="91" spans="1:13" ht="15" customHeight="1" x14ac:dyDescent="0.25">
      <c r="A91" s="211">
        <v>86</v>
      </c>
      <c r="B91" s="311" t="s">
        <v>61</v>
      </c>
      <c r="C91" s="281" t="s">
        <v>28</v>
      </c>
      <c r="D91" s="276">
        <v>3.5081967213114753</v>
      </c>
      <c r="E91" s="366">
        <v>3.7</v>
      </c>
      <c r="F91" s="311" t="s">
        <v>59</v>
      </c>
      <c r="G91" s="281" t="s">
        <v>12</v>
      </c>
      <c r="H91" s="276">
        <v>3.4333333333333331</v>
      </c>
      <c r="I91" s="189">
        <v>3.61</v>
      </c>
      <c r="J91" s="311" t="s">
        <v>60</v>
      </c>
      <c r="K91" s="281" t="s">
        <v>162</v>
      </c>
      <c r="L91" s="150">
        <v>3.1805555555555554</v>
      </c>
      <c r="M91" s="189">
        <v>3.43</v>
      </c>
    </row>
    <row r="92" spans="1:13" ht="15" customHeight="1" x14ac:dyDescent="0.25">
      <c r="A92" s="211">
        <v>87</v>
      </c>
      <c r="B92" s="311" t="s">
        <v>63</v>
      </c>
      <c r="C92" s="281" t="s">
        <v>52</v>
      </c>
      <c r="D92" s="276">
        <v>3.5064935064935066</v>
      </c>
      <c r="E92" s="366">
        <v>3.7</v>
      </c>
      <c r="F92" s="311" t="s">
        <v>59</v>
      </c>
      <c r="G92" s="281" t="s">
        <v>8</v>
      </c>
      <c r="H92" s="276">
        <v>3.4310344827586206</v>
      </c>
      <c r="I92" s="189">
        <v>3.61</v>
      </c>
      <c r="J92" s="311" t="s">
        <v>63</v>
      </c>
      <c r="K92" s="281" t="s">
        <v>146</v>
      </c>
      <c r="L92" s="150">
        <v>3.1627906976744184</v>
      </c>
      <c r="M92" s="189">
        <v>3.43</v>
      </c>
    </row>
    <row r="93" spans="1:13" ht="15" customHeight="1" x14ac:dyDescent="0.25">
      <c r="A93" s="211">
        <v>88</v>
      </c>
      <c r="B93" s="311" t="s">
        <v>61</v>
      </c>
      <c r="C93" s="281" t="s">
        <v>30</v>
      </c>
      <c r="D93" s="276">
        <v>3.4901960784313726</v>
      </c>
      <c r="E93" s="366">
        <v>3.7</v>
      </c>
      <c r="F93" s="311" t="s">
        <v>60</v>
      </c>
      <c r="G93" s="281" t="s">
        <v>22</v>
      </c>
      <c r="H93" s="276">
        <v>3.4188034188034186</v>
      </c>
      <c r="I93" s="189">
        <v>3.61</v>
      </c>
      <c r="J93" s="311" t="s">
        <v>61</v>
      </c>
      <c r="K93" s="281" t="s">
        <v>30</v>
      </c>
      <c r="L93" s="159">
        <v>3.1538461538461537</v>
      </c>
      <c r="M93" s="189">
        <v>3.43</v>
      </c>
    </row>
    <row r="94" spans="1:13" ht="15" customHeight="1" x14ac:dyDescent="0.25">
      <c r="A94" s="211">
        <v>89</v>
      </c>
      <c r="B94" s="311" t="s">
        <v>62</v>
      </c>
      <c r="C94" s="281" t="s">
        <v>87</v>
      </c>
      <c r="D94" s="276">
        <v>3.4871794871794872</v>
      </c>
      <c r="E94" s="366">
        <v>3.7</v>
      </c>
      <c r="F94" s="311" t="s">
        <v>60</v>
      </c>
      <c r="G94" s="281" t="s">
        <v>16</v>
      </c>
      <c r="H94" s="276">
        <v>3.4153846153846152</v>
      </c>
      <c r="I94" s="189">
        <v>3.61</v>
      </c>
      <c r="J94" s="311" t="s">
        <v>60</v>
      </c>
      <c r="K94" s="281" t="s">
        <v>92</v>
      </c>
      <c r="L94" s="150">
        <v>3.1485148514851486</v>
      </c>
      <c r="M94" s="189">
        <v>3.43</v>
      </c>
    </row>
    <row r="95" spans="1:13" ht="15" customHeight="1" thickBot="1" x14ac:dyDescent="0.3">
      <c r="A95" s="212">
        <v>90</v>
      </c>
      <c r="B95" s="312" t="s">
        <v>57</v>
      </c>
      <c r="C95" s="282" t="s">
        <v>91</v>
      </c>
      <c r="D95" s="277">
        <v>3.4862385321100917</v>
      </c>
      <c r="E95" s="367">
        <v>3.7</v>
      </c>
      <c r="F95" s="312" t="s">
        <v>57</v>
      </c>
      <c r="G95" s="282" t="s">
        <v>72</v>
      </c>
      <c r="H95" s="277">
        <v>3.4117647058823528</v>
      </c>
      <c r="I95" s="191">
        <v>3.61</v>
      </c>
      <c r="J95" s="312" t="s">
        <v>60</v>
      </c>
      <c r="K95" s="282" t="s">
        <v>19</v>
      </c>
      <c r="L95" s="420">
        <v>3.1447368421052633</v>
      </c>
      <c r="M95" s="191">
        <v>3.43</v>
      </c>
    </row>
    <row r="96" spans="1:13" ht="15" customHeight="1" x14ac:dyDescent="0.25">
      <c r="A96" s="211">
        <v>91</v>
      </c>
      <c r="B96" s="311" t="s">
        <v>63</v>
      </c>
      <c r="C96" s="281" t="s">
        <v>51</v>
      </c>
      <c r="D96" s="276">
        <v>3.4830508474576272</v>
      </c>
      <c r="E96" s="366">
        <v>3.7</v>
      </c>
      <c r="F96" s="311" t="s">
        <v>61</v>
      </c>
      <c r="G96" s="281" t="s">
        <v>28</v>
      </c>
      <c r="H96" s="276">
        <v>3.4</v>
      </c>
      <c r="I96" s="189">
        <v>3.61</v>
      </c>
      <c r="J96" s="311" t="s">
        <v>61</v>
      </c>
      <c r="K96" s="281" t="s">
        <v>90</v>
      </c>
      <c r="L96" s="156">
        <v>3.1304347826086958</v>
      </c>
      <c r="M96" s="189">
        <v>3.43</v>
      </c>
    </row>
    <row r="97" spans="1:13" ht="15" customHeight="1" x14ac:dyDescent="0.25">
      <c r="A97" s="211">
        <v>92</v>
      </c>
      <c r="B97" s="311" t="s">
        <v>60</v>
      </c>
      <c r="C97" s="281" t="s">
        <v>93</v>
      </c>
      <c r="D97" s="276">
        <v>3.4821428571428572</v>
      </c>
      <c r="E97" s="366">
        <v>3.7</v>
      </c>
      <c r="F97" s="311" t="s">
        <v>63</v>
      </c>
      <c r="G97" s="281" t="s">
        <v>146</v>
      </c>
      <c r="H97" s="276">
        <v>3.3959731543624163</v>
      </c>
      <c r="I97" s="189">
        <v>3.61</v>
      </c>
      <c r="J97" s="311" t="s">
        <v>60</v>
      </c>
      <c r="K97" s="281" t="s">
        <v>95</v>
      </c>
      <c r="L97" s="170">
        <v>3.1282051282051282</v>
      </c>
      <c r="M97" s="189">
        <v>3.43</v>
      </c>
    </row>
    <row r="98" spans="1:13" ht="15" customHeight="1" x14ac:dyDescent="0.25">
      <c r="A98" s="211">
        <v>93</v>
      </c>
      <c r="B98" s="311" t="s">
        <v>60</v>
      </c>
      <c r="C98" s="281" t="s">
        <v>15</v>
      </c>
      <c r="D98" s="276">
        <v>3.4814814814814814</v>
      </c>
      <c r="E98" s="366">
        <v>3.7</v>
      </c>
      <c r="F98" s="311" t="s">
        <v>63</v>
      </c>
      <c r="G98" s="281" t="s">
        <v>52</v>
      </c>
      <c r="H98" s="276">
        <v>3.3924050632911391</v>
      </c>
      <c r="I98" s="189">
        <v>3.61</v>
      </c>
      <c r="J98" s="311" t="s">
        <v>59</v>
      </c>
      <c r="K98" s="281" t="s">
        <v>160</v>
      </c>
      <c r="L98" s="170">
        <v>3.1138211382113821</v>
      </c>
      <c r="M98" s="189">
        <v>3.43</v>
      </c>
    </row>
    <row r="99" spans="1:13" ht="15" customHeight="1" x14ac:dyDescent="0.25">
      <c r="A99" s="211">
        <v>94</v>
      </c>
      <c r="B99" s="311" t="s">
        <v>63</v>
      </c>
      <c r="C99" s="281" t="s">
        <v>44</v>
      </c>
      <c r="D99" s="276">
        <v>3.4752475247524752</v>
      </c>
      <c r="E99" s="366">
        <v>3.7</v>
      </c>
      <c r="F99" s="311" t="s">
        <v>63</v>
      </c>
      <c r="G99" s="281" t="s">
        <v>51</v>
      </c>
      <c r="H99" s="276">
        <v>3.3913043478260869</v>
      </c>
      <c r="I99" s="189">
        <v>3.61</v>
      </c>
      <c r="J99" s="311" t="s">
        <v>62</v>
      </c>
      <c r="K99" s="281" t="s">
        <v>169</v>
      </c>
      <c r="L99" s="150">
        <v>3.0980392156862746</v>
      </c>
      <c r="M99" s="189">
        <v>3.43</v>
      </c>
    </row>
    <row r="100" spans="1:13" ht="15" customHeight="1" x14ac:dyDescent="0.25">
      <c r="A100" s="211">
        <v>95</v>
      </c>
      <c r="B100" s="311" t="s">
        <v>63</v>
      </c>
      <c r="C100" s="281" t="s">
        <v>49</v>
      </c>
      <c r="D100" s="276">
        <v>3.4736842105263159</v>
      </c>
      <c r="E100" s="366">
        <v>3.7</v>
      </c>
      <c r="F100" s="311" t="s">
        <v>63</v>
      </c>
      <c r="G100" s="281" t="s">
        <v>50</v>
      </c>
      <c r="H100" s="276">
        <v>3.3714285714285714</v>
      </c>
      <c r="I100" s="189">
        <v>3.61</v>
      </c>
      <c r="J100" s="311" t="s">
        <v>57</v>
      </c>
      <c r="K100" s="281" t="s">
        <v>154</v>
      </c>
      <c r="L100" s="150">
        <v>3.1029411764705883</v>
      </c>
      <c r="M100" s="189">
        <v>3.43</v>
      </c>
    </row>
    <row r="101" spans="1:13" ht="15" customHeight="1" x14ac:dyDescent="0.25">
      <c r="A101" s="211">
        <v>96</v>
      </c>
      <c r="B101" s="311" t="s">
        <v>63</v>
      </c>
      <c r="C101" s="281" t="s">
        <v>37</v>
      </c>
      <c r="D101" s="276">
        <v>3.4545454545454546</v>
      </c>
      <c r="E101" s="366">
        <v>3.7</v>
      </c>
      <c r="F101" s="311" t="s">
        <v>61</v>
      </c>
      <c r="G101" s="281" t="s">
        <v>30</v>
      </c>
      <c r="H101" s="276">
        <v>3.36231884057971</v>
      </c>
      <c r="I101" s="189">
        <v>3.61</v>
      </c>
      <c r="J101" s="311" t="s">
        <v>60</v>
      </c>
      <c r="K101" s="281" t="s">
        <v>163</v>
      </c>
      <c r="L101" s="170">
        <v>3.0857142857142859</v>
      </c>
      <c r="M101" s="189">
        <v>3.43</v>
      </c>
    </row>
    <row r="102" spans="1:13" ht="15" customHeight="1" x14ac:dyDescent="0.25">
      <c r="A102" s="211">
        <v>97</v>
      </c>
      <c r="B102" s="311" t="s">
        <v>61</v>
      </c>
      <c r="C102" s="281" t="s">
        <v>89</v>
      </c>
      <c r="D102" s="276">
        <v>3.4509803921568629</v>
      </c>
      <c r="E102" s="366">
        <v>3.7</v>
      </c>
      <c r="F102" s="311" t="s">
        <v>62</v>
      </c>
      <c r="G102" s="281" t="s">
        <v>34</v>
      </c>
      <c r="H102" s="276">
        <v>3.3448275862068964</v>
      </c>
      <c r="I102" s="189">
        <v>3.61</v>
      </c>
      <c r="J102" s="311" t="s">
        <v>61</v>
      </c>
      <c r="K102" s="281" t="s">
        <v>85</v>
      </c>
      <c r="L102" s="150">
        <v>3.0666666666666669</v>
      </c>
      <c r="M102" s="189">
        <v>3.43</v>
      </c>
    </row>
    <row r="103" spans="1:13" ht="15" customHeight="1" x14ac:dyDescent="0.25">
      <c r="A103" s="211">
        <v>98</v>
      </c>
      <c r="B103" s="311" t="s">
        <v>59</v>
      </c>
      <c r="C103" s="281" t="s">
        <v>7</v>
      </c>
      <c r="D103" s="276">
        <v>3.4482758620689653</v>
      </c>
      <c r="E103" s="366">
        <v>3.7</v>
      </c>
      <c r="F103" s="311" t="s">
        <v>59</v>
      </c>
      <c r="G103" s="281" t="s">
        <v>7</v>
      </c>
      <c r="H103" s="276">
        <v>3.3333333333333335</v>
      </c>
      <c r="I103" s="189">
        <v>3.61</v>
      </c>
      <c r="J103" s="311" t="s">
        <v>59</v>
      </c>
      <c r="K103" s="281" t="s">
        <v>7</v>
      </c>
      <c r="L103" s="170">
        <v>3.0588235294117645</v>
      </c>
      <c r="M103" s="189">
        <v>3.43</v>
      </c>
    </row>
    <row r="104" spans="1:13" ht="15" customHeight="1" x14ac:dyDescent="0.25">
      <c r="A104" s="211">
        <v>99</v>
      </c>
      <c r="B104" s="311" t="s">
        <v>63</v>
      </c>
      <c r="C104" s="281" t="s">
        <v>45</v>
      </c>
      <c r="D104" s="276">
        <v>3.4415584415584415</v>
      </c>
      <c r="E104" s="366">
        <v>3.7</v>
      </c>
      <c r="F104" s="311" t="s">
        <v>59</v>
      </c>
      <c r="G104" s="281" t="s">
        <v>9</v>
      </c>
      <c r="H104" s="276">
        <v>3.3137254901960786</v>
      </c>
      <c r="I104" s="189">
        <v>3.61</v>
      </c>
      <c r="J104" s="311" t="s">
        <v>62</v>
      </c>
      <c r="K104" s="281" t="s">
        <v>170</v>
      </c>
      <c r="L104" s="177">
        <v>3.032258064516129</v>
      </c>
      <c r="M104" s="189">
        <v>3.43</v>
      </c>
    </row>
    <row r="105" spans="1:13" ht="15" customHeight="1" thickBot="1" x14ac:dyDescent="0.3">
      <c r="A105" s="213">
        <v>100</v>
      </c>
      <c r="B105" s="313" t="s">
        <v>63</v>
      </c>
      <c r="C105" s="283" t="s">
        <v>36</v>
      </c>
      <c r="D105" s="278">
        <v>3.4285714285714284</v>
      </c>
      <c r="E105" s="368">
        <v>3.7</v>
      </c>
      <c r="F105" s="313" t="s">
        <v>62</v>
      </c>
      <c r="G105" s="283" t="s">
        <v>88</v>
      </c>
      <c r="H105" s="278">
        <v>3.3109243697478989</v>
      </c>
      <c r="I105" s="190">
        <v>3.61</v>
      </c>
      <c r="J105" s="313" t="s">
        <v>62</v>
      </c>
      <c r="K105" s="283" t="s">
        <v>34</v>
      </c>
      <c r="L105" s="151">
        <v>3.0289855072463769</v>
      </c>
      <c r="M105" s="190">
        <v>3.43</v>
      </c>
    </row>
    <row r="106" spans="1:13" ht="15" customHeight="1" x14ac:dyDescent="0.25">
      <c r="A106" s="210">
        <v>101</v>
      </c>
      <c r="B106" s="310" t="s">
        <v>62</v>
      </c>
      <c r="C106" s="280" t="s">
        <v>34</v>
      </c>
      <c r="D106" s="275">
        <v>3.4189189189189189</v>
      </c>
      <c r="E106" s="365">
        <v>3.7</v>
      </c>
      <c r="F106" s="310" t="s">
        <v>61</v>
      </c>
      <c r="G106" s="280" t="s">
        <v>90</v>
      </c>
      <c r="H106" s="275">
        <v>3.3043478260869565</v>
      </c>
      <c r="I106" s="168">
        <v>3.61</v>
      </c>
      <c r="J106" s="310" t="s">
        <v>63</v>
      </c>
      <c r="K106" s="280" t="s">
        <v>37</v>
      </c>
      <c r="L106" s="155">
        <v>2.95</v>
      </c>
      <c r="M106" s="168">
        <v>3.43</v>
      </c>
    </row>
    <row r="107" spans="1:13" ht="15" customHeight="1" x14ac:dyDescent="0.25">
      <c r="A107" s="211">
        <v>102</v>
      </c>
      <c r="B107" s="311" t="s">
        <v>60</v>
      </c>
      <c r="C107" s="281" t="s">
        <v>13</v>
      </c>
      <c r="D107" s="276">
        <v>3.3913043478260869</v>
      </c>
      <c r="E107" s="366">
        <v>3.7</v>
      </c>
      <c r="F107" s="311" t="s">
        <v>60</v>
      </c>
      <c r="G107" s="281" t="s">
        <v>15</v>
      </c>
      <c r="H107" s="276">
        <v>3.2884615384615383</v>
      </c>
      <c r="I107" s="189">
        <v>3.61</v>
      </c>
      <c r="J107" s="311" t="s">
        <v>61</v>
      </c>
      <c r="K107" s="281" t="s">
        <v>89</v>
      </c>
      <c r="L107" s="150">
        <v>2.9361702127659575</v>
      </c>
      <c r="M107" s="189">
        <v>3.43</v>
      </c>
    </row>
    <row r="108" spans="1:13" ht="15" customHeight="1" x14ac:dyDescent="0.25">
      <c r="A108" s="211">
        <v>103</v>
      </c>
      <c r="B108" s="311" t="s">
        <v>61</v>
      </c>
      <c r="C108" s="281" t="s">
        <v>85</v>
      </c>
      <c r="D108" s="276">
        <v>3.3684210526315788</v>
      </c>
      <c r="E108" s="366">
        <v>3.7</v>
      </c>
      <c r="F108" s="311" t="s">
        <v>60</v>
      </c>
      <c r="G108" s="281" t="s">
        <v>17</v>
      </c>
      <c r="H108" s="276">
        <v>3.2857142857142856</v>
      </c>
      <c r="I108" s="189">
        <v>3.61</v>
      </c>
      <c r="J108" s="311" t="s">
        <v>60</v>
      </c>
      <c r="K108" s="281" t="s">
        <v>16</v>
      </c>
      <c r="L108" s="150">
        <v>2.9285714285714284</v>
      </c>
      <c r="M108" s="189">
        <v>3.43</v>
      </c>
    </row>
    <row r="109" spans="1:13" ht="15" customHeight="1" x14ac:dyDescent="0.25">
      <c r="A109" s="211">
        <v>104</v>
      </c>
      <c r="B109" s="311" t="s">
        <v>58</v>
      </c>
      <c r="C109" s="281" t="s">
        <v>94</v>
      </c>
      <c r="D109" s="276">
        <v>3.3666666666666667</v>
      </c>
      <c r="E109" s="366">
        <v>3.7</v>
      </c>
      <c r="F109" s="311" t="s">
        <v>60</v>
      </c>
      <c r="G109" s="281" t="s">
        <v>20</v>
      </c>
      <c r="H109" s="276">
        <v>3.278688524590164</v>
      </c>
      <c r="I109" s="189">
        <v>3.61</v>
      </c>
      <c r="J109" s="311" t="s">
        <v>60</v>
      </c>
      <c r="K109" s="281" t="s">
        <v>165</v>
      </c>
      <c r="L109" s="170">
        <v>2.9074074074074074</v>
      </c>
      <c r="M109" s="189">
        <v>3.43</v>
      </c>
    </row>
    <row r="110" spans="1:13" ht="15" customHeight="1" x14ac:dyDescent="0.25">
      <c r="A110" s="211">
        <v>105</v>
      </c>
      <c r="B110" s="311" t="s">
        <v>59</v>
      </c>
      <c r="C110" s="281" t="s">
        <v>9</v>
      </c>
      <c r="D110" s="276">
        <v>3.3285714285714287</v>
      </c>
      <c r="E110" s="366">
        <v>3.7</v>
      </c>
      <c r="F110" s="311" t="s">
        <v>60</v>
      </c>
      <c r="G110" s="281" t="s">
        <v>93</v>
      </c>
      <c r="H110" s="276">
        <v>3.2777777777777777</v>
      </c>
      <c r="I110" s="189">
        <v>3.61</v>
      </c>
      <c r="J110" s="311" t="s">
        <v>60</v>
      </c>
      <c r="K110" s="281" t="s">
        <v>15</v>
      </c>
      <c r="L110" s="150">
        <v>2.8888888888888888</v>
      </c>
      <c r="M110" s="189">
        <v>3.43</v>
      </c>
    </row>
    <row r="111" spans="1:13" ht="15" customHeight="1" x14ac:dyDescent="0.25">
      <c r="A111" s="211">
        <v>106</v>
      </c>
      <c r="B111" s="311" t="s">
        <v>60</v>
      </c>
      <c r="C111" s="281" t="s">
        <v>16</v>
      </c>
      <c r="D111" s="276">
        <v>3.3043478260869565</v>
      </c>
      <c r="E111" s="366">
        <v>3.7</v>
      </c>
      <c r="F111" s="311" t="s">
        <v>60</v>
      </c>
      <c r="G111" s="281" t="s">
        <v>13</v>
      </c>
      <c r="H111" s="276">
        <v>3.2653061224489797</v>
      </c>
      <c r="I111" s="189">
        <v>3.61</v>
      </c>
      <c r="J111" s="311" t="s">
        <v>60</v>
      </c>
      <c r="K111" s="281" t="s">
        <v>166</v>
      </c>
      <c r="L111" s="170">
        <v>2.8823529411764706</v>
      </c>
      <c r="M111" s="189">
        <v>3.43</v>
      </c>
    </row>
    <row r="112" spans="1:13" ht="15" customHeight="1" x14ac:dyDescent="0.25">
      <c r="A112" s="211">
        <v>107</v>
      </c>
      <c r="B112" s="311" t="s">
        <v>57</v>
      </c>
      <c r="C112" s="281" t="s">
        <v>72</v>
      </c>
      <c r="D112" s="276">
        <v>3.2602739726027399</v>
      </c>
      <c r="E112" s="366">
        <v>3.7</v>
      </c>
      <c r="F112" s="311" t="s">
        <v>61</v>
      </c>
      <c r="G112" s="281" t="s">
        <v>89</v>
      </c>
      <c r="H112" s="276">
        <v>3.2352941176470589</v>
      </c>
      <c r="I112" s="189">
        <v>3.61</v>
      </c>
      <c r="J112" s="311" t="s">
        <v>59</v>
      </c>
      <c r="K112" s="281" t="s">
        <v>159</v>
      </c>
      <c r="L112" s="170">
        <v>2.8374999999999999</v>
      </c>
      <c r="M112" s="189">
        <v>3.43</v>
      </c>
    </row>
    <row r="113" spans="1:13" ht="15" customHeight="1" x14ac:dyDescent="0.25">
      <c r="A113" s="211">
        <v>108</v>
      </c>
      <c r="B113" s="311" t="s">
        <v>62</v>
      </c>
      <c r="C113" s="281" t="s">
        <v>88</v>
      </c>
      <c r="D113" s="276">
        <v>3.1965811965811968</v>
      </c>
      <c r="E113" s="366">
        <v>3.7</v>
      </c>
      <c r="F113" s="311" t="s">
        <v>60</v>
      </c>
      <c r="G113" s="281" t="s">
        <v>95</v>
      </c>
      <c r="H113" s="276">
        <v>3.22</v>
      </c>
      <c r="I113" s="189">
        <v>3.61</v>
      </c>
      <c r="J113" s="311" t="s">
        <v>62</v>
      </c>
      <c r="K113" s="281" t="s">
        <v>152</v>
      </c>
      <c r="L113" s="150"/>
      <c r="M113" s="189">
        <v>3.43</v>
      </c>
    </row>
    <row r="114" spans="1:13" ht="15" customHeight="1" thickBot="1" x14ac:dyDescent="0.3">
      <c r="A114" s="212">
        <v>109</v>
      </c>
      <c r="B114" s="312" t="s">
        <v>61</v>
      </c>
      <c r="C114" s="282" t="s">
        <v>27</v>
      </c>
      <c r="D114" s="277">
        <v>3.1851851851851851</v>
      </c>
      <c r="E114" s="367">
        <v>3.7</v>
      </c>
      <c r="F114" s="312" t="s">
        <v>63</v>
      </c>
      <c r="G114" s="282" t="s">
        <v>35</v>
      </c>
      <c r="H114" s="277">
        <v>2.95</v>
      </c>
      <c r="I114" s="191">
        <v>3.61</v>
      </c>
      <c r="J114" s="312" t="s">
        <v>59</v>
      </c>
      <c r="K114" s="282" t="s">
        <v>158</v>
      </c>
      <c r="L114" s="325"/>
      <c r="M114" s="191">
        <v>3.43</v>
      </c>
    </row>
    <row r="115" spans="1:13" x14ac:dyDescent="0.25">
      <c r="C115" s="363" t="s">
        <v>110</v>
      </c>
      <c r="D115" s="364">
        <f>AVERAGE(D6:D114)</f>
        <v>3.664470231090069</v>
      </c>
      <c r="H115" s="364">
        <f>AVERAGE(H6:H114)</f>
        <v>3.5753667113633085</v>
      </c>
      <c r="K115" s="93" t="s">
        <v>110</v>
      </c>
      <c r="L115" s="279">
        <f>AVERAGE(L6:L114)</f>
        <v>3.3838493619302064</v>
      </c>
    </row>
  </sheetData>
  <sortState ref="J131:K142">
    <sortCondition ref="J131"/>
  </sortState>
  <mergeCells count="4">
    <mergeCell ref="A4:A5"/>
    <mergeCell ref="J4:M4"/>
    <mergeCell ref="B4:E4"/>
    <mergeCell ref="F4:I4"/>
  </mergeCells>
  <conditionalFormatting sqref="D6:D114">
    <cfRule type="cellIs" dxfId="35" priority="9" operator="between">
      <formula>$D$115</formula>
      <formula>3.655</formula>
    </cfRule>
    <cfRule type="cellIs" dxfId="34" priority="10" operator="lessThan">
      <formula>3.5</formula>
    </cfRule>
    <cfRule type="cellIs" dxfId="33" priority="11" operator="between">
      <formula>$D$115</formula>
      <formula>3.5</formula>
    </cfRule>
    <cfRule type="cellIs" dxfId="32" priority="12" operator="between">
      <formula>4.5</formula>
      <formula>$D$115</formula>
    </cfRule>
  </conditionalFormatting>
  <conditionalFormatting sqref="H6:H114">
    <cfRule type="cellIs" dxfId="31" priority="5" operator="between">
      <formula>$H$115</formula>
      <formula>3.578</formula>
    </cfRule>
    <cfRule type="cellIs" dxfId="30" priority="6" operator="lessThan">
      <formula>3.5</formula>
    </cfRule>
    <cfRule type="cellIs" dxfId="29" priority="7" operator="between">
      <formula>$H$115</formula>
      <formula>3.5</formula>
    </cfRule>
    <cfRule type="cellIs" dxfId="28" priority="8" operator="between">
      <formula>4.5</formula>
      <formula>$H$115</formula>
    </cfRule>
  </conditionalFormatting>
  <conditionalFormatting sqref="L6:L114">
    <cfRule type="containsBlanks" dxfId="27" priority="1">
      <formula>LEN(TRIM(L6))=0</formula>
    </cfRule>
    <cfRule type="cellIs" dxfId="26" priority="2" operator="lessThan">
      <formula>3.5</formula>
    </cfRule>
    <cfRule type="cellIs" dxfId="25" priority="3" operator="between">
      <formula>3.5</formula>
      <formula>3.504</formula>
    </cfRule>
    <cfRule type="cellIs" dxfId="24" priority="4" operator="between">
      <formula>4.5</formula>
      <formula>3.5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4" sqref="C4:C5"/>
    </sheetView>
  </sheetViews>
  <sheetFormatPr defaultColWidth="9.140625" defaultRowHeight="15" x14ac:dyDescent="0.25"/>
  <cols>
    <col min="1" max="1" width="4.7109375" style="1" customWidth="1"/>
    <col min="2" max="2" width="18.7109375" style="1" customWidth="1"/>
    <col min="3" max="3" width="31.7109375" style="1" customWidth="1"/>
    <col min="4" max="17" width="7.7109375" style="1" customWidth="1"/>
    <col min="18" max="16384" width="9.140625" style="1"/>
  </cols>
  <sheetData>
    <row r="1" spans="1:19" x14ac:dyDescent="0.25">
      <c r="R1" s="82"/>
      <c r="S1" s="9" t="s">
        <v>100</v>
      </c>
    </row>
    <row r="2" spans="1:19" ht="15.75" x14ac:dyDescent="0.25">
      <c r="C2" s="46" t="s">
        <v>136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R2" s="73"/>
      <c r="S2" s="9" t="s">
        <v>101</v>
      </c>
    </row>
    <row r="3" spans="1:19" ht="15.75" thickBot="1" x14ac:dyDescent="0.3">
      <c r="R3" s="427"/>
      <c r="S3" s="9" t="s">
        <v>102</v>
      </c>
    </row>
    <row r="4" spans="1:19" ht="15" customHeight="1" x14ac:dyDescent="0.25">
      <c r="A4" s="476" t="s">
        <v>64</v>
      </c>
      <c r="B4" s="489" t="s">
        <v>65</v>
      </c>
      <c r="C4" s="491" t="s">
        <v>96</v>
      </c>
      <c r="D4" s="493">
        <v>2023</v>
      </c>
      <c r="E4" s="494"/>
      <c r="F4" s="494"/>
      <c r="G4" s="493">
        <v>2022</v>
      </c>
      <c r="H4" s="494"/>
      <c r="I4" s="495"/>
      <c r="J4" s="493">
        <v>2021</v>
      </c>
      <c r="K4" s="494"/>
      <c r="L4" s="495"/>
      <c r="M4" s="496" t="s">
        <v>112</v>
      </c>
      <c r="N4" s="497"/>
      <c r="O4" s="498"/>
      <c r="P4" s="487" t="s">
        <v>66</v>
      </c>
      <c r="R4" s="25"/>
      <c r="S4" s="9" t="s">
        <v>103</v>
      </c>
    </row>
    <row r="5" spans="1:19" ht="37.5" customHeight="1" thickBot="1" x14ac:dyDescent="0.3">
      <c r="A5" s="477"/>
      <c r="B5" s="490"/>
      <c r="C5" s="492"/>
      <c r="D5" s="305" t="s">
        <v>115</v>
      </c>
      <c r="E5" s="94" t="s">
        <v>114</v>
      </c>
      <c r="F5" s="305" t="s">
        <v>113</v>
      </c>
      <c r="G5" s="369" t="s">
        <v>115</v>
      </c>
      <c r="H5" s="94" t="s">
        <v>114</v>
      </c>
      <c r="I5" s="370" t="s">
        <v>113</v>
      </c>
      <c r="J5" s="369" t="s">
        <v>115</v>
      </c>
      <c r="K5" s="94" t="s">
        <v>114</v>
      </c>
      <c r="L5" s="370" t="s">
        <v>113</v>
      </c>
      <c r="M5" s="428">
        <v>2023</v>
      </c>
      <c r="N5" s="429">
        <v>2022</v>
      </c>
      <c r="O5" s="429">
        <v>2021</v>
      </c>
      <c r="P5" s="488"/>
    </row>
    <row r="6" spans="1:19" ht="15" customHeight="1" x14ac:dyDescent="0.25">
      <c r="A6" s="21">
        <v>1</v>
      </c>
      <c r="B6" s="36" t="s">
        <v>63</v>
      </c>
      <c r="C6" s="287" t="s">
        <v>108</v>
      </c>
      <c r="D6" s="316">
        <v>181</v>
      </c>
      <c r="E6" s="155">
        <v>4.1767955801104977</v>
      </c>
      <c r="F6" s="383">
        <v>3.7</v>
      </c>
      <c r="G6" s="200">
        <v>191</v>
      </c>
      <c r="H6" s="155">
        <v>3.9790575916230368</v>
      </c>
      <c r="I6" s="165">
        <v>3.61</v>
      </c>
      <c r="J6" s="200">
        <v>131</v>
      </c>
      <c r="K6" s="155">
        <v>3.7557251908396947</v>
      </c>
      <c r="L6" s="165">
        <v>3.43</v>
      </c>
      <c r="M6" s="396">
        <v>1</v>
      </c>
      <c r="N6" s="402">
        <v>3</v>
      </c>
      <c r="O6" s="402">
        <v>8</v>
      </c>
      <c r="P6" s="408">
        <f t="shared" ref="P6:P37" si="0">SUM(M6:O6)</f>
        <v>12</v>
      </c>
    </row>
    <row r="7" spans="1:19" ht="15" customHeight="1" x14ac:dyDescent="0.25">
      <c r="A7" s="15">
        <v>2</v>
      </c>
      <c r="B7" s="34" t="s">
        <v>58</v>
      </c>
      <c r="C7" s="289" t="s">
        <v>70</v>
      </c>
      <c r="D7" s="317">
        <v>68</v>
      </c>
      <c r="E7" s="156">
        <v>4.0441176470588234</v>
      </c>
      <c r="F7" s="384">
        <v>3.7</v>
      </c>
      <c r="G7" s="201">
        <v>102</v>
      </c>
      <c r="H7" s="156">
        <v>4</v>
      </c>
      <c r="I7" s="166">
        <v>3.61</v>
      </c>
      <c r="J7" s="201">
        <v>84</v>
      </c>
      <c r="K7" s="156">
        <v>3.75</v>
      </c>
      <c r="L7" s="166">
        <v>3.43</v>
      </c>
      <c r="M7" s="397">
        <v>4</v>
      </c>
      <c r="N7" s="403">
        <v>2</v>
      </c>
      <c r="O7" s="403">
        <v>9</v>
      </c>
      <c r="P7" s="409">
        <f t="shared" si="0"/>
        <v>15</v>
      </c>
    </row>
    <row r="8" spans="1:19" ht="15" customHeight="1" x14ac:dyDescent="0.25">
      <c r="A8" s="15">
        <v>3</v>
      </c>
      <c r="B8" s="34" t="s">
        <v>61</v>
      </c>
      <c r="C8" s="284" t="s">
        <v>68</v>
      </c>
      <c r="D8" s="318">
        <v>163</v>
      </c>
      <c r="E8" s="150">
        <v>4.0490797546012267</v>
      </c>
      <c r="F8" s="385">
        <v>3.7</v>
      </c>
      <c r="G8" s="147">
        <v>157</v>
      </c>
      <c r="H8" s="150">
        <v>3.8471337579617835</v>
      </c>
      <c r="I8" s="162">
        <v>3.61</v>
      </c>
      <c r="J8" s="147">
        <v>150</v>
      </c>
      <c r="K8" s="150">
        <v>3.96</v>
      </c>
      <c r="L8" s="162">
        <v>3.43</v>
      </c>
      <c r="M8" s="397">
        <v>3</v>
      </c>
      <c r="N8" s="403">
        <v>12</v>
      </c>
      <c r="O8" s="403">
        <v>1</v>
      </c>
      <c r="P8" s="410">
        <f t="shared" si="0"/>
        <v>16</v>
      </c>
    </row>
    <row r="9" spans="1:19" ht="15" customHeight="1" x14ac:dyDescent="0.25">
      <c r="A9" s="15">
        <v>4</v>
      </c>
      <c r="B9" s="34" t="s">
        <v>57</v>
      </c>
      <c r="C9" s="414" t="s">
        <v>67</v>
      </c>
      <c r="D9" s="417">
        <v>116</v>
      </c>
      <c r="E9" s="419">
        <v>4</v>
      </c>
      <c r="F9" s="421">
        <v>3.7</v>
      </c>
      <c r="G9" s="423">
        <v>121</v>
      </c>
      <c r="H9" s="419">
        <v>3.8181818181818183</v>
      </c>
      <c r="I9" s="425">
        <v>3.61</v>
      </c>
      <c r="J9" s="423">
        <v>109</v>
      </c>
      <c r="K9" s="419">
        <v>3.88</v>
      </c>
      <c r="L9" s="425">
        <v>3.43</v>
      </c>
      <c r="M9" s="397">
        <v>5</v>
      </c>
      <c r="N9" s="403">
        <v>13</v>
      </c>
      <c r="O9" s="403">
        <v>3</v>
      </c>
      <c r="P9" s="410">
        <f t="shared" si="0"/>
        <v>21</v>
      </c>
    </row>
    <row r="10" spans="1:19" ht="15" customHeight="1" x14ac:dyDescent="0.25">
      <c r="A10" s="15">
        <v>5</v>
      </c>
      <c r="B10" s="34" t="s">
        <v>58</v>
      </c>
      <c r="C10" s="284" t="s">
        <v>69</v>
      </c>
      <c r="D10" s="318">
        <v>71</v>
      </c>
      <c r="E10" s="150">
        <v>3.9859154929577465</v>
      </c>
      <c r="F10" s="385">
        <v>3.7</v>
      </c>
      <c r="G10" s="147">
        <v>101</v>
      </c>
      <c r="H10" s="150">
        <v>3.9603960396039604</v>
      </c>
      <c r="I10" s="162">
        <v>3.61</v>
      </c>
      <c r="J10" s="147">
        <v>76</v>
      </c>
      <c r="K10" s="150">
        <v>3.6578947368421053</v>
      </c>
      <c r="L10" s="162">
        <v>3.43</v>
      </c>
      <c r="M10" s="397">
        <v>6</v>
      </c>
      <c r="N10" s="403">
        <v>4</v>
      </c>
      <c r="O10" s="403">
        <v>16</v>
      </c>
      <c r="P10" s="410">
        <f t="shared" si="0"/>
        <v>26</v>
      </c>
    </row>
    <row r="11" spans="1:19" ht="15" customHeight="1" x14ac:dyDescent="0.25">
      <c r="A11" s="15">
        <v>6</v>
      </c>
      <c r="B11" s="34" t="s">
        <v>58</v>
      </c>
      <c r="C11" s="284" t="s">
        <v>127</v>
      </c>
      <c r="D11" s="318">
        <v>104</v>
      </c>
      <c r="E11" s="150">
        <v>3.9326923076923075</v>
      </c>
      <c r="F11" s="385">
        <v>3.7</v>
      </c>
      <c r="G11" s="147">
        <v>81</v>
      </c>
      <c r="H11" s="150">
        <v>4.1481481481481479</v>
      </c>
      <c r="I11" s="162">
        <v>3.61</v>
      </c>
      <c r="J11" s="147">
        <v>104</v>
      </c>
      <c r="K11" s="150">
        <v>3.6634615384615383</v>
      </c>
      <c r="L11" s="162">
        <v>3.43</v>
      </c>
      <c r="M11" s="397">
        <v>12</v>
      </c>
      <c r="N11" s="403">
        <v>1</v>
      </c>
      <c r="O11" s="403">
        <v>15</v>
      </c>
      <c r="P11" s="410">
        <f t="shared" si="0"/>
        <v>28</v>
      </c>
    </row>
    <row r="12" spans="1:19" ht="15" customHeight="1" x14ac:dyDescent="0.25">
      <c r="A12" s="15">
        <v>7</v>
      </c>
      <c r="B12" s="34" t="s">
        <v>63</v>
      </c>
      <c r="C12" s="284" t="s">
        <v>133</v>
      </c>
      <c r="D12" s="318">
        <v>213</v>
      </c>
      <c r="E12" s="150">
        <v>3.943661971830986</v>
      </c>
      <c r="F12" s="385">
        <v>3.7</v>
      </c>
      <c r="G12" s="147">
        <v>235</v>
      </c>
      <c r="H12" s="150">
        <v>3.7319148936170214</v>
      </c>
      <c r="I12" s="162">
        <v>3.61</v>
      </c>
      <c r="J12" s="147">
        <v>191</v>
      </c>
      <c r="K12" s="150">
        <v>3.738219895287958</v>
      </c>
      <c r="L12" s="162">
        <v>3.43</v>
      </c>
      <c r="M12" s="397">
        <v>9</v>
      </c>
      <c r="N12" s="403">
        <v>16</v>
      </c>
      <c r="O12" s="403">
        <v>11</v>
      </c>
      <c r="P12" s="410">
        <f t="shared" si="0"/>
        <v>36</v>
      </c>
    </row>
    <row r="13" spans="1:19" ht="15" customHeight="1" x14ac:dyDescent="0.25">
      <c r="A13" s="15">
        <v>8</v>
      </c>
      <c r="B13" s="34" t="s">
        <v>59</v>
      </c>
      <c r="C13" s="290" t="s">
        <v>3</v>
      </c>
      <c r="D13" s="323">
        <v>149</v>
      </c>
      <c r="E13" s="170">
        <v>3.9261744966442955</v>
      </c>
      <c r="F13" s="389">
        <v>3.7</v>
      </c>
      <c r="G13" s="196">
        <v>153</v>
      </c>
      <c r="H13" s="170">
        <v>3.8758169934640523</v>
      </c>
      <c r="I13" s="197">
        <v>3.61</v>
      </c>
      <c r="J13" s="196">
        <v>155</v>
      </c>
      <c r="K13" s="170">
        <v>3.6709677419354838</v>
      </c>
      <c r="L13" s="197">
        <v>3.43</v>
      </c>
      <c r="M13" s="397">
        <v>13</v>
      </c>
      <c r="N13" s="403">
        <v>10</v>
      </c>
      <c r="O13" s="403">
        <v>14</v>
      </c>
      <c r="P13" s="410">
        <f t="shared" si="0"/>
        <v>37</v>
      </c>
    </row>
    <row r="14" spans="1:19" ht="15" customHeight="1" x14ac:dyDescent="0.25">
      <c r="A14" s="15">
        <v>9</v>
      </c>
      <c r="B14" s="34" t="s">
        <v>63</v>
      </c>
      <c r="C14" s="284" t="s">
        <v>56</v>
      </c>
      <c r="D14" s="318">
        <v>143</v>
      </c>
      <c r="E14" s="150">
        <v>3.9370629370629371</v>
      </c>
      <c r="F14" s="385">
        <v>3.7</v>
      </c>
      <c r="G14" s="147">
        <v>181</v>
      </c>
      <c r="H14" s="150">
        <v>3.701657458563536</v>
      </c>
      <c r="I14" s="162">
        <v>3.61</v>
      </c>
      <c r="J14" s="147">
        <v>106</v>
      </c>
      <c r="K14" s="150">
        <v>3.8301886792452828</v>
      </c>
      <c r="L14" s="162">
        <v>3.43</v>
      </c>
      <c r="M14" s="397">
        <v>10</v>
      </c>
      <c r="N14" s="403">
        <v>28</v>
      </c>
      <c r="O14" s="403">
        <v>4</v>
      </c>
      <c r="P14" s="410">
        <f t="shared" si="0"/>
        <v>42</v>
      </c>
    </row>
    <row r="15" spans="1:19" ht="15" customHeight="1" thickBot="1" x14ac:dyDescent="0.3">
      <c r="A15" s="16">
        <v>10</v>
      </c>
      <c r="B15" s="37" t="s">
        <v>61</v>
      </c>
      <c r="C15" s="286" t="s">
        <v>25</v>
      </c>
      <c r="D15" s="328">
        <v>88</v>
      </c>
      <c r="E15" s="208">
        <v>3.7840909090909092</v>
      </c>
      <c r="F15" s="392">
        <v>3.7</v>
      </c>
      <c r="G15" s="377">
        <v>77</v>
      </c>
      <c r="H15" s="208">
        <v>3.8961038961038961</v>
      </c>
      <c r="I15" s="378">
        <v>3.61</v>
      </c>
      <c r="J15" s="377">
        <v>95</v>
      </c>
      <c r="K15" s="208">
        <v>3.76</v>
      </c>
      <c r="L15" s="378">
        <v>3.43</v>
      </c>
      <c r="M15" s="398">
        <v>31</v>
      </c>
      <c r="N15" s="404">
        <v>8</v>
      </c>
      <c r="O15" s="404">
        <v>7</v>
      </c>
      <c r="P15" s="411">
        <f t="shared" si="0"/>
        <v>46</v>
      </c>
    </row>
    <row r="16" spans="1:19" ht="15" customHeight="1" x14ac:dyDescent="0.25">
      <c r="A16" s="21">
        <v>11</v>
      </c>
      <c r="B16" s="36" t="s">
        <v>61</v>
      </c>
      <c r="C16" s="287" t="s">
        <v>77</v>
      </c>
      <c r="D16" s="316">
        <v>163</v>
      </c>
      <c r="E16" s="155">
        <v>3.7852760736196318</v>
      </c>
      <c r="F16" s="383">
        <v>3.7</v>
      </c>
      <c r="G16" s="200">
        <v>162</v>
      </c>
      <c r="H16" s="155">
        <v>3.9567901234567899</v>
      </c>
      <c r="I16" s="165">
        <v>3.61</v>
      </c>
      <c r="J16" s="200">
        <v>208</v>
      </c>
      <c r="K16" s="155">
        <v>3.6778846153846154</v>
      </c>
      <c r="L16" s="165">
        <v>3.43</v>
      </c>
      <c r="M16" s="397">
        <v>30</v>
      </c>
      <c r="N16" s="403">
        <v>5</v>
      </c>
      <c r="O16" s="403">
        <v>12</v>
      </c>
      <c r="P16" s="408">
        <f t="shared" si="0"/>
        <v>47</v>
      </c>
    </row>
    <row r="17" spans="1:16" ht="15" customHeight="1" x14ac:dyDescent="0.25">
      <c r="A17" s="15">
        <v>12</v>
      </c>
      <c r="B17" s="34" t="s">
        <v>61</v>
      </c>
      <c r="C17" s="284" t="s">
        <v>150</v>
      </c>
      <c r="D17" s="318">
        <v>54</v>
      </c>
      <c r="E17" s="150">
        <v>3.7962962962962963</v>
      </c>
      <c r="F17" s="385">
        <v>3.7</v>
      </c>
      <c r="G17" s="147">
        <v>52</v>
      </c>
      <c r="H17" s="150">
        <v>3.7115384615384617</v>
      </c>
      <c r="I17" s="162">
        <v>3.61</v>
      </c>
      <c r="J17" s="147">
        <v>50</v>
      </c>
      <c r="K17" s="150">
        <v>3.88</v>
      </c>
      <c r="L17" s="162">
        <v>3.43</v>
      </c>
      <c r="M17" s="397">
        <v>27</v>
      </c>
      <c r="N17" s="403">
        <v>23</v>
      </c>
      <c r="O17" s="403">
        <v>2</v>
      </c>
      <c r="P17" s="410">
        <f t="shared" si="0"/>
        <v>52</v>
      </c>
    </row>
    <row r="18" spans="1:16" ht="15" customHeight="1" x14ac:dyDescent="0.25">
      <c r="A18" s="15">
        <v>13</v>
      </c>
      <c r="B18" s="34" t="s">
        <v>57</v>
      </c>
      <c r="C18" s="292" t="s">
        <v>0</v>
      </c>
      <c r="D18" s="322">
        <v>55</v>
      </c>
      <c r="E18" s="175">
        <v>3.8181818181818183</v>
      </c>
      <c r="F18" s="388">
        <v>3.7</v>
      </c>
      <c r="G18" s="193">
        <v>62</v>
      </c>
      <c r="H18" s="175">
        <v>3.7096774193548385</v>
      </c>
      <c r="I18" s="194">
        <v>3.61</v>
      </c>
      <c r="J18" s="193">
        <v>73</v>
      </c>
      <c r="K18" s="175">
        <v>3.74</v>
      </c>
      <c r="L18" s="194">
        <v>3.43</v>
      </c>
      <c r="M18" s="397">
        <v>22</v>
      </c>
      <c r="N18" s="403">
        <v>24</v>
      </c>
      <c r="O18" s="403">
        <v>10</v>
      </c>
      <c r="P18" s="410">
        <f t="shared" si="0"/>
        <v>56</v>
      </c>
    </row>
    <row r="19" spans="1:16" ht="15" customHeight="1" x14ac:dyDescent="0.25">
      <c r="A19" s="15">
        <v>14</v>
      </c>
      <c r="B19" s="413" t="s">
        <v>63</v>
      </c>
      <c r="C19" s="416" t="s">
        <v>138</v>
      </c>
      <c r="D19" s="318">
        <v>111</v>
      </c>
      <c r="E19" s="150">
        <v>3.9459459459459461</v>
      </c>
      <c r="F19" s="385">
        <v>3.7</v>
      </c>
      <c r="G19" s="147">
        <v>81</v>
      </c>
      <c r="H19" s="150">
        <v>3.8518518518518516</v>
      </c>
      <c r="I19" s="162">
        <v>3.61</v>
      </c>
      <c r="J19" s="147">
        <v>158</v>
      </c>
      <c r="K19" s="150">
        <v>3.5063291139240507</v>
      </c>
      <c r="L19" s="162">
        <v>3.43</v>
      </c>
      <c r="M19" s="397">
        <v>8</v>
      </c>
      <c r="N19" s="403">
        <v>11</v>
      </c>
      <c r="O19" s="403">
        <v>38</v>
      </c>
      <c r="P19" s="410">
        <f t="shared" si="0"/>
        <v>57</v>
      </c>
    </row>
    <row r="20" spans="1:16" ht="15" customHeight="1" x14ac:dyDescent="0.25">
      <c r="A20" s="15">
        <v>15</v>
      </c>
      <c r="B20" s="34" t="s">
        <v>58</v>
      </c>
      <c r="C20" s="284" t="s">
        <v>109</v>
      </c>
      <c r="D20" s="318">
        <v>82</v>
      </c>
      <c r="E20" s="150">
        <v>3.8292682926829267</v>
      </c>
      <c r="F20" s="385">
        <v>3.7</v>
      </c>
      <c r="G20" s="147">
        <v>73</v>
      </c>
      <c r="H20" s="150">
        <v>3.7534246575342465</v>
      </c>
      <c r="I20" s="162">
        <v>3.61</v>
      </c>
      <c r="J20" s="147">
        <v>103</v>
      </c>
      <c r="K20" s="150">
        <v>3.592233009708738</v>
      </c>
      <c r="L20" s="162">
        <v>3.43</v>
      </c>
      <c r="M20" s="397">
        <v>20</v>
      </c>
      <c r="N20" s="403">
        <v>14</v>
      </c>
      <c r="O20" s="403">
        <v>24</v>
      </c>
      <c r="P20" s="410">
        <f t="shared" si="0"/>
        <v>58</v>
      </c>
    </row>
    <row r="21" spans="1:16" ht="15" customHeight="1" x14ac:dyDescent="0.25">
      <c r="A21" s="15">
        <v>16</v>
      </c>
      <c r="B21" s="34" t="s">
        <v>62</v>
      </c>
      <c r="C21" s="284" t="s">
        <v>75</v>
      </c>
      <c r="D21" s="318">
        <v>108</v>
      </c>
      <c r="E21" s="150">
        <v>3.9074074074074074</v>
      </c>
      <c r="F21" s="385">
        <v>3.7</v>
      </c>
      <c r="G21" s="147">
        <v>74</v>
      </c>
      <c r="H21" s="150">
        <v>3.6486486486486487</v>
      </c>
      <c r="I21" s="162">
        <v>3.61</v>
      </c>
      <c r="J21" s="147">
        <v>88</v>
      </c>
      <c r="K21" s="150">
        <v>3.8068181818181817</v>
      </c>
      <c r="L21" s="162">
        <v>3.43</v>
      </c>
      <c r="M21" s="397">
        <v>16</v>
      </c>
      <c r="N21" s="403">
        <v>38</v>
      </c>
      <c r="O21" s="403">
        <v>5</v>
      </c>
      <c r="P21" s="410">
        <f t="shared" si="0"/>
        <v>59</v>
      </c>
    </row>
    <row r="22" spans="1:16" ht="15" customHeight="1" x14ac:dyDescent="0.25">
      <c r="A22" s="15">
        <v>17</v>
      </c>
      <c r="B22" s="34" t="s">
        <v>60</v>
      </c>
      <c r="C22" s="284" t="s">
        <v>74</v>
      </c>
      <c r="D22" s="318">
        <v>119</v>
      </c>
      <c r="E22" s="150">
        <v>3.9495798319327733</v>
      </c>
      <c r="F22" s="385">
        <v>3.7</v>
      </c>
      <c r="G22" s="147">
        <v>122</v>
      </c>
      <c r="H22" s="150">
        <v>3.7049180327868854</v>
      </c>
      <c r="I22" s="162">
        <v>3.61</v>
      </c>
      <c r="J22" s="147">
        <v>119</v>
      </c>
      <c r="K22" s="150">
        <v>3.5210084033613445</v>
      </c>
      <c r="L22" s="162">
        <v>3.43</v>
      </c>
      <c r="M22" s="397">
        <v>7</v>
      </c>
      <c r="N22" s="403">
        <v>25</v>
      </c>
      <c r="O22" s="403">
        <v>32</v>
      </c>
      <c r="P22" s="410">
        <f t="shared" si="0"/>
        <v>64</v>
      </c>
    </row>
    <row r="23" spans="1:16" ht="15" customHeight="1" x14ac:dyDescent="0.25">
      <c r="A23" s="15">
        <v>18</v>
      </c>
      <c r="B23" s="34" t="s">
        <v>60</v>
      </c>
      <c r="C23" s="284" t="s">
        <v>161</v>
      </c>
      <c r="D23" s="318">
        <v>79</v>
      </c>
      <c r="E23" s="150">
        <v>3.8607594936708862</v>
      </c>
      <c r="F23" s="385">
        <v>3.7</v>
      </c>
      <c r="G23" s="147">
        <v>82</v>
      </c>
      <c r="H23" s="150">
        <v>3.7195121951219514</v>
      </c>
      <c r="I23" s="162">
        <v>3.61</v>
      </c>
      <c r="J23" s="147">
        <v>75</v>
      </c>
      <c r="K23" s="150">
        <v>3.5333333333333332</v>
      </c>
      <c r="L23" s="162">
        <v>3.43</v>
      </c>
      <c r="M23" s="397">
        <v>19</v>
      </c>
      <c r="N23" s="403">
        <v>22</v>
      </c>
      <c r="O23" s="403">
        <v>29</v>
      </c>
      <c r="P23" s="410">
        <f t="shared" si="0"/>
        <v>70</v>
      </c>
    </row>
    <row r="24" spans="1:16" ht="15" customHeight="1" x14ac:dyDescent="0.25">
      <c r="A24" s="15">
        <v>19</v>
      </c>
      <c r="B24" s="34" t="s">
        <v>63</v>
      </c>
      <c r="C24" s="284" t="s">
        <v>132</v>
      </c>
      <c r="D24" s="318">
        <v>137</v>
      </c>
      <c r="E24" s="150">
        <v>3.7299270072992701</v>
      </c>
      <c r="F24" s="385">
        <v>3.7</v>
      </c>
      <c r="G24" s="147">
        <v>135</v>
      </c>
      <c r="H24" s="150">
        <v>3.8814814814814813</v>
      </c>
      <c r="I24" s="162">
        <v>3.61</v>
      </c>
      <c r="J24" s="147">
        <v>138</v>
      </c>
      <c r="K24" s="150">
        <v>3.5942028985507246</v>
      </c>
      <c r="L24" s="162">
        <v>3.43</v>
      </c>
      <c r="M24" s="397">
        <v>41</v>
      </c>
      <c r="N24" s="403">
        <v>9</v>
      </c>
      <c r="O24" s="403">
        <v>22</v>
      </c>
      <c r="P24" s="410">
        <f t="shared" si="0"/>
        <v>72</v>
      </c>
    </row>
    <row r="25" spans="1:16" ht="15" customHeight="1" thickBot="1" x14ac:dyDescent="0.3">
      <c r="A25" s="16">
        <v>20</v>
      </c>
      <c r="B25" s="37" t="s">
        <v>59</v>
      </c>
      <c r="C25" s="415" t="s">
        <v>4</v>
      </c>
      <c r="D25" s="418">
        <v>50</v>
      </c>
      <c r="E25" s="420">
        <v>3.88</v>
      </c>
      <c r="F25" s="422">
        <v>3.7</v>
      </c>
      <c r="G25" s="424">
        <v>47</v>
      </c>
      <c r="H25" s="420">
        <v>3.6808510638297873</v>
      </c>
      <c r="I25" s="426">
        <v>3.61</v>
      </c>
      <c r="J25" s="424">
        <v>58</v>
      </c>
      <c r="K25" s="420">
        <v>3.5862068965517242</v>
      </c>
      <c r="L25" s="426">
        <v>3.43</v>
      </c>
      <c r="M25" s="399">
        <v>17</v>
      </c>
      <c r="N25" s="405">
        <v>32</v>
      </c>
      <c r="O25" s="405">
        <v>23</v>
      </c>
      <c r="P25" s="412">
        <f t="shared" si="0"/>
        <v>72</v>
      </c>
    </row>
    <row r="26" spans="1:16" ht="15" customHeight="1" x14ac:dyDescent="0.25">
      <c r="A26" s="21">
        <v>21</v>
      </c>
      <c r="B26" s="36" t="s">
        <v>62</v>
      </c>
      <c r="C26" s="287" t="s">
        <v>71</v>
      </c>
      <c r="D26" s="316">
        <v>76</v>
      </c>
      <c r="E26" s="155">
        <v>3.9342105263157894</v>
      </c>
      <c r="F26" s="383">
        <v>3.7</v>
      </c>
      <c r="G26" s="200">
        <v>79</v>
      </c>
      <c r="H26" s="155">
        <v>3.721518987341772</v>
      </c>
      <c r="I26" s="165">
        <v>3.61</v>
      </c>
      <c r="J26" s="200">
        <v>74</v>
      </c>
      <c r="K26" s="155">
        <v>3.4864864864864864</v>
      </c>
      <c r="L26" s="165">
        <v>3.43</v>
      </c>
      <c r="M26" s="396">
        <v>11</v>
      </c>
      <c r="N26" s="402">
        <v>21</v>
      </c>
      <c r="O26" s="402">
        <v>42</v>
      </c>
      <c r="P26" s="409">
        <f t="shared" si="0"/>
        <v>74</v>
      </c>
    </row>
    <row r="27" spans="1:16" ht="15" customHeight="1" x14ac:dyDescent="0.25">
      <c r="A27" s="15">
        <v>22</v>
      </c>
      <c r="B27" s="34" t="s">
        <v>61</v>
      </c>
      <c r="C27" s="289" t="s">
        <v>130</v>
      </c>
      <c r="D27" s="317">
        <v>89</v>
      </c>
      <c r="E27" s="156">
        <v>3.8764044943820224</v>
      </c>
      <c r="F27" s="384">
        <v>3.7</v>
      </c>
      <c r="G27" s="201">
        <v>80</v>
      </c>
      <c r="H27" s="156">
        <v>3.9375</v>
      </c>
      <c r="I27" s="166">
        <v>3.61</v>
      </c>
      <c r="J27" s="201">
        <v>80</v>
      </c>
      <c r="K27" s="156">
        <v>3.3624999999999998</v>
      </c>
      <c r="L27" s="166">
        <v>3.43</v>
      </c>
      <c r="M27" s="397">
        <v>18</v>
      </c>
      <c r="N27" s="403">
        <v>6</v>
      </c>
      <c r="O27" s="403">
        <v>57</v>
      </c>
      <c r="P27" s="410">
        <f t="shared" si="0"/>
        <v>81</v>
      </c>
    </row>
    <row r="28" spans="1:16" ht="15" customHeight="1" x14ac:dyDescent="0.25">
      <c r="A28" s="15">
        <v>23</v>
      </c>
      <c r="B28" s="34" t="s">
        <v>57</v>
      </c>
      <c r="C28" s="292" t="s">
        <v>76</v>
      </c>
      <c r="D28" s="322">
        <v>147</v>
      </c>
      <c r="E28" s="175">
        <v>3.7619047619047619</v>
      </c>
      <c r="F28" s="388">
        <v>3.7</v>
      </c>
      <c r="G28" s="193">
        <v>148</v>
      </c>
      <c r="H28" s="175">
        <v>3.7297297297297298</v>
      </c>
      <c r="I28" s="194">
        <v>3.61</v>
      </c>
      <c r="J28" s="193">
        <v>144</v>
      </c>
      <c r="K28" s="175">
        <v>3.51</v>
      </c>
      <c r="L28" s="194">
        <v>3.43</v>
      </c>
      <c r="M28" s="397">
        <v>34</v>
      </c>
      <c r="N28" s="403">
        <v>17</v>
      </c>
      <c r="O28" s="403">
        <v>33</v>
      </c>
      <c r="P28" s="410">
        <f t="shared" si="0"/>
        <v>84</v>
      </c>
    </row>
    <row r="29" spans="1:16" ht="15" customHeight="1" x14ac:dyDescent="0.25">
      <c r="A29" s="15">
        <v>24</v>
      </c>
      <c r="B29" s="34" t="s">
        <v>61</v>
      </c>
      <c r="C29" s="284" t="s">
        <v>26</v>
      </c>
      <c r="D29" s="318">
        <v>56</v>
      </c>
      <c r="E29" s="150">
        <v>3.8035714285714284</v>
      </c>
      <c r="F29" s="385">
        <v>3.7</v>
      </c>
      <c r="G29" s="147">
        <v>74</v>
      </c>
      <c r="H29" s="150">
        <v>3.6081081081081079</v>
      </c>
      <c r="I29" s="162">
        <v>3.61</v>
      </c>
      <c r="J29" s="147">
        <v>57</v>
      </c>
      <c r="K29" s="150">
        <v>3.6315789473684212</v>
      </c>
      <c r="L29" s="162">
        <v>3.43</v>
      </c>
      <c r="M29" s="397">
        <v>25</v>
      </c>
      <c r="N29" s="403">
        <v>46</v>
      </c>
      <c r="O29" s="403">
        <v>18</v>
      </c>
      <c r="P29" s="410">
        <f t="shared" si="0"/>
        <v>89</v>
      </c>
    </row>
    <row r="30" spans="1:16" ht="15" customHeight="1" x14ac:dyDescent="0.25">
      <c r="A30" s="15">
        <v>25</v>
      </c>
      <c r="B30" s="34" t="s">
        <v>63</v>
      </c>
      <c r="C30" s="284" t="s">
        <v>134</v>
      </c>
      <c r="D30" s="318">
        <v>213</v>
      </c>
      <c r="E30" s="150">
        <v>3.7934272300469485</v>
      </c>
      <c r="F30" s="385">
        <v>3.7</v>
      </c>
      <c r="G30" s="147">
        <v>233</v>
      </c>
      <c r="H30" s="150">
        <v>3.7253218884120169</v>
      </c>
      <c r="I30" s="162">
        <v>3.61</v>
      </c>
      <c r="J30" s="147">
        <v>234</v>
      </c>
      <c r="K30" s="150">
        <v>3.5</v>
      </c>
      <c r="L30" s="162">
        <v>3.43</v>
      </c>
      <c r="M30" s="397">
        <v>28</v>
      </c>
      <c r="N30" s="403">
        <v>20</v>
      </c>
      <c r="O30" s="403">
        <v>41</v>
      </c>
      <c r="P30" s="410">
        <f t="shared" si="0"/>
        <v>89</v>
      </c>
    </row>
    <row r="31" spans="1:16" ht="15" customHeight="1" x14ac:dyDescent="0.25">
      <c r="A31" s="15">
        <v>26</v>
      </c>
      <c r="B31" s="34" t="s">
        <v>63</v>
      </c>
      <c r="C31" s="289" t="s">
        <v>131</v>
      </c>
      <c r="D31" s="317">
        <v>191</v>
      </c>
      <c r="E31" s="156">
        <v>3.7696335078534031</v>
      </c>
      <c r="F31" s="384">
        <v>3.7</v>
      </c>
      <c r="G31" s="201">
        <v>213</v>
      </c>
      <c r="H31" s="156">
        <v>3.68075117370892</v>
      </c>
      <c r="I31" s="166">
        <v>3.61</v>
      </c>
      <c r="J31" s="201">
        <v>179</v>
      </c>
      <c r="K31" s="156">
        <v>3.5418994413407821</v>
      </c>
      <c r="L31" s="166">
        <v>3.43</v>
      </c>
      <c r="M31" s="397">
        <v>32</v>
      </c>
      <c r="N31" s="403">
        <v>33</v>
      </c>
      <c r="O31" s="403">
        <v>27</v>
      </c>
      <c r="P31" s="410">
        <f t="shared" si="0"/>
        <v>92</v>
      </c>
    </row>
    <row r="32" spans="1:16" ht="15" customHeight="1" x14ac:dyDescent="0.25">
      <c r="A32" s="15">
        <v>27</v>
      </c>
      <c r="B32" s="34" t="s">
        <v>59</v>
      </c>
      <c r="C32" s="290" t="s">
        <v>11</v>
      </c>
      <c r="D32" s="323">
        <v>94</v>
      </c>
      <c r="E32" s="170">
        <v>3.9255319148936172</v>
      </c>
      <c r="F32" s="389">
        <v>3.7</v>
      </c>
      <c r="G32" s="196">
        <v>100</v>
      </c>
      <c r="H32" s="170">
        <v>3.7</v>
      </c>
      <c r="I32" s="197">
        <v>3.61</v>
      </c>
      <c r="J32" s="196">
        <v>78</v>
      </c>
      <c r="K32" s="170">
        <v>3.3846153846153846</v>
      </c>
      <c r="L32" s="197">
        <v>3.43</v>
      </c>
      <c r="M32" s="397">
        <v>14</v>
      </c>
      <c r="N32" s="403">
        <v>30</v>
      </c>
      <c r="O32" s="403">
        <v>54</v>
      </c>
      <c r="P32" s="410">
        <f t="shared" si="0"/>
        <v>98</v>
      </c>
    </row>
    <row r="33" spans="1:16" ht="15" customHeight="1" x14ac:dyDescent="0.25">
      <c r="A33" s="14">
        <v>28</v>
      </c>
      <c r="B33" s="34" t="s">
        <v>63</v>
      </c>
      <c r="C33" s="284" t="s">
        <v>177</v>
      </c>
      <c r="D33" s="318">
        <v>114</v>
      </c>
      <c r="E33" s="150">
        <v>3.8157894736842106</v>
      </c>
      <c r="F33" s="385">
        <v>3.7</v>
      </c>
      <c r="G33" s="147">
        <v>98</v>
      </c>
      <c r="H33" s="150">
        <v>3.5918367346938775</v>
      </c>
      <c r="I33" s="162">
        <v>3.61</v>
      </c>
      <c r="J33" s="147">
        <v>96</v>
      </c>
      <c r="K33" s="150">
        <v>3.5416666666666665</v>
      </c>
      <c r="L33" s="162">
        <v>3.43</v>
      </c>
      <c r="M33" s="400">
        <v>23</v>
      </c>
      <c r="N33" s="406">
        <v>49</v>
      </c>
      <c r="O33" s="406">
        <v>28</v>
      </c>
      <c r="P33" s="410">
        <f t="shared" si="0"/>
        <v>100</v>
      </c>
    </row>
    <row r="34" spans="1:16" ht="15" customHeight="1" x14ac:dyDescent="0.25">
      <c r="A34" s="15">
        <v>29</v>
      </c>
      <c r="B34" s="34" t="s">
        <v>60</v>
      </c>
      <c r="C34" s="284" t="s">
        <v>128</v>
      </c>
      <c r="D34" s="318">
        <v>77</v>
      </c>
      <c r="E34" s="150">
        <v>3.6493506493506493</v>
      </c>
      <c r="F34" s="385">
        <v>3.7</v>
      </c>
      <c r="G34" s="147">
        <v>84</v>
      </c>
      <c r="H34" s="150">
        <v>3.7023809523809526</v>
      </c>
      <c r="I34" s="162">
        <v>3.61</v>
      </c>
      <c r="J34" s="147">
        <v>92</v>
      </c>
      <c r="K34" s="150">
        <v>3.6086956521739131</v>
      </c>
      <c r="L34" s="162">
        <v>3.43</v>
      </c>
      <c r="M34" s="397">
        <v>55</v>
      </c>
      <c r="N34" s="403">
        <v>27</v>
      </c>
      <c r="O34" s="403">
        <v>20</v>
      </c>
      <c r="P34" s="410">
        <f t="shared" si="0"/>
        <v>102</v>
      </c>
    </row>
    <row r="35" spans="1:16" ht="15" customHeight="1" thickBot="1" x14ac:dyDescent="0.3">
      <c r="A35" s="16">
        <v>30</v>
      </c>
      <c r="B35" s="85" t="s">
        <v>59</v>
      </c>
      <c r="C35" s="315" t="s">
        <v>2</v>
      </c>
      <c r="D35" s="320">
        <v>83</v>
      </c>
      <c r="E35" s="321">
        <v>3.7349397590361444</v>
      </c>
      <c r="F35" s="387">
        <v>3.7</v>
      </c>
      <c r="G35" s="373">
        <v>96</v>
      </c>
      <c r="H35" s="321">
        <v>3.7291666666666665</v>
      </c>
      <c r="I35" s="374">
        <v>3.61</v>
      </c>
      <c r="J35" s="373">
        <v>112</v>
      </c>
      <c r="K35" s="321">
        <v>3.4464285714285716</v>
      </c>
      <c r="L35" s="374">
        <v>3.43</v>
      </c>
      <c r="M35" s="398">
        <v>40</v>
      </c>
      <c r="N35" s="404">
        <v>18</v>
      </c>
      <c r="O35" s="404">
        <v>45</v>
      </c>
      <c r="P35" s="411">
        <f t="shared" si="0"/>
        <v>103</v>
      </c>
    </row>
    <row r="36" spans="1:16" ht="15" customHeight="1" x14ac:dyDescent="0.25">
      <c r="A36" s="21">
        <v>31</v>
      </c>
      <c r="B36" s="36" t="s">
        <v>62</v>
      </c>
      <c r="C36" s="287" t="s">
        <v>174</v>
      </c>
      <c r="D36" s="316">
        <v>164</v>
      </c>
      <c r="E36" s="155">
        <v>3.7926829268292681</v>
      </c>
      <c r="F36" s="383">
        <v>3.7</v>
      </c>
      <c r="G36" s="200">
        <v>185</v>
      </c>
      <c r="H36" s="155">
        <v>3.6324324324324326</v>
      </c>
      <c r="I36" s="165">
        <v>3.61</v>
      </c>
      <c r="J36" s="200">
        <v>183</v>
      </c>
      <c r="K36" s="155">
        <v>3.5081967213114753</v>
      </c>
      <c r="L36" s="165">
        <v>3.43</v>
      </c>
      <c r="M36" s="396">
        <v>29</v>
      </c>
      <c r="N36" s="402">
        <v>41</v>
      </c>
      <c r="O36" s="402">
        <v>35</v>
      </c>
      <c r="P36" s="438">
        <f t="shared" si="0"/>
        <v>105</v>
      </c>
    </row>
    <row r="37" spans="1:16" ht="15" customHeight="1" x14ac:dyDescent="0.25">
      <c r="A37" s="15">
        <v>32</v>
      </c>
      <c r="B37" s="34" t="s">
        <v>61</v>
      </c>
      <c r="C37" s="284" t="s">
        <v>168</v>
      </c>
      <c r="D37" s="318">
        <v>36</v>
      </c>
      <c r="E37" s="150">
        <v>4.166666666666667</v>
      </c>
      <c r="F37" s="385">
        <v>3.7</v>
      </c>
      <c r="G37" s="147">
        <v>33</v>
      </c>
      <c r="H37" s="150">
        <v>3.4545454545454546</v>
      </c>
      <c r="I37" s="162">
        <v>3.61</v>
      </c>
      <c r="J37" s="147">
        <v>29</v>
      </c>
      <c r="K37" s="150">
        <v>3.5862068965517242</v>
      </c>
      <c r="L37" s="162">
        <v>3.43</v>
      </c>
      <c r="M37" s="397">
        <v>2</v>
      </c>
      <c r="N37" s="403">
        <v>79</v>
      </c>
      <c r="O37" s="403">
        <v>25</v>
      </c>
      <c r="P37" s="410">
        <f t="shared" si="0"/>
        <v>106</v>
      </c>
    </row>
    <row r="38" spans="1:16" ht="15" customHeight="1" x14ac:dyDescent="0.25">
      <c r="A38" s="15">
        <v>33</v>
      </c>
      <c r="B38" s="34" t="s">
        <v>63</v>
      </c>
      <c r="C38" s="284" t="s">
        <v>183</v>
      </c>
      <c r="D38" s="318">
        <v>200</v>
      </c>
      <c r="E38" s="150">
        <v>3.7349999999999999</v>
      </c>
      <c r="F38" s="385">
        <v>3.7</v>
      </c>
      <c r="G38" s="147">
        <v>180</v>
      </c>
      <c r="H38" s="150">
        <v>3.6333333333333333</v>
      </c>
      <c r="I38" s="162">
        <v>3.61</v>
      </c>
      <c r="J38" s="147">
        <v>156</v>
      </c>
      <c r="K38" s="150">
        <v>3.5256410256410255</v>
      </c>
      <c r="L38" s="162">
        <v>3.43</v>
      </c>
      <c r="M38" s="397">
        <v>39</v>
      </c>
      <c r="N38" s="403">
        <v>40</v>
      </c>
      <c r="O38" s="403">
        <v>30</v>
      </c>
      <c r="P38" s="410">
        <f t="shared" ref="P38:P69" si="1">SUM(M38:O38)</f>
        <v>109</v>
      </c>
    </row>
    <row r="39" spans="1:16" ht="15" customHeight="1" x14ac:dyDescent="0.25">
      <c r="A39" s="15">
        <v>34</v>
      </c>
      <c r="B39" s="34" t="s">
        <v>59</v>
      </c>
      <c r="C39" s="291" t="s">
        <v>5</v>
      </c>
      <c r="D39" s="326">
        <v>89</v>
      </c>
      <c r="E39" s="327">
        <v>3.6853932584269664</v>
      </c>
      <c r="F39" s="391">
        <v>3.7</v>
      </c>
      <c r="G39" s="375">
        <v>127</v>
      </c>
      <c r="H39" s="327">
        <v>3.7401574803149606</v>
      </c>
      <c r="I39" s="376">
        <v>3.61</v>
      </c>
      <c r="J39" s="375">
        <v>122</v>
      </c>
      <c r="K39" s="327">
        <v>3.4344262295081966</v>
      </c>
      <c r="L39" s="376">
        <v>3.43</v>
      </c>
      <c r="M39" s="397">
        <v>47</v>
      </c>
      <c r="N39" s="403">
        <v>15</v>
      </c>
      <c r="O39" s="403">
        <v>47</v>
      </c>
      <c r="P39" s="410">
        <f t="shared" si="1"/>
        <v>109</v>
      </c>
    </row>
    <row r="40" spans="1:16" ht="15" customHeight="1" x14ac:dyDescent="0.25">
      <c r="A40" s="15">
        <v>35</v>
      </c>
      <c r="B40" s="34" t="s">
        <v>61</v>
      </c>
      <c r="C40" s="284" t="s">
        <v>31</v>
      </c>
      <c r="D40" s="318">
        <v>109</v>
      </c>
      <c r="E40" s="150">
        <v>3.6330275229357798</v>
      </c>
      <c r="F40" s="385">
        <v>3.7</v>
      </c>
      <c r="G40" s="147">
        <v>97</v>
      </c>
      <c r="H40" s="150">
        <v>3.6494845360824741</v>
      </c>
      <c r="I40" s="162">
        <v>3.61</v>
      </c>
      <c r="J40" s="147">
        <v>104</v>
      </c>
      <c r="K40" s="150">
        <v>3.6730769230769229</v>
      </c>
      <c r="L40" s="162">
        <v>3.43</v>
      </c>
      <c r="M40" s="397">
        <v>61</v>
      </c>
      <c r="N40" s="403">
        <v>37</v>
      </c>
      <c r="O40" s="403">
        <v>13</v>
      </c>
      <c r="P40" s="410">
        <f t="shared" si="1"/>
        <v>111</v>
      </c>
    </row>
    <row r="41" spans="1:16" ht="15" customHeight="1" x14ac:dyDescent="0.25">
      <c r="A41" s="15">
        <v>36</v>
      </c>
      <c r="B41" s="34" t="s">
        <v>61</v>
      </c>
      <c r="C41" s="284" t="s">
        <v>24</v>
      </c>
      <c r="D41" s="318">
        <v>116</v>
      </c>
      <c r="E41" s="150">
        <v>3.6379310344827585</v>
      </c>
      <c r="F41" s="385">
        <v>3.7</v>
      </c>
      <c r="G41" s="147">
        <v>117</v>
      </c>
      <c r="H41" s="150">
        <v>3.5897435897435899</v>
      </c>
      <c r="I41" s="162">
        <v>3.61</v>
      </c>
      <c r="J41" s="147">
        <v>95</v>
      </c>
      <c r="K41" s="150">
        <v>3.77</v>
      </c>
      <c r="L41" s="162">
        <v>3.43</v>
      </c>
      <c r="M41" s="397">
        <v>58</v>
      </c>
      <c r="N41" s="403">
        <v>50</v>
      </c>
      <c r="O41" s="403">
        <v>6</v>
      </c>
      <c r="P41" s="410">
        <f t="shared" si="1"/>
        <v>114</v>
      </c>
    </row>
    <row r="42" spans="1:16" ht="15" customHeight="1" x14ac:dyDescent="0.25">
      <c r="A42" s="15">
        <v>37</v>
      </c>
      <c r="B42" s="34" t="s">
        <v>61</v>
      </c>
      <c r="C42" s="284" t="s">
        <v>23</v>
      </c>
      <c r="D42" s="318">
        <v>63</v>
      </c>
      <c r="E42" s="150">
        <v>3.8253968253968256</v>
      </c>
      <c r="F42" s="385">
        <v>3.7</v>
      </c>
      <c r="G42" s="147">
        <v>59</v>
      </c>
      <c r="H42" s="150">
        <v>3.5762711864406778</v>
      </c>
      <c r="I42" s="162">
        <v>3.61</v>
      </c>
      <c r="J42" s="147">
        <v>79</v>
      </c>
      <c r="K42" s="150">
        <v>3.5063291139240507</v>
      </c>
      <c r="L42" s="162">
        <v>3.43</v>
      </c>
      <c r="M42" s="397">
        <v>21</v>
      </c>
      <c r="N42" s="403">
        <v>56</v>
      </c>
      <c r="O42" s="403">
        <v>37</v>
      </c>
      <c r="P42" s="410">
        <f t="shared" si="1"/>
        <v>114</v>
      </c>
    </row>
    <row r="43" spans="1:16" ht="15" customHeight="1" x14ac:dyDescent="0.25">
      <c r="A43" s="15">
        <v>38</v>
      </c>
      <c r="B43" s="34" t="s">
        <v>62</v>
      </c>
      <c r="C43" s="284" t="s">
        <v>106</v>
      </c>
      <c r="D43" s="318">
        <v>63</v>
      </c>
      <c r="E43" s="150">
        <v>3.6666666666666665</v>
      </c>
      <c r="F43" s="385">
        <v>3.7</v>
      </c>
      <c r="G43" s="147">
        <v>76</v>
      </c>
      <c r="H43" s="150">
        <v>3.6973684210526314</v>
      </c>
      <c r="I43" s="162">
        <v>3.61</v>
      </c>
      <c r="J43" s="147">
        <v>73</v>
      </c>
      <c r="K43" s="150">
        <v>3.506849315068493</v>
      </c>
      <c r="L43" s="162">
        <v>3.43</v>
      </c>
      <c r="M43" s="397">
        <v>49</v>
      </c>
      <c r="N43" s="403">
        <v>31</v>
      </c>
      <c r="O43" s="403">
        <v>36</v>
      </c>
      <c r="P43" s="410">
        <f t="shared" si="1"/>
        <v>116</v>
      </c>
    </row>
    <row r="44" spans="1:16" ht="15" customHeight="1" x14ac:dyDescent="0.25">
      <c r="A44" s="14">
        <v>39</v>
      </c>
      <c r="B44" s="34" t="s">
        <v>61</v>
      </c>
      <c r="C44" s="284" t="s">
        <v>167</v>
      </c>
      <c r="D44" s="318">
        <v>74</v>
      </c>
      <c r="E44" s="150">
        <v>3.7567567567567566</v>
      </c>
      <c r="F44" s="385">
        <v>3.7</v>
      </c>
      <c r="G44" s="147">
        <v>68</v>
      </c>
      <c r="H44" s="150">
        <v>3.5</v>
      </c>
      <c r="I44" s="162">
        <v>3.61</v>
      </c>
      <c r="J44" s="147">
        <v>62</v>
      </c>
      <c r="K44" s="150">
        <v>3.6451612903225805</v>
      </c>
      <c r="L44" s="162">
        <v>3.43</v>
      </c>
      <c r="M44" s="400">
        <v>35</v>
      </c>
      <c r="N44" s="406">
        <v>70</v>
      </c>
      <c r="O44" s="406">
        <v>17</v>
      </c>
      <c r="P44" s="410">
        <f t="shared" si="1"/>
        <v>122</v>
      </c>
    </row>
    <row r="45" spans="1:16" ht="15" customHeight="1" thickBot="1" x14ac:dyDescent="0.3">
      <c r="A45" s="16">
        <v>40</v>
      </c>
      <c r="B45" s="85" t="s">
        <v>63</v>
      </c>
      <c r="C45" s="286" t="s">
        <v>148</v>
      </c>
      <c r="D45" s="328">
        <v>83</v>
      </c>
      <c r="E45" s="208">
        <v>3.6385542168674698</v>
      </c>
      <c r="F45" s="392">
        <v>3.7</v>
      </c>
      <c r="G45" s="377">
        <v>58</v>
      </c>
      <c r="H45" s="208">
        <v>3.896551724137931</v>
      </c>
      <c r="I45" s="378">
        <v>3.61</v>
      </c>
      <c r="J45" s="377">
        <v>31</v>
      </c>
      <c r="K45" s="208">
        <v>3.3548387096774195</v>
      </c>
      <c r="L45" s="378">
        <v>3.43</v>
      </c>
      <c r="M45" s="398">
        <v>57</v>
      </c>
      <c r="N45" s="404">
        <v>7</v>
      </c>
      <c r="O45" s="404">
        <v>61</v>
      </c>
      <c r="P45" s="412">
        <f t="shared" si="1"/>
        <v>125</v>
      </c>
    </row>
    <row r="46" spans="1:16" ht="15" customHeight="1" x14ac:dyDescent="0.25">
      <c r="A46" s="21">
        <v>41</v>
      </c>
      <c r="B46" s="36" t="s">
        <v>62</v>
      </c>
      <c r="C46" s="287" t="s">
        <v>107</v>
      </c>
      <c r="D46" s="316">
        <v>82</v>
      </c>
      <c r="E46" s="155">
        <v>3.7682926829268291</v>
      </c>
      <c r="F46" s="383">
        <v>3.7</v>
      </c>
      <c r="G46" s="200">
        <v>95</v>
      </c>
      <c r="H46" s="155">
        <v>3.5368421052631578</v>
      </c>
      <c r="I46" s="165">
        <v>3.61</v>
      </c>
      <c r="J46" s="200">
        <v>99</v>
      </c>
      <c r="K46" s="155">
        <v>3.5252525252525251</v>
      </c>
      <c r="L46" s="165">
        <v>3.43</v>
      </c>
      <c r="M46" s="396">
        <v>33</v>
      </c>
      <c r="N46" s="402">
        <v>63</v>
      </c>
      <c r="O46" s="402">
        <v>31</v>
      </c>
      <c r="P46" s="409">
        <f t="shared" si="1"/>
        <v>127</v>
      </c>
    </row>
    <row r="47" spans="1:16" ht="15" customHeight="1" x14ac:dyDescent="0.25">
      <c r="A47" s="15">
        <v>42</v>
      </c>
      <c r="B47" s="34" t="s">
        <v>62</v>
      </c>
      <c r="C47" s="289" t="s">
        <v>173</v>
      </c>
      <c r="D47" s="317">
        <v>106</v>
      </c>
      <c r="E47" s="156">
        <v>3.7358490566037736</v>
      </c>
      <c r="F47" s="384">
        <v>3.7</v>
      </c>
      <c r="G47" s="201">
        <v>136</v>
      </c>
      <c r="H47" s="156">
        <v>3.5735294117647061</v>
      </c>
      <c r="I47" s="166">
        <v>3.61</v>
      </c>
      <c r="J47" s="201">
        <v>126</v>
      </c>
      <c r="K47" s="156">
        <v>3.4126984126984126</v>
      </c>
      <c r="L47" s="166">
        <v>3.43</v>
      </c>
      <c r="M47" s="397">
        <v>38</v>
      </c>
      <c r="N47" s="403">
        <v>57</v>
      </c>
      <c r="O47" s="403">
        <v>49</v>
      </c>
      <c r="P47" s="410">
        <f t="shared" si="1"/>
        <v>144</v>
      </c>
    </row>
    <row r="48" spans="1:16" ht="15" customHeight="1" x14ac:dyDescent="0.25">
      <c r="A48" s="15">
        <v>43</v>
      </c>
      <c r="B48" s="34" t="s">
        <v>63</v>
      </c>
      <c r="C48" s="284" t="s">
        <v>187</v>
      </c>
      <c r="D48" s="318">
        <v>155</v>
      </c>
      <c r="E48" s="150">
        <v>3.806451612903226</v>
      </c>
      <c r="F48" s="385">
        <v>3.7</v>
      </c>
      <c r="G48" s="147">
        <v>148</v>
      </c>
      <c r="H48" s="150">
        <v>3.5675675675675675</v>
      </c>
      <c r="I48" s="162">
        <v>3.61</v>
      </c>
      <c r="J48" s="147">
        <v>135</v>
      </c>
      <c r="K48" s="150">
        <v>3.3333333333333335</v>
      </c>
      <c r="L48" s="162">
        <v>3.43</v>
      </c>
      <c r="M48" s="397">
        <v>24</v>
      </c>
      <c r="N48" s="403">
        <v>58</v>
      </c>
      <c r="O48" s="403">
        <v>63</v>
      </c>
      <c r="P48" s="410">
        <f t="shared" si="1"/>
        <v>145</v>
      </c>
    </row>
    <row r="49" spans="1:16" ht="15" customHeight="1" x14ac:dyDescent="0.25">
      <c r="A49" s="15">
        <v>44</v>
      </c>
      <c r="B49" s="34" t="s">
        <v>58</v>
      </c>
      <c r="C49" s="284" t="s">
        <v>84</v>
      </c>
      <c r="D49" s="318">
        <v>53</v>
      </c>
      <c r="E49" s="150">
        <v>3.5094339622641511</v>
      </c>
      <c r="F49" s="385">
        <v>3.7</v>
      </c>
      <c r="G49" s="147">
        <v>46</v>
      </c>
      <c r="H49" s="150">
        <v>3.6739130434782608</v>
      </c>
      <c r="I49" s="162">
        <v>3.61</v>
      </c>
      <c r="J49" s="147">
        <v>51</v>
      </c>
      <c r="K49" s="150">
        <v>3.5098039215686274</v>
      </c>
      <c r="L49" s="162">
        <v>3.43</v>
      </c>
      <c r="M49" s="397">
        <v>84</v>
      </c>
      <c r="N49" s="403">
        <v>34</v>
      </c>
      <c r="O49" s="403">
        <v>34</v>
      </c>
      <c r="P49" s="410">
        <f t="shared" si="1"/>
        <v>152</v>
      </c>
    </row>
    <row r="50" spans="1:16" ht="15" customHeight="1" x14ac:dyDescent="0.25">
      <c r="A50" s="15">
        <v>45</v>
      </c>
      <c r="B50" s="34" t="s">
        <v>61</v>
      </c>
      <c r="C50" s="284" t="s">
        <v>105</v>
      </c>
      <c r="D50" s="318">
        <v>183</v>
      </c>
      <c r="E50" s="150">
        <v>3.6666666666666665</v>
      </c>
      <c r="F50" s="385">
        <v>3.7</v>
      </c>
      <c r="G50" s="147">
        <v>192</v>
      </c>
      <c r="H50" s="150">
        <v>3.6458333333333335</v>
      </c>
      <c r="I50" s="162">
        <v>3.61</v>
      </c>
      <c r="J50" s="147">
        <v>156</v>
      </c>
      <c r="K50" s="150">
        <v>3.3076923076923075</v>
      </c>
      <c r="L50" s="162">
        <v>3.43</v>
      </c>
      <c r="M50" s="397">
        <v>48</v>
      </c>
      <c r="N50" s="403">
        <v>39</v>
      </c>
      <c r="O50" s="403">
        <v>65</v>
      </c>
      <c r="P50" s="410">
        <f t="shared" si="1"/>
        <v>152</v>
      </c>
    </row>
    <row r="51" spans="1:16" ht="15" customHeight="1" x14ac:dyDescent="0.25">
      <c r="A51" s="15">
        <v>46</v>
      </c>
      <c r="B51" s="34" t="s">
        <v>63</v>
      </c>
      <c r="C51" s="284" t="s">
        <v>182</v>
      </c>
      <c r="D51" s="318">
        <v>120</v>
      </c>
      <c r="E51" s="150">
        <v>3.5750000000000002</v>
      </c>
      <c r="F51" s="385">
        <v>3.7</v>
      </c>
      <c r="G51" s="147">
        <v>89</v>
      </c>
      <c r="H51" s="150">
        <v>3.6516853932584268</v>
      </c>
      <c r="I51" s="162">
        <v>3.61</v>
      </c>
      <c r="J51" s="147">
        <v>107</v>
      </c>
      <c r="K51" s="150">
        <v>3.4485981308411215</v>
      </c>
      <c r="L51" s="162">
        <v>3.43</v>
      </c>
      <c r="M51" s="397">
        <v>73</v>
      </c>
      <c r="N51" s="403">
        <v>36</v>
      </c>
      <c r="O51" s="403">
        <v>44</v>
      </c>
      <c r="P51" s="410">
        <f t="shared" si="1"/>
        <v>153</v>
      </c>
    </row>
    <row r="52" spans="1:16" ht="15" customHeight="1" x14ac:dyDescent="0.25">
      <c r="A52" s="15">
        <v>47</v>
      </c>
      <c r="B52" s="34" t="s">
        <v>63</v>
      </c>
      <c r="C52" s="284" t="s">
        <v>46</v>
      </c>
      <c r="D52" s="318">
        <v>57</v>
      </c>
      <c r="E52" s="150">
        <v>3.6315789473684212</v>
      </c>
      <c r="F52" s="385">
        <v>3.7</v>
      </c>
      <c r="G52" s="147">
        <v>72</v>
      </c>
      <c r="H52" s="150">
        <v>3.4583333333333335</v>
      </c>
      <c r="I52" s="162">
        <v>3.61</v>
      </c>
      <c r="J52" s="147">
        <v>75</v>
      </c>
      <c r="K52" s="150">
        <v>3.6133333333333333</v>
      </c>
      <c r="L52" s="162">
        <v>3.43</v>
      </c>
      <c r="M52" s="397">
        <v>62</v>
      </c>
      <c r="N52" s="403">
        <v>77</v>
      </c>
      <c r="O52" s="403">
        <v>19</v>
      </c>
      <c r="P52" s="410">
        <f t="shared" si="1"/>
        <v>158</v>
      </c>
    </row>
    <row r="53" spans="1:16" ht="15" customHeight="1" x14ac:dyDescent="0.25">
      <c r="A53" s="15">
        <v>48</v>
      </c>
      <c r="B53" s="34" t="s">
        <v>57</v>
      </c>
      <c r="C53" s="445" t="s">
        <v>153</v>
      </c>
      <c r="D53" s="322">
        <v>107</v>
      </c>
      <c r="E53" s="175">
        <v>3.5233644859813085</v>
      </c>
      <c r="F53" s="388">
        <v>3.7</v>
      </c>
      <c r="G53" s="193">
        <v>107</v>
      </c>
      <c r="H53" s="175">
        <v>3.5887850467289719</v>
      </c>
      <c r="I53" s="194">
        <v>3.61</v>
      </c>
      <c r="J53" s="193">
        <v>112</v>
      </c>
      <c r="K53" s="175">
        <v>3.5535714285714284</v>
      </c>
      <c r="L53" s="194">
        <v>3.43</v>
      </c>
      <c r="M53" s="397">
        <v>82</v>
      </c>
      <c r="N53" s="403">
        <v>51</v>
      </c>
      <c r="O53" s="403">
        <v>26</v>
      </c>
      <c r="P53" s="410">
        <f t="shared" si="1"/>
        <v>159</v>
      </c>
    </row>
    <row r="54" spans="1:16" ht="15" customHeight="1" x14ac:dyDescent="0.25">
      <c r="A54" s="15">
        <v>49</v>
      </c>
      <c r="B54" s="34" t="s">
        <v>59</v>
      </c>
      <c r="C54" s="434" t="s">
        <v>157</v>
      </c>
      <c r="D54" s="323">
        <v>77</v>
      </c>
      <c r="E54" s="170">
        <v>3.7532467532467533</v>
      </c>
      <c r="F54" s="389">
        <v>3.7</v>
      </c>
      <c r="G54" s="196">
        <v>78</v>
      </c>
      <c r="H54" s="170">
        <v>3.5769230769230771</v>
      </c>
      <c r="I54" s="197">
        <v>3.61</v>
      </c>
      <c r="J54" s="196">
        <v>80</v>
      </c>
      <c r="K54" s="170">
        <v>3.2749999999999999</v>
      </c>
      <c r="L54" s="197">
        <v>3.43</v>
      </c>
      <c r="M54" s="397">
        <v>36</v>
      </c>
      <c r="N54" s="403">
        <v>55</v>
      </c>
      <c r="O54" s="403">
        <v>70</v>
      </c>
      <c r="P54" s="410">
        <f t="shared" si="1"/>
        <v>161</v>
      </c>
    </row>
    <row r="55" spans="1:16" ht="15" customHeight="1" thickBot="1" x14ac:dyDescent="0.3">
      <c r="A55" s="16">
        <v>50</v>
      </c>
      <c r="B55" s="37" t="s">
        <v>63</v>
      </c>
      <c r="C55" s="288" t="s">
        <v>184</v>
      </c>
      <c r="D55" s="324">
        <v>82</v>
      </c>
      <c r="E55" s="325">
        <v>3.6341463414634148</v>
      </c>
      <c r="F55" s="390">
        <v>3.7</v>
      </c>
      <c r="G55" s="334">
        <v>64</v>
      </c>
      <c r="H55" s="325">
        <v>3.625</v>
      </c>
      <c r="I55" s="336">
        <v>3.61</v>
      </c>
      <c r="J55" s="334">
        <v>90</v>
      </c>
      <c r="K55" s="325">
        <v>3.3555555555555556</v>
      </c>
      <c r="L55" s="336">
        <v>3.43</v>
      </c>
      <c r="M55" s="398">
        <v>60</v>
      </c>
      <c r="N55" s="404">
        <v>44</v>
      </c>
      <c r="O55" s="404">
        <v>58</v>
      </c>
      <c r="P55" s="411">
        <f t="shared" si="1"/>
        <v>162</v>
      </c>
    </row>
    <row r="56" spans="1:16" ht="15" customHeight="1" x14ac:dyDescent="0.25">
      <c r="A56" s="15">
        <v>51</v>
      </c>
      <c r="B56" s="41" t="s">
        <v>58</v>
      </c>
      <c r="C56" s="289" t="s">
        <v>86</v>
      </c>
      <c r="D56" s="317">
        <v>27</v>
      </c>
      <c r="E56" s="156">
        <v>3.6296296296296298</v>
      </c>
      <c r="F56" s="384">
        <v>3.7</v>
      </c>
      <c r="G56" s="201">
        <v>43</v>
      </c>
      <c r="H56" s="156">
        <v>3.5116279069767442</v>
      </c>
      <c r="I56" s="166">
        <v>3.61</v>
      </c>
      <c r="J56" s="201">
        <v>50</v>
      </c>
      <c r="K56" s="156">
        <v>3.5</v>
      </c>
      <c r="L56" s="166">
        <v>3.43</v>
      </c>
      <c r="M56" s="397">
        <v>63</v>
      </c>
      <c r="N56" s="403">
        <v>66</v>
      </c>
      <c r="O56" s="403">
        <v>39</v>
      </c>
      <c r="P56" s="408">
        <f t="shared" si="1"/>
        <v>168</v>
      </c>
    </row>
    <row r="57" spans="1:16" ht="15" customHeight="1" x14ac:dyDescent="0.25">
      <c r="A57" s="15">
        <v>52</v>
      </c>
      <c r="B57" s="34" t="s">
        <v>63</v>
      </c>
      <c r="C57" s="284" t="s">
        <v>42</v>
      </c>
      <c r="D57" s="318">
        <v>50</v>
      </c>
      <c r="E57" s="150">
        <v>3.66</v>
      </c>
      <c r="F57" s="385">
        <v>3.7</v>
      </c>
      <c r="G57" s="147">
        <v>26</v>
      </c>
      <c r="H57" s="150">
        <v>3.5</v>
      </c>
      <c r="I57" s="162">
        <v>3.61</v>
      </c>
      <c r="J57" s="147">
        <v>42</v>
      </c>
      <c r="K57" s="150">
        <v>3.4285714285714284</v>
      </c>
      <c r="L57" s="162">
        <v>3.43</v>
      </c>
      <c r="M57" s="397">
        <v>51</v>
      </c>
      <c r="N57" s="403">
        <v>72</v>
      </c>
      <c r="O57" s="403">
        <v>46</v>
      </c>
      <c r="P57" s="410">
        <f t="shared" si="1"/>
        <v>169</v>
      </c>
    </row>
    <row r="58" spans="1:16" ht="15" customHeight="1" x14ac:dyDescent="0.25">
      <c r="A58" s="15">
        <v>53</v>
      </c>
      <c r="B58" s="34" t="s">
        <v>60</v>
      </c>
      <c r="C58" s="434" t="s">
        <v>164</v>
      </c>
      <c r="D58" s="323">
        <v>135</v>
      </c>
      <c r="E58" s="170">
        <v>3.6962962962962962</v>
      </c>
      <c r="F58" s="389">
        <v>3.7</v>
      </c>
      <c r="G58" s="196">
        <v>122</v>
      </c>
      <c r="H58" s="170">
        <v>3.622950819672131</v>
      </c>
      <c r="I58" s="197">
        <v>3.61</v>
      </c>
      <c r="J58" s="196">
        <v>97</v>
      </c>
      <c r="K58" s="170">
        <v>3.2061855670103094</v>
      </c>
      <c r="L58" s="197">
        <v>3.43</v>
      </c>
      <c r="M58" s="397">
        <v>43</v>
      </c>
      <c r="N58" s="403">
        <v>45</v>
      </c>
      <c r="O58" s="403">
        <v>81</v>
      </c>
      <c r="P58" s="410">
        <f t="shared" si="1"/>
        <v>169</v>
      </c>
    </row>
    <row r="59" spans="1:16" ht="15" customHeight="1" x14ac:dyDescent="0.25">
      <c r="A59" s="15">
        <v>54</v>
      </c>
      <c r="B59" s="34" t="s">
        <v>60</v>
      </c>
      <c r="C59" s="290" t="s">
        <v>19</v>
      </c>
      <c r="D59" s="323">
        <v>98</v>
      </c>
      <c r="E59" s="170">
        <v>3.6530612244897958</v>
      </c>
      <c r="F59" s="389">
        <v>3.7</v>
      </c>
      <c r="G59" s="196">
        <v>74</v>
      </c>
      <c r="H59" s="170">
        <v>3.7027027027027026</v>
      </c>
      <c r="I59" s="197">
        <v>3.61</v>
      </c>
      <c r="J59" s="196">
        <v>76</v>
      </c>
      <c r="K59" s="170">
        <v>3.1447368421052633</v>
      </c>
      <c r="L59" s="197">
        <v>3.43</v>
      </c>
      <c r="M59" s="397">
        <v>54</v>
      </c>
      <c r="N59" s="403">
        <v>26</v>
      </c>
      <c r="O59" s="403">
        <v>90</v>
      </c>
      <c r="P59" s="410">
        <f t="shared" si="1"/>
        <v>170</v>
      </c>
    </row>
    <row r="60" spans="1:16" ht="15" customHeight="1" x14ac:dyDescent="0.25">
      <c r="A60" s="15">
        <v>55</v>
      </c>
      <c r="B60" s="444" t="s">
        <v>62</v>
      </c>
      <c r="C60" s="284" t="s">
        <v>152</v>
      </c>
      <c r="D60" s="318">
        <v>161</v>
      </c>
      <c r="E60" s="150">
        <v>3.6956521739130435</v>
      </c>
      <c r="F60" s="385">
        <v>3.7</v>
      </c>
      <c r="G60" s="147">
        <v>128</v>
      </c>
      <c r="H60" s="150">
        <v>3.7265625</v>
      </c>
      <c r="I60" s="162">
        <v>3.61</v>
      </c>
      <c r="J60" s="147"/>
      <c r="K60" s="150"/>
      <c r="L60" s="162">
        <v>3.43</v>
      </c>
      <c r="M60" s="397">
        <v>44</v>
      </c>
      <c r="N60" s="403">
        <v>19</v>
      </c>
      <c r="O60" s="403">
        <v>108</v>
      </c>
      <c r="P60" s="410">
        <f t="shared" si="1"/>
        <v>171</v>
      </c>
    </row>
    <row r="61" spans="1:16" ht="15" customHeight="1" x14ac:dyDescent="0.25">
      <c r="A61" s="15">
        <v>56</v>
      </c>
      <c r="B61" s="34" t="s">
        <v>58</v>
      </c>
      <c r="C61" s="284" t="s">
        <v>147</v>
      </c>
      <c r="D61" s="318">
        <v>116</v>
      </c>
      <c r="E61" s="150">
        <v>3.6896551724137931</v>
      </c>
      <c r="F61" s="385">
        <v>3.7</v>
      </c>
      <c r="G61" s="147">
        <v>56</v>
      </c>
      <c r="H61" s="150">
        <v>3.5535714285714284</v>
      </c>
      <c r="I61" s="162">
        <v>3.61</v>
      </c>
      <c r="J61" s="147">
        <v>80</v>
      </c>
      <c r="K61" s="150">
        <v>3.3</v>
      </c>
      <c r="L61" s="162">
        <v>3.43</v>
      </c>
      <c r="M61" s="397">
        <v>45</v>
      </c>
      <c r="N61" s="403">
        <v>60</v>
      </c>
      <c r="O61" s="403">
        <v>67</v>
      </c>
      <c r="P61" s="410">
        <f t="shared" si="1"/>
        <v>172</v>
      </c>
    </row>
    <row r="62" spans="1:16" ht="15" customHeight="1" x14ac:dyDescent="0.25">
      <c r="A62" s="15">
        <v>57</v>
      </c>
      <c r="B62" s="306" t="s">
        <v>58</v>
      </c>
      <c r="C62" s="307" t="s">
        <v>137</v>
      </c>
      <c r="D62" s="332">
        <v>205</v>
      </c>
      <c r="E62" s="181">
        <v>3.5902439024390245</v>
      </c>
      <c r="F62" s="394">
        <v>3.7</v>
      </c>
      <c r="G62" s="206">
        <v>219</v>
      </c>
      <c r="H62" s="181">
        <v>3.5388127853881279</v>
      </c>
      <c r="I62" s="207">
        <v>3.61</v>
      </c>
      <c r="J62" s="206">
        <v>206</v>
      </c>
      <c r="K62" s="181">
        <v>3.470873786407767</v>
      </c>
      <c r="L62" s="207">
        <v>3.43</v>
      </c>
      <c r="M62" s="397">
        <v>70</v>
      </c>
      <c r="N62" s="403">
        <v>62</v>
      </c>
      <c r="O62" s="403">
        <v>43</v>
      </c>
      <c r="P62" s="410">
        <f t="shared" si="1"/>
        <v>175</v>
      </c>
    </row>
    <row r="63" spans="1:16" ht="15" customHeight="1" x14ac:dyDescent="0.25">
      <c r="A63" s="15">
        <v>58</v>
      </c>
      <c r="B63" s="34" t="s">
        <v>57</v>
      </c>
      <c r="C63" s="284" t="s">
        <v>80</v>
      </c>
      <c r="D63" s="318">
        <v>69</v>
      </c>
      <c r="E63" s="150">
        <v>3.6231884057971016</v>
      </c>
      <c r="F63" s="385">
        <v>3.7</v>
      </c>
      <c r="G63" s="147">
        <v>60</v>
      </c>
      <c r="H63" s="150">
        <v>3.7</v>
      </c>
      <c r="I63" s="162">
        <v>3.61</v>
      </c>
      <c r="J63" s="147">
        <v>45</v>
      </c>
      <c r="K63" s="150">
        <v>3.2</v>
      </c>
      <c r="L63" s="162">
        <v>3.43</v>
      </c>
      <c r="M63" s="397">
        <v>66</v>
      </c>
      <c r="N63" s="403">
        <v>29</v>
      </c>
      <c r="O63" s="403">
        <v>82</v>
      </c>
      <c r="P63" s="410">
        <f t="shared" si="1"/>
        <v>177</v>
      </c>
    </row>
    <row r="64" spans="1:16" ht="15" customHeight="1" x14ac:dyDescent="0.25">
      <c r="A64" s="14">
        <v>59</v>
      </c>
      <c r="B64" s="34" t="s">
        <v>62</v>
      </c>
      <c r="C64" s="284" t="s">
        <v>171</v>
      </c>
      <c r="D64" s="318">
        <v>97</v>
      </c>
      <c r="E64" s="150">
        <v>3.6391752577319587</v>
      </c>
      <c r="F64" s="385">
        <v>3.7</v>
      </c>
      <c r="G64" s="147">
        <v>55</v>
      </c>
      <c r="H64" s="150">
        <v>3.5090909090909093</v>
      </c>
      <c r="I64" s="162">
        <v>3.61</v>
      </c>
      <c r="J64" s="147">
        <v>70</v>
      </c>
      <c r="K64" s="150">
        <v>3.3571428571428572</v>
      </c>
      <c r="L64" s="162">
        <v>3.43</v>
      </c>
      <c r="M64" s="400">
        <v>56</v>
      </c>
      <c r="N64" s="406">
        <v>67</v>
      </c>
      <c r="O64" s="406">
        <v>56</v>
      </c>
      <c r="P64" s="410">
        <f t="shared" si="1"/>
        <v>179</v>
      </c>
    </row>
    <row r="65" spans="1:16" ht="15" customHeight="1" thickBot="1" x14ac:dyDescent="0.3">
      <c r="A65" s="19">
        <v>60</v>
      </c>
      <c r="B65" s="44" t="s">
        <v>62</v>
      </c>
      <c r="C65" s="285" t="s">
        <v>172</v>
      </c>
      <c r="D65" s="319">
        <v>78</v>
      </c>
      <c r="E65" s="151">
        <v>3.4871794871794872</v>
      </c>
      <c r="F65" s="386">
        <v>3.7</v>
      </c>
      <c r="G65" s="371">
        <v>83</v>
      </c>
      <c r="H65" s="151">
        <v>3.6265060240963853</v>
      </c>
      <c r="I65" s="372">
        <v>3.61</v>
      </c>
      <c r="J65" s="371">
        <v>101</v>
      </c>
      <c r="K65" s="151">
        <v>3.4059405940594059</v>
      </c>
      <c r="L65" s="372">
        <v>3.43</v>
      </c>
      <c r="M65" s="399">
        <v>89</v>
      </c>
      <c r="N65" s="405">
        <v>43</v>
      </c>
      <c r="O65" s="405">
        <v>50</v>
      </c>
      <c r="P65" s="457">
        <f t="shared" si="1"/>
        <v>182</v>
      </c>
    </row>
    <row r="66" spans="1:16" ht="15" customHeight="1" x14ac:dyDescent="0.25">
      <c r="A66" s="21">
        <v>61</v>
      </c>
      <c r="B66" s="36" t="s">
        <v>60</v>
      </c>
      <c r="C66" s="287" t="s">
        <v>162</v>
      </c>
      <c r="D66" s="316">
        <v>94</v>
      </c>
      <c r="E66" s="155">
        <v>3.7978723404255321</v>
      </c>
      <c r="F66" s="383">
        <v>3.7</v>
      </c>
      <c r="G66" s="200">
        <v>75</v>
      </c>
      <c r="H66" s="155">
        <v>3.48</v>
      </c>
      <c r="I66" s="165">
        <v>3.61</v>
      </c>
      <c r="J66" s="200">
        <v>72</v>
      </c>
      <c r="K66" s="155">
        <v>3.1805555555555554</v>
      </c>
      <c r="L66" s="165">
        <v>3.43</v>
      </c>
      <c r="M66" s="396">
        <v>26</v>
      </c>
      <c r="N66" s="402">
        <v>74</v>
      </c>
      <c r="O66" s="402">
        <v>86</v>
      </c>
      <c r="P66" s="409">
        <f t="shared" si="1"/>
        <v>186</v>
      </c>
    </row>
    <row r="67" spans="1:16" ht="15" customHeight="1" x14ac:dyDescent="0.25">
      <c r="A67" s="15">
        <v>62</v>
      </c>
      <c r="B67" s="34" t="s">
        <v>60</v>
      </c>
      <c r="C67" s="284" t="s">
        <v>92</v>
      </c>
      <c r="D67" s="318">
        <v>102</v>
      </c>
      <c r="E67" s="150">
        <v>3.6862745098039214</v>
      </c>
      <c r="F67" s="385">
        <v>3.7</v>
      </c>
      <c r="G67" s="147">
        <v>100</v>
      </c>
      <c r="H67" s="150">
        <v>3.58</v>
      </c>
      <c r="I67" s="162">
        <v>3.61</v>
      </c>
      <c r="J67" s="147">
        <v>101</v>
      </c>
      <c r="K67" s="150">
        <v>3.1485148514851486</v>
      </c>
      <c r="L67" s="162">
        <v>3.43</v>
      </c>
      <c r="M67" s="397">
        <v>46</v>
      </c>
      <c r="N67" s="403">
        <v>53</v>
      </c>
      <c r="O67" s="403">
        <v>89</v>
      </c>
      <c r="P67" s="410">
        <f t="shared" si="1"/>
        <v>188</v>
      </c>
    </row>
    <row r="68" spans="1:16" ht="15" customHeight="1" x14ac:dyDescent="0.25">
      <c r="A68" s="15">
        <v>63</v>
      </c>
      <c r="B68" s="34" t="s">
        <v>63</v>
      </c>
      <c r="C68" s="284" t="s">
        <v>181</v>
      </c>
      <c r="D68" s="318">
        <v>159</v>
      </c>
      <c r="E68" s="150">
        <v>3.6603773584905661</v>
      </c>
      <c r="F68" s="385">
        <v>3.7</v>
      </c>
      <c r="G68" s="147">
        <v>142</v>
      </c>
      <c r="H68" s="150">
        <v>3.436619718309859</v>
      </c>
      <c r="I68" s="162">
        <v>3.61</v>
      </c>
      <c r="J68" s="147">
        <v>142</v>
      </c>
      <c r="K68" s="150">
        <v>3.380281690140845</v>
      </c>
      <c r="L68" s="162">
        <v>3.43</v>
      </c>
      <c r="M68" s="397">
        <v>50</v>
      </c>
      <c r="N68" s="403">
        <v>84</v>
      </c>
      <c r="O68" s="403">
        <v>55</v>
      </c>
      <c r="P68" s="410">
        <f t="shared" si="1"/>
        <v>189</v>
      </c>
    </row>
    <row r="69" spans="1:16" ht="15" customHeight="1" x14ac:dyDescent="0.25">
      <c r="A69" s="15">
        <v>64</v>
      </c>
      <c r="B69" s="34" t="s">
        <v>60</v>
      </c>
      <c r="C69" s="290" t="s">
        <v>21</v>
      </c>
      <c r="D69" s="323">
        <v>88</v>
      </c>
      <c r="E69" s="170">
        <v>3.625</v>
      </c>
      <c r="F69" s="389">
        <v>3.7</v>
      </c>
      <c r="G69" s="196">
        <v>126</v>
      </c>
      <c r="H69" s="170">
        <v>3.5</v>
      </c>
      <c r="I69" s="197">
        <v>3.61</v>
      </c>
      <c r="J69" s="196">
        <v>105</v>
      </c>
      <c r="K69" s="170">
        <v>3.361904761904762</v>
      </c>
      <c r="L69" s="197">
        <v>3.43</v>
      </c>
      <c r="M69" s="397">
        <v>64</v>
      </c>
      <c r="N69" s="403">
        <v>69</v>
      </c>
      <c r="O69" s="403">
        <v>59</v>
      </c>
      <c r="P69" s="410">
        <f t="shared" si="1"/>
        <v>192</v>
      </c>
    </row>
    <row r="70" spans="1:16" ht="15" customHeight="1" x14ac:dyDescent="0.25">
      <c r="A70" s="15">
        <v>65</v>
      </c>
      <c r="B70" s="34" t="s">
        <v>57</v>
      </c>
      <c r="C70" s="284" t="s">
        <v>125</v>
      </c>
      <c r="D70" s="318">
        <v>74</v>
      </c>
      <c r="E70" s="150">
        <v>3.6351351351351351</v>
      </c>
      <c r="F70" s="385">
        <v>3.7</v>
      </c>
      <c r="G70" s="147">
        <v>76</v>
      </c>
      <c r="H70" s="150">
        <v>3.5</v>
      </c>
      <c r="I70" s="162">
        <v>3.61</v>
      </c>
      <c r="J70" s="147">
        <v>60</v>
      </c>
      <c r="K70" s="150">
        <v>3.3</v>
      </c>
      <c r="L70" s="162">
        <v>3.43</v>
      </c>
      <c r="M70" s="397">
        <v>59</v>
      </c>
      <c r="N70" s="403">
        <v>68</v>
      </c>
      <c r="O70" s="403">
        <v>66</v>
      </c>
      <c r="P70" s="410">
        <f t="shared" ref="P70:P101" si="2">SUM(M70:O70)</f>
        <v>193</v>
      </c>
    </row>
    <row r="71" spans="1:16" ht="15" customHeight="1" x14ac:dyDescent="0.25">
      <c r="A71" s="15">
        <v>66</v>
      </c>
      <c r="B71" s="34" t="s">
        <v>63</v>
      </c>
      <c r="C71" s="284" t="s">
        <v>186</v>
      </c>
      <c r="D71" s="318">
        <v>70</v>
      </c>
      <c r="E71" s="150">
        <v>3.4285714285714284</v>
      </c>
      <c r="F71" s="385">
        <v>3.7</v>
      </c>
      <c r="G71" s="147">
        <v>68</v>
      </c>
      <c r="H71" s="150">
        <v>3.4852941176470589</v>
      </c>
      <c r="I71" s="162">
        <v>3.61</v>
      </c>
      <c r="J71" s="147">
        <v>78</v>
      </c>
      <c r="K71" s="150">
        <v>3.6025641025641026</v>
      </c>
      <c r="L71" s="162">
        <v>3.43</v>
      </c>
      <c r="M71" s="397">
        <v>100</v>
      </c>
      <c r="N71" s="403">
        <v>73</v>
      </c>
      <c r="O71" s="403">
        <v>21</v>
      </c>
      <c r="P71" s="410">
        <f t="shared" si="2"/>
        <v>194</v>
      </c>
    </row>
    <row r="72" spans="1:16" ht="15" customHeight="1" x14ac:dyDescent="0.25">
      <c r="A72" s="15">
        <v>67</v>
      </c>
      <c r="B72" s="34" t="s">
        <v>63</v>
      </c>
      <c r="C72" s="284" t="s">
        <v>179</v>
      </c>
      <c r="D72" s="318">
        <v>51</v>
      </c>
      <c r="E72" s="150">
        <v>3.5490196078431371</v>
      </c>
      <c r="F72" s="385">
        <v>3.7</v>
      </c>
      <c r="G72" s="147">
        <v>69</v>
      </c>
      <c r="H72" s="150">
        <v>3.5362318840579712</v>
      </c>
      <c r="I72" s="162">
        <v>3.61</v>
      </c>
      <c r="J72" s="147">
        <v>26</v>
      </c>
      <c r="K72" s="150">
        <v>3.3846153846153846</v>
      </c>
      <c r="L72" s="162">
        <v>3.43</v>
      </c>
      <c r="M72" s="397">
        <v>78</v>
      </c>
      <c r="N72" s="403">
        <v>64</v>
      </c>
      <c r="O72" s="403">
        <v>53</v>
      </c>
      <c r="P72" s="410">
        <f t="shared" si="2"/>
        <v>195</v>
      </c>
    </row>
    <row r="73" spans="1:16" ht="15" customHeight="1" x14ac:dyDescent="0.25">
      <c r="A73" s="14">
        <v>68</v>
      </c>
      <c r="B73" s="34" t="s">
        <v>63</v>
      </c>
      <c r="C73" s="284" t="s">
        <v>178</v>
      </c>
      <c r="D73" s="318">
        <v>78</v>
      </c>
      <c r="E73" s="150">
        <v>3.7435897435897436</v>
      </c>
      <c r="F73" s="385">
        <v>3.7</v>
      </c>
      <c r="G73" s="147">
        <v>80</v>
      </c>
      <c r="H73" s="150">
        <v>2.95</v>
      </c>
      <c r="I73" s="162">
        <v>3.61</v>
      </c>
      <c r="J73" s="147">
        <v>75</v>
      </c>
      <c r="K73" s="150">
        <v>3.3866666666666667</v>
      </c>
      <c r="L73" s="162">
        <v>3.43</v>
      </c>
      <c r="M73" s="400">
        <v>37</v>
      </c>
      <c r="N73" s="406">
        <v>109</v>
      </c>
      <c r="O73" s="406">
        <v>51</v>
      </c>
      <c r="P73" s="410">
        <f t="shared" si="2"/>
        <v>197</v>
      </c>
    </row>
    <row r="74" spans="1:16" ht="15" customHeight="1" x14ac:dyDescent="0.25">
      <c r="A74" s="15">
        <v>69</v>
      </c>
      <c r="B74" s="34" t="s">
        <v>60</v>
      </c>
      <c r="C74" s="290" t="s">
        <v>22</v>
      </c>
      <c r="D74" s="323">
        <v>93</v>
      </c>
      <c r="E74" s="170">
        <v>3.6559139784946235</v>
      </c>
      <c r="F74" s="389">
        <v>3.7</v>
      </c>
      <c r="G74" s="196">
        <v>117</v>
      </c>
      <c r="H74" s="170">
        <v>3.4188034188034186</v>
      </c>
      <c r="I74" s="197">
        <v>3.61</v>
      </c>
      <c r="J74" s="196">
        <v>119</v>
      </c>
      <c r="K74" s="170">
        <v>3.327731092436975</v>
      </c>
      <c r="L74" s="197">
        <v>3.43</v>
      </c>
      <c r="M74" s="397">
        <v>53</v>
      </c>
      <c r="N74" s="403">
        <v>88</v>
      </c>
      <c r="O74" s="403">
        <v>62</v>
      </c>
      <c r="P74" s="410">
        <f t="shared" si="2"/>
        <v>203</v>
      </c>
    </row>
    <row r="75" spans="1:16" ht="15" customHeight="1" thickBot="1" x14ac:dyDescent="0.3">
      <c r="A75" s="16">
        <v>70</v>
      </c>
      <c r="B75" s="37" t="s">
        <v>59</v>
      </c>
      <c r="C75" s="435" t="s">
        <v>156</v>
      </c>
      <c r="D75" s="418">
        <v>44</v>
      </c>
      <c r="E75" s="420">
        <v>3.7045454545454546</v>
      </c>
      <c r="F75" s="422">
        <v>3.7</v>
      </c>
      <c r="G75" s="424">
        <v>60</v>
      </c>
      <c r="H75" s="420">
        <v>3.4333333333333331</v>
      </c>
      <c r="I75" s="426">
        <v>3.61</v>
      </c>
      <c r="J75" s="424">
        <v>46</v>
      </c>
      <c r="K75" s="420">
        <v>3.2391304347826089</v>
      </c>
      <c r="L75" s="426">
        <v>3.43</v>
      </c>
      <c r="M75" s="398">
        <v>42</v>
      </c>
      <c r="N75" s="404">
        <v>86</v>
      </c>
      <c r="O75" s="404">
        <v>76</v>
      </c>
      <c r="P75" s="411">
        <f t="shared" si="2"/>
        <v>204</v>
      </c>
    </row>
    <row r="76" spans="1:16" ht="15" customHeight="1" x14ac:dyDescent="0.25">
      <c r="A76" s="15">
        <v>71</v>
      </c>
      <c r="B76" s="41" t="s">
        <v>60</v>
      </c>
      <c r="C76" s="291" t="s">
        <v>81</v>
      </c>
      <c r="D76" s="326">
        <v>101</v>
      </c>
      <c r="E76" s="327">
        <v>3.613861386138614</v>
      </c>
      <c r="F76" s="391">
        <v>3.7</v>
      </c>
      <c r="G76" s="375">
        <v>87</v>
      </c>
      <c r="H76" s="327">
        <v>3.5517241379310347</v>
      </c>
      <c r="I76" s="376">
        <v>3.61</v>
      </c>
      <c r="J76" s="375">
        <v>104</v>
      </c>
      <c r="K76" s="327">
        <v>3.2307692307692308</v>
      </c>
      <c r="L76" s="376">
        <v>3.43</v>
      </c>
      <c r="M76" s="397">
        <v>67</v>
      </c>
      <c r="N76" s="403">
        <v>61</v>
      </c>
      <c r="O76" s="403">
        <v>77</v>
      </c>
      <c r="P76" s="408">
        <f t="shared" si="2"/>
        <v>205</v>
      </c>
    </row>
    <row r="77" spans="1:16" ht="15" customHeight="1" x14ac:dyDescent="0.25">
      <c r="A77" s="15">
        <v>72</v>
      </c>
      <c r="B77" s="34" t="s">
        <v>63</v>
      </c>
      <c r="C77" s="284" t="s">
        <v>180</v>
      </c>
      <c r="D77" s="318">
        <v>100</v>
      </c>
      <c r="E77" s="150">
        <v>3.57</v>
      </c>
      <c r="F77" s="385">
        <v>3.7</v>
      </c>
      <c r="G77" s="147">
        <v>102</v>
      </c>
      <c r="H77" s="150">
        <v>3.5882352941176472</v>
      </c>
      <c r="I77" s="162">
        <v>3.61</v>
      </c>
      <c r="J77" s="147">
        <v>105</v>
      </c>
      <c r="K77" s="150">
        <v>3.2285714285714286</v>
      </c>
      <c r="L77" s="162">
        <v>3.43</v>
      </c>
      <c r="M77" s="397">
        <v>75</v>
      </c>
      <c r="N77" s="403">
        <v>52</v>
      </c>
      <c r="O77" s="403">
        <v>78</v>
      </c>
      <c r="P77" s="410">
        <f t="shared" si="2"/>
        <v>205</v>
      </c>
    </row>
    <row r="78" spans="1:16" ht="15" customHeight="1" x14ac:dyDescent="0.25">
      <c r="A78" s="15">
        <v>73</v>
      </c>
      <c r="B78" s="34" t="s">
        <v>62</v>
      </c>
      <c r="C78" s="434" t="s">
        <v>170</v>
      </c>
      <c r="D78" s="330">
        <v>82</v>
      </c>
      <c r="E78" s="177">
        <v>3.6585365853658538</v>
      </c>
      <c r="F78" s="393">
        <v>3.7</v>
      </c>
      <c r="G78" s="202">
        <v>71</v>
      </c>
      <c r="H78" s="177">
        <v>3.5774647887323945</v>
      </c>
      <c r="I78" s="203">
        <v>3.61</v>
      </c>
      <c r="J78" s="202">
        <v>62</v>
      </c>
      <c r="K78" s="177">
        <v>3.032258064516129</v>
      </c>
      <c r="L78" s="203">
        <v>3.43</v>
      </c>
      <c r="M78" s="397">
        <v>52</v>
      </c>
      <c r="N78" s="403">
        <v>54</v>
      </c>
      <c r="O78" s="403">
        <v>99</v>
      </c>
      <c r="P78" s="410">
        <f t="shared" si="2"/>
        <v>205</v>
      </c>
    </row>
    <row r="79" spans="1:16" ht="15" customHeight="1" x14ac:dyDescent="0.25">
      <c r="A79" s="15">
        <v>74</v>
      </c>
      <c r="B79" s="34" t="s">
        <v>57</v>
      </c>
      <c r="C79" s="284" t="s">
        <v>155</v>
      </c>
      <c r="D79" s="318">
        <v>109</v>
      </c>
      <c r="E79" s="150">
        <v>3.4862385321100917</v>
      </c>
      <c r="F79" s="385">
        <v>3.7</v>
      </c>
      <c r="G79" s="147">
        <v>101</v>
      </c>
      <c r="H79" s="150">
        <v>3.5940594059405941</v>
      </c>
      <c r="I79" s="162">
        <v>3.61</v>
      </c>
      <c r="J79" s="147">
        <v>105</v>
      </c>
      <c r="K79" s="150">
        <v>3.3047619047619046</v>
      </c>
      <c r="L79" s="162">
        <v>3.43</v>
      </c>
      <c r="M79" s="397">
        <v>90</v>
      </c>
      <c r="N79" s="403">
        <v>48</v>
      </c>
      <c r="O79" s="403">
        <v>68</v>
      </c>
      <c r="P79" s="410">
        <f t="shared" si="2"/>
        <v>206</v>
      </c>
    </row>
    <row r="80" spans="1:16" ht="15" customHeight="1" x14ac:dyDescent="0.25">
      <c r="A80" s="15">
        <v>75</v>
      </c>
      <c r="B80" s="34" t="s">
        <v>61</v>
      </c>
      <c r="C80" s="284" t="s">
        <v>90</v>
      </c>
      <c r="D80" s="318">
        <v>23</v>
      </c>
      <c r="E80" s="150">
        <v>3.9130434782608696</v>
      </c>
      <c r="F80" s="385">
        <v>3.7</v>
      </c>
      <c r="G80" s="147">
        <v>23</v>
      </c>
      <c r="H80" s="150">
        <v>3.3043478260869565</v>
      </c>
      <c r="I80" s="162">
        <v>3.61</v>
      </c>
      <c r="J80" s="147">
        <v>23</v>
      </c>
      <c r="K80" s="150">
        <v>3.1304347826086958</v>
      </c>
      <c r="L80" s="162">
        <v>3.43</v>
      </c>
      <c r="M80" s="397">
        <v>15</v>
      </c>
      <c r="N80" s="403">
        <v>101</v>
      </c>
      <c r="O80" s="403">
        <v>91</v>
      </c>
      <c r="P80" s="410">
        <f t="shared" si="2"/>
        <v>207</v>
      </c>
    </row>
    <row r="81" spans="1:16" ht="15" customHeight="1" x14ac:dyDescent="0.25">
      <c r="A81" s="15">
        <v>76</v>
      </c>
      <c r="B81" s="34" t="s">
        <v>63</v>
      </c>
      <c r="C81" s="284" t="s">
        <v>188</v>
      </c>
      <c r="D81" s="318">
        <v>80</v>
      </c>
      <c r="E81" s="150">
        <v>3.625</v>
      </c>
      <c r="F81" s="385">
        <v>3.7</v>
      </c>
      <c r="G81" s="147">
        <v>69</v>
      </c>
      <c r="H81" s="150">
        <v>3.4782608695652173</v>
      </c>
      <c r="I81" s="162">
        <v>3.61</v>
      </c>
      <c r="J81" s="147">
        <v>102</v>
      </c>
      <c r="K81" s="150">
        <v>3.284313725490196</v>
      </c>
      <c r="L81" s="162">
        <v>3.43</v>
      </c>
      <c r="M81" s="397">
        <v>65</v>
      </c>
      <c r="N81" s="403">
        <v>75</v>
      </c>
      <c r="O81" s="403">
        <v>71</v>
      </c>
      <c r="P81" s="410">
        <f t="shared" si="2"/>
        <v>211</v>
      </c>
    </row>
    <row r="82" spans="1:16" ht="15" customHeight="1" x14ac:dyDescent="0.25">
      <c r="A82" s="15">
        <v>77</v>
      </c>
      <c r="B82" s="34" t="s">
        <v>59</v>
      </c>
      <c r="C82" s="290" t="s">
        <v>8</v>
      </c>
      <c r="D82" s="323">
        <v>59</v>
      </c>
      <c r="E82" s="170">
        <v>3.5084745762711864</v>
      </c>
      <c r="F82" s="389">
        <v>3.7</v>
      </c>
      <c r="G82" s="196">
        <v>58</v>
      </c>
      <c r="H82" s="170">
        <v>3.4310344827586206</v>
      </c>
      <c r="I82" s="197">
        <v>3.61</v>
      </c>
      <c r="J82" s="196">
        <v>54</v>
      </c>
      <c r="K82" s="170">
        <v>3.5</v>
      </c>
      <c r="L82" s="197">
        <v>3.43</v>
      </c>
      <c r="M82" s="397">
        <v>85</v>
      </c>
      <c r="N82" s="403">
        <v>87</v>
      </c>
      <c r="O82" s="403">
        <v>40</v>
      </c>
      <c r="P82" s="410">
        <f t="shared" si="2"/>
        <v>212</v>
      </c>
    </row>
    <row r="83" spans="1:16" ht="15" customHeight="1" x14ac:dyDescent="0.25">
      <c r="A83" s="15">
        <v>78</v>
      </c>
      <c r="B83" s="34" t="s">
        <v>63</v>
      </c>
      <c r="C83" s="284" t="s">
        <v>55</v>
      </c>
      <c r="D83" s="318">
        <v>98</v>
      </c>
      <c r="E83" s="150">
        <v>3.5510204081632653</v>
      </c>
      <c r="F83" s="385">
        <v>3.7</v>
      </c>
      <c r="G83" s="147">
        <v>101</v>
      </c>
      <c r="H83" s="150">
        <v>3.4554455445544554</v>
      </c>
      <c r="I83" s="162">
        <v>3.61</v>
      </c>
      <c r="J83" s="147">
        <v>118</v>
      </c>
      <c r="K83" s="150">
        <v>3.3644067796610169</v>
      </c>
      <c r="L83" s="162">
        <v>3.43</v>
      </c>
      <c r="M83" s="397">
        <v>77</v>
      </c>
      <c r="N83" s="403">
        <v>78</v>
      </c>
      <c r="O83" s="403">
        <v>60</v>
      </c>
      <c r="P83" s="410">
        <f t="shared" si="2"/>
        <v>215</v>
      </c>
    </row>
    <row r="84" spans="1:16" ht="15" customHeight="1" x14ac:dyDescent="0.25">
      <c r="A84" s="14">
        <v>79</v>
      </c>
      <c r="B84" s="34" t="s">
        <v>63</v>
      </c>
      <c r="C84" s="284" t="s">
        <v>45</v>
      </c>
      <c r="D84" s="318">
        <v>77</v>
      </c>
      <c r="E84" s="150">
        <v>3.4415584415584415</v>
      </c>
      <c r="F84" s="385">
        <v>3.7</v>
      </c>
      <c r="G84" s="147">
        <v>79</v>
      </c>
      <c r="H84" s="150">
        <v>3.5949367088607596</v>
      </c>
      <c r="I84" s="162">
        <v>3.61</v>
      </c>
      <c r="J84" s="147">
        <v>74</v>
      </c>
      <c r="K84" s="150">
        <v>3.2702702702702702</v>
      </c>
      <c r="L84" s="162">
        <v>3.43</v>
      </c>
      <c r="M84" s="400">
        <v>99</v>
      </c>
      <c r="N84" s="406">
        <v>47</v>
      </c>
      <c r="O84" s="406">
        <v>72</v>
      </c>
      <c r="P84" s="410">
        <f t="shared" si="2"/>
        <v>218</v>
      </c>
    </row>
    <row r="85" spans="1:16" ht="15" customHeight="1" thickBot="1" x14ac:dyDescent="0.3">
      <c r="A85" s="19">
        <v>80</v>
      </c>
      <c r="B85" s="44" t="s">
        <v>61</v>
      </c>
      <c r="C85" s="285" t="s">
        <v>27</v>
      </c>
      <c r="D85" s="319">
        <v>27</v>
      </c>
      <c r="E85" s="151">
        <v>3.1851851851851851</v>
      </c>
      <c r="F85" s="386">
        <v>3.7</v>
      </c>
      <c r="G85" s="371">
        <v>50</v>
      </c>
      <c r="H85" s="151">
        <v>3.66</v>
      </c>
      <c r="I85" s="372">
        <v>3.61</v>
      </c>
      <c r="J85" s="371">
        <v>45</v>
      </c>
      <c r="K85" s="151">
        <v>3.2444444444444445</v>
      </c>
      <c r="L85" s="372">
        <v>3.43</v>
      </c>
      <c r="M85" s="399">
        <v>109</v>
      </c>
      <c r="N85" s="405">
        <v>35</v>
      </c>
      <c r="O85" s="405">
        <v>74</v>
      </c>
      <c r="P85" s="412">
        <f t="shared" si="2"/>
        <v>218</v>
      </c>
    </row>
    <row r="86" spans="1:16" ht="15" customHeight="1" x14ac:dyDescent="0.25">
      <c r="A86" s="21">
        <v>81</v>
      </c>
      <c r="B86" s="36" t="s">
        <v>61</v>
      </c>
      <c r="C86" s="287" t="s">
        <v>83</v>
      </c>
      <c r="D86" s="316">
        <v>84</v>
      </c>
      <c r="E86" s="155">
        <v>3.5119047619047619</v>
      </c>
      <c r="F86" s="383">
        <v>3.7</v>
      </c>
      <c r="G86" s="200">
        <v>56</v>
      </c>
      <c r="H86" s="155">
        <v>3.5</v>
      </c>
      <c r="I86" s="165">
        <v>3.61</v>
      </c>
      <c r="J86" s="200">
        <v>49</v>
      </c>
      <c r="K86" s="155">
        <v>3.2448979591836733</v>
      </c>
      <c r="L86" s="165">
        <v>3.43</v>
      </c>
      <c r="M86" s="396">
        <v>83</v>
      </c>
      <c r="N86" s="402">
        <v>71</v>
      </c>
      <c r="O86" s="402">
        <v>73</v>
      </c>
      <c r="P86" s="409">
        <f t="shared" si="2"/>
        <v>227</v>
      </c>
    </row>
    <row r="87" spans="1:16" ht="15" customHeight="1" x14ac:dyDescent="0.25">
      <c r="A87" s="15">
        <v>82</v>
      </c>
      <c r="B87" s="34" t="s">
        <v>62</v>
      </c>
      <c r="C87" s="284" t="s">
        <v>191</v>
      </c>
      <c r="D87" s="318">
        <v>61</v>
      </c>
      <c r="E87" s="150">
        <v>3.5245901639344264</v>
      </c>
      <c r="F87" s="385">
        <v>3.7</v>
      </c>
      <c r="G87" s="147">
        <v>61</v>
      </c>
      <c r="H87" s="150">
        <v>3.442622950819672</v>
      </c>
      <c r="I87" s="162">
        <v>3.61</v>
      </c>
      <c r="J87" s="147">
        <v>52</v>
      </c>
      <c r="K87" s="150">
        <v>3.2884615384615383</v>
      </c>
      <c r="L87" s="162">
        <v>3.43</v>
      </c>
      <c r="M87" s="397">
        <v>81</v>
      </c>
      <c r="N87" s="403">
        <v>82</v>
      </c>
      <c r="O87" s="403">
        <v>69</v>
      </c>
      <c r="P87" s="410">
        <f t="shared" si="2"/>
        <v>232</v>
      </c>
    </row>
    <row r="88" spans="1:16" ht="15" customHeight="1" x14ac:dyDescent="0.25">
      <c r="A88" s="15">
        <v>83</v>
      </c>
      <c r="B88" s="34" t="s">
        <v>63</v>
      </c>
      <c r="C88" s="284" t="s">
        <v>176</v>
      </c>
      <c r="D88" s="318">
        <v>101</v>
      </c>
      <c r="E88" s="150">
        <v>3.4752475247524752</v>
      </c>
      <c r="F88" s="385">
        <v>3.7</v>
      </c>
      <c r="G88" s="147">
        <v>81</v>
      </c>
      <c r="H88" s="150">
        <v>3.5308641975308643</v>
      </c>
      <c r="I88" s="162">
        <v>3.61</v>
      </c>
      <c r="J88" s="147">
        <v>79</v>
      </c>
      <c r="K88" s="150">
        <v>3.240506329113924</v>
      </c>
      <c r="L88" s="162">
        <v>3.43</v>
      </c>
      <c r="M88" s="397">
        <v>94</v>
      </c>
      <c r="N88" s="403">
        <v>65</v>
      </c>
      <c r="O88" s="403">
        <v>75</v>
      </c>
      <c r="P88" s="410">
        <f t="shared" si="2"/>
        <v>234</v>
      </c>
    </row>
    <row r="89" spans="1:16" ht="15" customHeight="1" x14ac:dyDescent="0.25">
      <c r="A89" s="15">
        <v>84</v>
      </c>
      <c r="B89" s="34" t="s">
        <v>59</v>
      </c>
      <c r="C89" s="434" t="s">
        <v>160</v>
      </c>
      <c r="D89" s="323">
        <v>134</v>
      </c>
      <c r="E89" s="170">
        <v>3.6044776119402986</v>
      </c>
      <c r="F89" s="389">
        <v>3.7</v>
      </c>
      <c r="G89" s="196">
        <v>105</v>
      </c>
      <c r="H89" s="170">
        <v>3.4666666666666668</v>
      </c>
      <c r="I89" s="197">
        <v>3.61</v>
      </c>
      <c r="J89" s="196">
        <v>123</v>
      </c>
      <c r="K89" s="170">
        <v>3.1138211382113821</v>
      </c>
      <c r="L89" s="197">
        <v>3.43</v>
      </c>
      <c r="M89" s="397">
        <v>69</v>
      </c>
      <c r="N89" s="403">
        <v>76</v>
      </c>
      <c r="O89" s="403">
        <v>93</v>
      </c>
      <c r="P89" s="410">
        <f t="shared" si="2"/>
        <v>238</v>
      </c>
    </row>
    <row r="90" spans="1:16" ht="15" customHeight="1" x14ac:dyDescent="0.25">
      <c r="A90" s="15">
        <v>85</v>
      </c>
      <c r="B90" s="34" t="s">
        <v>61</v>
      </c>
      <c r="C90" s="290" t="s">
        <v>28</v>
      </c>
      <c r="D90" s="323">
        <v>61</v>
      </c>
      <c r="E90" s="170">
        <v>3.5081967213114753</v>
      </c>
      <c r="F90" s="389">
        <v>3.7</v>
      </c>
      <c r="G90" s="196">
        <v>55</v>
      </c>
      <c r="H90" s="170">
        <v>3.4</v>
      </c>
      <c r="I90" s="197">
        <v>3.61</v>
      </c>
      <c r="J90" s="196">
        <v>45</v>
      </c>
      <c r="K90" s="170">
        <v>3.3111111111111109</v>
      </c>
      <c r="L90" s="197">
        <v>3.43</v>
      </c>
      <c r="M90" s="397">
        <v>86</v>
      </c>
      <c r="N90" s="403">
        <v>91</v>
      </c>
      <c r="O90" s="403">
        <v>64</v>
      </c>
      <c r="P90" s="410">
        <f t="shared" si="2"/>
        <v>241</v>
      </c>
    </row>
    <row r="91" spans="1:16" ht="15" customHeight="1" x14ac:dyDescent="0.25">
      <c r="A91" s="15">
        <v>86</v>
      </c>
      <c r="B91" s="34" t="s">
        <v>61</v>
      </c>
      <c r="C91" s="284" t="s">
        <v>85</v>
      </c>
      <c r="D91" s="318">
        <v>19</v>
      </c>
      <c r="E91" s="150">
        <v>3.3684210526315788</v>
      </c>
      <c r="F91" s="385">
        <v>3.7</v>
      </c>
      <c r="G91" s="147">
        <v>19</v>
      </c>
      <c r="H91" s="150">
        <v>3.6315789473684212</v>
      </c>
      <c r="I91" s="162">
        <v>3.61</v>
      </c>
      <c r="J91" s="147">
        <v>15</v>
      </c>
      <c r="K91" s="150">
        <v>3.0666666666666669</v>
      </c>
      <c r="L91" s="162">
        <v>3.43</v>
      </c>
      <c r="M91" s="397">
        <v>103</v>
      </c>
      <c r="N91" s="403">
        <v>42</v>
      </c>
      <c r="O91" s="403">
        <v>97</v>
      </c>
      <c r="P91" s="410">
        <f t="shared" si="2"/>
        <v>242</v>
      </c>
    </row>
    <row r="92" spans="1:16" ht="15" customHeight="1" x14ac:dyDescent="0.25">
      <c r="A92" s="15">
        <v>87</v>
      </c>
      <c r="B92" s="34" t="s">
        <v>59</v>
      </c>
      <c r="C92" s="284" t="s">
        <v>158</v>
      </c>
      <c r="D92" s="318">
        <v>73</v>
      </c>
      <c r="E92" s="150">
        <v>3.5616438356164384</v>
      </c>
      <c r="F92" s="385">
        <v>3.7</v>
      </c>
      <c r="G92" s="147">
        <v>72</v>
      </c>
      <c r="H92" s="150">
        <v>3.5555555555555554</v>
      </c>
      <c r="I92" s="162">
        <v>3.61</v>
      </c>
      <c r="J92" s="147"/>
      <c r="K92" s="150"/>
      <c r="L92" s="162">
        <v>3.43</v>
      </c>
      <c r="M92" s="397">
        <v>76</v>
      </c>
      <c r="N92" s="403">
        <v>59</v>
      </c>
      <c r="O92" s="403">
        <v>108</v>
      </c>
      <c r="P92" s="410">
        <f t="shared" si="2"/>
        <v>243</v>
      </c>
    </row>
    <row r="93" spans="1:16" ht="15" customHeight="1" x14ac:dyDescent="0.25">
      <c r="A93" s="15">
        <v>88</v>
      </c>
      <c r="B93" s="34" t="s">
        <v>63</v>
      </c>
      <c r="C93" s="284" t="s">
        <v>146</v>
      </c>
      <c r="D93" s="318">
        <v>168</v>
      </c>
      <c r="E93" s="150">
        <v>3.6130952380952381</v>
      </c>
      <c r="F93" s="385">
        <v>3.7</v>
      </c>
      <c r="G93" s="147">
        <v>149</v>
      </c>
      <c r="H93" s="150">
        <v>3.3959731543624163</v>
      </c>
      <c r="I93" s="162">
        <v>3.61</v>
      </c>
      <c r="J93" s="147">
        <v>86</v>
      </c>
      <c r="K93" s="150">
        <v>3.1627906976744184</v>
      </c>
      <c r="L93" s="162">
        <v>3.43</v>
      </c>
      <c r="M93" s="397">
        <v>68</v>
      </c>
      <c r="N93" s="403">
        <v>92</v>
      </c>
      <c r="O93" s="403">
        <v>87</v>
      </c>
      <c r="P93" s="410">
        <f t="shared" si="2"/>
        <v>247</v>
      </c>
    </row>
    <row r="94" spans="1:16" ht="15" customHeight="1" x14ac:dyDescent="0.25">
      <c r="A94" s="14">
        <v>89</v>
      </c>
      <c r="B94" s="34" t="s">
        <v>62</v>
      </c>
      <c r="C94" s="284" t="s">
        <v>169</v>
      </c>
      <c r="D94" s="318">
        <v>56</v>
      </c>
      <c r="E94" s="150">
        <v>3.5714285714285716</v>
      </c>
      <c r="F94" s="385">
        <v>3.7</v>
      </c>
      <c r="G94" s="147">
        <v>74</v>
      </c>
      <c r="H94" s="150">
        <v>3.4459459459459461</v>
      </c>
      <c r="I94" s="162">
        <v>3.61</v>
      </c>
      <c r="J94" s="147">
        <v>51</v>
      </c>
      <c r="K94" s="150">
        <v>3.0980392156862746</v>
      </c>
      <c r="L94" s="162">
        <v>3.43</v>
      </c>
      <c r="M94" s="400">
        <v>74</v>
      </c>
      <c r="N94" s="406">
        <v>81</v>
      </c>
      <c r="O94" s="406">
        <v>94</v>
      </c>
      <c r="P94" s="410">
        <f t="shared" si="2"/>
        <v>249</v>
      </c>
    </row>
    <row r="95" spans="1:16" ht="15" customHeight="1" thickBot="1" x14ac:dyDescent="0.3">
      <c r="A95" s="16">
        <v>90</v>
      </c>
      <c r="B95" s="37" t="s">
        <v>62</v>
      </c>
      <c r="C95" s="435" t="s">
        <v>175</v>
      </c>
      <c r="D95" s="418">
        <v>117</v>
      </c>
      <c r="E95" s="420">
        <v>3.1965811965811968</v>
      </c>
      <c r="F95" s="422">
        <v>3.7</v>
      </c>
      <c r="G95" s="424">
        <v>119</v>
      </c>
      <c r="H95" s="420">
        <v>3.3109243697478989</v>
      </c>
      <c r="I95" s="426">
        <v>3.61</v>
      </c>
      <c r="J95" s="424">
        <v>106</v>
      </c>
      <c r="K95" s="420">
        <v>3.4150943396226414</v>
      </c>
      <c r="L95" s="426">
        <v>3.43</v>
      </c>
      <c r="M95" s="398">
        <v>108</v>
      </c>
      <c r="N95" s="404">
        <v>100</v>
      </c>
      <c r="O95" s="404">
        <v>48</v>
      </c>
      <c r="P95" s="411">
        <f t="shared" si="2"/>
        <v>256</v>
      </c>
    </row>
    <row r="96" spans="1:16" ht="15" customHeight="1" x14ac:dyDescent="0.25">
      <c r="A96" s="15">
        <v>91</v>
      </c>
      <c r="B96" s="41" t="s">
        <v>63</v>
      </c>
      <c r="C96" s="289" t="s">
        <v>189</v>
      </c>
      <c r="D96" s="317">
        <v>76</v>
      </c>
      <c r="E96" s="156">
        <v>3.4736842105263159</v>
      </c>
      <c r="F96" s="384">
        <v>3.7</v>
      </c>
      <c r="G96" s="201">
        <v>55</v>
      </c>
      <c r="H96" s="156">
        <v>3.4363636363636365</v>
      </c>
      <c r="I96" s="166">
        <v>3.61</v>
      </c>
      <c r="J96" s="201">
        <v>57</v>
      </c>
      <c r="K96" s="156">
        <v>3.2105263157894739</v>
      </c>
      <c r="L96" s="166">
        <v>3.43</v>
      </c>
      <c r="M96" s="397">
        <v>95</v>
      </c>
      <c r="N96" s="403">
        <v>85</v>
      </c>
      <c r="O96" s="403">
        <v>79</v>
      </c>
      <c r="P96" s="408">
        <f t="shared" si="2"/>
        <v>259</v>
      </c>
    </row>
    <row r="97" spans="1:16" ht="15" customHeight="1" x14ac:dyDescent="0.25">
      <c r="A97" s="15">
        <v>92</v>
      </c>
      <c r="B97" s="34" t="s">
        <v>60</v>
      </c>
      <c r="C97" s="284" t="s">
        <v>13</v>
      </c>
      <c r="D97" s="318">
        <v>46</v>
      </c>
      <c r="E97" s="150">
        <v>3.3913043478260869</v>
      </c>
      <c r="F97" s="385">
        <v>3.7</v>
      </c>
      <c r="G97" s="147">
        <v>49</v>
      </c>
      <c r="H97" s="150">
        <v>3.2653061224489797</v>
      </c>
      <c r="I97" s="162">
        <v>3.61</v>
      </c>
      <c r="J97" s="147">
        <v>26</v>
      </c>
      <c r="K97" s="150">
        <v>3.3846153846153846</v>
      </c>
      <c r="L97" s="162">
        <v>3.43</v>
      </c>
      <c r="M97" s="397">
        <v>102</v>
      </c>
      <c r="N97" s="403">
        <v>106</v>
      </c>
      <c r="O97" s="403">
        <v>52</v>
      </c>
      <c r="P97" s="410">
        <f t="shared" si="2"/>
        <v>260</v>
      </c>
    </row>
    <row r="98" spans="1:16" ht="15" customHeight="1" x14ac:dyDescent="0.25">
      <c r="A98" s="15">
        <v>93</v>
      </c>
      <c r="B98" s="34" t="s">
        <v>63</v>
      </c>
      <c r="C98" s="284" t="s">
        <v>50</v>
      </c>
      <c r="D98" s="318">
        <v>71</v>
      </c>
      <c r="E98" s="150">
        <v>3.535211267605634</v>
      </c>
      <c r="F98" s="385">
        <v>3.7</v>
      </c>
      <c r="G98" s="147">
        <v>70</v>
      </c>
      <c r="H98" s="150">
        <v>3.3714285714285714</v>
      </c>
      <c r="I98" s="162">
        <v>3.61</v>
      </c>
      <c r="J98" s="147">
        <v>67</v>
      </c>
      <c r="K98" s="150">
        <v>3.1791044776119404</v>
      </c>
      <c r="L98" s="162">
        <v>3.43</v>
      </c>
      <c r="M98" s="397">
        <v>80</v>
      </c>
      <c r="N98" s="403">
        <v>95</v>
      </c>
      <c r="O98" s="403">
        <v>85</v>
      </c>
      <c r="P98" s="410">
        <f t="shared" si="2"/>
        <v>260</v>
      </c>
    </row>
    <row r="99" spans="1:16" ht="15" customHeight="1" x14ac:dyDescent="0.25">
      <c r="A99" s="15">
        <v>94</v>
      </c>
      <c r="B99" s="34" t="s">
        <v>63</v>
      </c>
      <c r="C99" s="284" t="s">
        <v>185</v>
      </c>
      <c r="D99" s="318">
        <v>77</v>
      </c>
      <c r="E99" s="150">
        <v>3.5064935064935066</v>
      </c>
      <c r="F99" s="385">
        <v>3.7</v>
      </c>
      <c r="G99" s="147">
        <v>79</v>
      </c>
      <c r="H99" s="150">
        <v>3.3924050632911391</v>
      </c>
      <c r="I99" s="162">
        <v>3.61</v>
      </c>
      <c r="J99" s="147">
        <v>66</v>
      </c>
      <c r="K99" s="150">
        <v>3.1969696969696968</v>
      </c>
      <c r="L99" s="162">
        <v>3.43</v>
      </c>
      <c r="M99" s="397">
        <v>87</v>
      </c>
      <c r="N99" s="403">
        <v>93</v>
      </c>
      <c r="O99" s="403">
        <v>83</v>
      </c>
      <c r="P99" s="410">
        <f t="shared" si="2"/>
        <v>263</v>
      </c>
    </row>
    <row r="100" spans="1:16" ht="15" customHeight="1" x14ac:dyDescent="0.25">
      <c r="A100" s="15">
        <v>95</v>
      </c>
      <c r="B100" s="34" t="s">
        <v>58</v>
      </c>
      <c r="C100" s="284" t="s">
        <v>94</v>
      </c>
      <c r="D100" s="318">
        <v>30</v>
      </c>
      <c r="E100" s="150">
        <v>3.3666666666666667</v>
      </c>
      <c r="F100" s="385">
        <v>3.7</v>
      </c>
      <c r="G100" s="147">
        <v>41</v>
      </c>
      <c r="H100" s="150">
        <v>3.4390243902439024</v>
      </c>
      <c r="I100" s="162">
        <v>3.61</v>
      </c>
      <c r="J100" s="147">
        <v>39</v>
      </c>
      <c r="K100" s="150">
        <v>3.2051282051282053</v>
      </c>
      <c r="L100" s="162">
        <v>3.43</v>
      </c>
      <c r="M100" s="397">
        <v>104</v>
      </c>
      <c r="N100" s="403">
        <v>83</v>
      </c>
      <c r="O100" s="403">
        <v>80</v>
      </c>
      <c r="P100" s="410">
        <f t="shared" si="2"/>
        <v>267</v>
      </c>
    </row>
    <row r="101" spans="1:16" ht="15" customHeight="1" x14ac:dyDescent="0.25">
      <c r="A101" s="15">
        <v>96</v>
      </c>
      <c r="B101" s="34" t="s">
        <v>63</v>
      </c>
      <c r="C101" s="284" t="s">
        <v>190</v>
      </c>
      <c r="D101" s="318">
        <v>118</v>
      </c>
      <c r="E101" s="150">
        <v>3.4830508474576272</v>
      </c>
      <c r="F101" s="385">
        <v>3.7</v>
      </c>
      <c r="G101" s="147">
        <v>115</v>
      </c>
      <c r="H101" s="150">
        <v>3.3913043478260869</v>
      </c>
      <c r="I101" s="162">
        <v>3.61</v>
      </c>
      <c r="J101" s="147">
        <v>81</v>
      </c>
      <c r="K101" s="150">
        <v>3.1851851851851851</v>
      </c>
      <c r="L101" s="162">
        <v>3.43</v>
      </c>
      <c r="M101" s="397">
        <v>91</v>
      </c>
      <c r="N101" s="403">
        <v>94</v>
      </c>
      <c r="O101" s="403">
        <v>84</v>
      </c>
      <c r="P101" s="410">
        <f t="shared" si="2"/>
        <v>269</v>
      </c>
    </row>
    <row r="102" spans="1:16" ht="15" customHeight="1" x14ac:dyDescent="0.25">
      <c r="A102" s="15">
        <v>97</v>
      </c>
      <c r="B102" s="34" t="s">
        <v>60</v>
      </c>
      <c r="C102" s="434" t="s">
        <v>163</v>
      </c>
      <c r="D102" s="323">
        <v>29</v>
      </c>
      <c r="E102" s="170">
        <v>3.5862068965517242</v>
      </c>
      <c r="F102" s="389">
        <v>3.7</v>
      </c>
      <c r="G102" s="196">
        <v>28</v>
      </c>
      <c r="H102" s="170">
        <v>3.2857142857142856</v>
      </c>
      <c r="I102" s="197">
        <v>3.61</v>
      </c>
      <c r="J102" s="196">
        <v>35</v>
      </c>
      <c r="K102" s="170">
        <v>3.0857142857142859</v>
      </c>
      <c r="L102" s="197">
        <v>3.43</v>
      </c>
      <c r="M102" s="397">
        <v>72</v>
      </c>
      <c r="N102" s="403">
        <v>103</v>
      </c>
      <c r="O102" s="403">
        <v>96</v>
      </c>
      <c r="P102" s="410">
        <f t="shared" ref="P102:P133" si="3">SUM(M102:O102)</f>
        <v>271</v>
      </c>
    </row>
    <row r="103" spans="1:16" ht="15" customHeight="1" x14ac:dyDescent="0.25">
      <c r="A103" s="14">
        <v>98</v>
      </c>
      <c r="B103" s="34" t="s">
        <v>61</v>
      </c>
      <c r="C103" s="293" t="s">
        <v>30</v>
      </c>
      <c r="D103" s="333">
        <v>51</v>
      </c>
      <c r="E103" s="159">
        <v>3.4901960784313726</v>
      </c>
      <c r="F103" s="395">
        <v>3.7</v>
      </c>
      <c r="G103" s="158">
        <v>69</v>
      </c>
      <c r="H103" s="159">
        <v>3.36231884057971</v>
      </c>
      <c r="I103" s="167">
        <v>3.61</v>
      </c>
      <c r="J103" s="158">
        <v>52</v>
      </c>
      <c r="K103" s="159">
        <v>3.1538461538461537</v>
      </c>
      <c r="L103" s="167">
        <v>3.43</v>
      </c>
      <c r="M103" s="400">
        <v>88</v>
      </c>
      <c r="N103" s="406">
        <v>96</v>
      </c>
      <c r="O103" s="406">
        <v>88</v>
      </c>
      <c r="P103" s="410">
        <f t="shared" si="3"/>
        <v>272</v>
      </c>
    </row>
    <row r="104" spans="1:16" ht="15" customHeight="1" x14ac:dyDescent="0.25">
      <c r="A104" s="14">
        <v>99</v>
      </c>
      <c r="B104" s="34" t="s">
        <v>63</v>
      </c>
      <c r="C104" s="284" t="s">
        <v>37</v>
      </c>
      <c r="D104" s="318">
        <v>44</v>
      </c>
      <c r="E104" s="150">
        <v>3.4545454545454546</v>
      </c>
      <c r="F104" s="385">
        <v>3.7</v>
      </c>
      <c r="G104" s="147">
        <v>42</v>
      </c>
      <c r="H104" s="150">
        <v>3.4523809523809526</v>
      </c>
      <c r="I104" s="162">
        <v>3.61</v>
      </c>
      <c r="J104" s="147">
        <v>40</v>
      </c>
      <c r="K104" s="150">
        <v>2.95</v>
      </c>
      <c r="L104" s="162">
        <v>3.43</v>
      </c>
      <c r="M104" s="400">
        <v>96</v>
      </c>
      <c r="N104" s="406">
        <v>80</v>
      </c>
      <c r="O104" s="406">
        <v>101</v>
      </c>
      <c r="P104" s="410">
        <f t="shared" si="3"/>
        <v>277</v>
      </c>
    </row>
    <row r="105" spans="1:16" ht="15" customHeight="1" thickBot="1" x14ac:dyDescent="0.3">
      <c r="A105" s="19">
        <v>100</v>
      </c>
      <c r="B105" s="44" t="s">
        <v>60</v>
      </c>
      <c r="C105" s="449" t="s">
        <v>95</v>
      </c>
      <c r="D105" s="450">
        <v>53</v>
      </c>
      <c r="E105" s="451">
        <v>3.5471698113207548</v>
      </c>
      <c r="F105" s="454">
        <v>3.7</v>
      </c>
      <c r="G105" s="455">
        <v>50</v>
      </c>
      <c r="H105" s="451">
        <v>3.22</v>
      </c>
      <c r="I105" s="456">
        <v>3.61</v>
      </c>
      <c r="J105" s="455">
        <v>39</v>
      </c>
      <c r="K105" s="451">
        <v>3.1282051282051282</v>
      </c>
      <c r="L105" s="456">
        <v>3.43</v>
      </c>
      <c r="M105" s="399">
        <v>79</v>
      </c>
      <c r="N105" s="405">
        <v>108</v>
      </c>
      <c r="O105" s="405">
        <v>92</v>
      </c>
      <c r="P105" s="412">
        <f t="shared" si="3"/>
        <v>279</v>
      </c>
    </row>
    <row r="106" spans="1:16" ht="15" customHeight="1" x14ac:dyDescent="0.25">
      <c r="A106" s="21">
        <v>101</v>
      </c>
      <c r="B106" s="36" t="s">
        <v>60</v>
      </c>
      <c r="C106" s="436" t="s">
        <v>166</v>
      </c>
      <c r="D106" s="379">
        <v>78</v>
      </c>
      <c r="E106" s="331">
        <v>3.5897435897435899</v>
      </c>
      <c r="F106" s="452">
        <v>3.7</v>
      </c>
      <c r="G106" s="379">
        <v>61</v>
      </c>
      <c r="H106" s="331">
        <v>3.278688524590164</v>
      </c>
      <c r="I106" s="380">
        <v>3.61</v>
      </c>
      <c r="J106" s="379">
        <v>51</v>
      </c>
      <c r="K106" s="331">
        <v>2.8823529411764706</v>
      </c>
      <c r="L106" s="380">
        <v>3.43</v>
      </c>
      <c r="M106" s="396">
        <v>71</v>
      </c>
      <c r="N106" s="402">
        <v>104</v>
      </c>
      <c r="O106" s="440">
        <v>106</v>
      </c>
      <c r="P106" s="408">
        <f t="shared" si="3"/>
        <v>281</v>
      </c>
    </row>
    <row r="107" spans="1:16" ht="15" customHeight="1" x14ac:dyDescent="0.25">
      <c r="A107" s="15">
        <v>102</v>
      </c>
      <c r="B107" s="34" t="s">
        <v>57</v>
      </c>
      <c r="C107" s="284" t="s">
        <v>154</v>
      </c>
      <c r="D107" s="147">
        <v>73</v>
      </c>
      <c r="E107" s="150">
        <v>3.2602739726027399</v>
      </c>
      <c r="F107" s="439">
        <v>3.7</v>
      </c>
      <c r="G107" s="147">
        <v>51</v>
      </c>
      <c r="H107" s="150">
        <v>3.4117647058823528</v>
      </c>
      <c r="I107" s="162">
        <v>3.61</v>
      </c>
      <c r="J107" s="147">
        <v>68</v>
      </c>
      <c r="K107" s="150">
        <v>3.1029411764705883</v>
      </c>
      <c r="L107" s="162">
        <v>3.43</v>
      </c>
      <c r="M107" s="397">
        <v>107</v>
      </c>
      <c r="N107" s="403">
        <v>90</v>
      </c>
      <c r="O107" s="441">
        <v>95</v>
      </c>
      <c r="P107" s="410">
        <f t="shared" si="3"/>
        <v>292</v>
      </c>
    </row>
    <row r="108" spans="1:16" ht="15" customHeight="1" x14ac:dyDescent="0.25">
      <c r="A108" s="15">
        <v>103</v>
      </c>
      <c r="B108" s="34" t="s">
        <v>59</v>
      </c>
      <c r="C108" s="290" t="s">
        <v>7</v>
      </c>
      <c r="D108" s="196">
        <v>58</v>
      </c>
      <c r="E108" s="170">
        <v>3.4482758620689653</v>
      </c>
      <c r="F108" s="443">
        <v>3.7</v>
      </c>
      <c r="G108" s="196">
        <v>42</v>
      </c>
      <c r="H108" s="170">
        <v>3.3333333333333335</v>
      </c>
      <c r="I108" s="197">
        <v>3.61</v>
      </c>
      <c r="J108" s="196">
        <v>51</v>
      </c>
      <c r="K108" s="170">
        <v>3.0588235294117645</v>
      </c>
      <c r="L108" s="197">
        <v>3.43</v>
      </c>
      <c r="M108" s="397">
        <v>98</v>
      </c>
      <c r="N108" s="403">
        <v>98</v>
      </c>
      <c r="O108" s="441">
        <v>98</v>
      </c>
      <c r="P108" s="410">
        <f t="shared" si="3"/>
        <v>294</v>
      </c>
    </row>
    <row r="109" spans="1:16" ht="15" customHeight="1" x14ac:dyDescent="0.25">
      <c r="A109" s="15">
        <v>104</v>
      </c>
      <c r="B109" s="34" t="s">
        <v>62</v>
      </c>
      <c r="C109" s="284" t="s">
        <v>34</v>
      </c>
      <c r="D109" s="147">
        <v>74</v>
      </c>
      <c r="E109" s="150">
        <v>3.4189189189189189</v>
      </c>
      <c r="F109" s="439">
        <v>3.7</v>
      </c>
      <c r="G109" s="147">
        <v>58</v>
      </c>
      <c r="H109" s="150">
        <v>3.3448275862068964</v>
      </c>
      <c r="I109" s="162">
        <v>3.61</v>
      </c>
      <c r="J109" s="147">
        <v>69</v>
      </c>
      <c r="K109" s="150">
        <v>3.0289855072463769</v>
      </c>
      <c r="L109" s="162">
        <v>3.43</v>
      </c>
      <c r="M109" s="397">
        <v>101</v>
      </c>
      <c r="N109" s="403">
        <v>97</v>
      </c>
      <c r="O109" s="441">
        <v>100</v>
      </c>
      <c r="P109" s="410">
        <f t="shared" si="3"/>
        <v>298</v>
      </c>
    </row>
    <row r="110" spans="1:16" ht="15" customHeight="1" x14ac:dyDescent="0.25">
      <c r="A110" s="15">
        <v>105</v>
      </c>
      <c r="B110" s="34" t="s">
        <v>60</v>
      </c>
      <c r="C110" s="284" t="s">
        <v>16</v>
      </c>
      <c r="D110" s="147">
        <v>46</v>
      </c>
      <c r="E110" s="150">
        <v>3.3043478260869565</v>
      </c>
      <c r="F110" s="439">
        <v>3.7</v>
      </c>
      <c r="G110" s="147">
        <v>65</v>
      </c>
      <c r="H110" s="150">
        <v>3.4153846153846152</v>
      </c>
      <c r="I110" s="162">
        <v>3.61</v>
      </c>
      <c r="J110" s="147">
        <v>70</v>
      </c>
      <c r="K110" s="150">
        <v>2.9285714285714284</v>
      </c>
      <c r="L110" s="162">
        <v>3.43</v>
      </c>
      <c r="M110" s="397">
        <v>106</v>
      </c>
      <c r="N110" s="403">
        <v>89</v>
      </c>
      <c r="O110" s="441">
        <v>103</v>
      </c>
      <c r="P110" s="410">
        <f t="shared" si="3"/>
        <v>298</v>
      </c>
    </row>
    <row r="111" spans="1:16" ht="15" customHeight="1" x14ac:dyDescent="0.25">
      <c r="A111" s="15">
        <v>106</v>
      </c>
      <c r="B111" s="34" t="s">
        <v>60</v>
      </c>
      <c r="C111" s="284" t="s">
        <v>15</v>
      </c>
      <c r="D111" s="147">
        <v>54</v>
      </c>
      <c r="E111" s="150">
        <v>3.4814814814814814</v>
      </c>
      <c r="F111" s="439">
        <v>3.7</v>
      </c>
      <c r="G111" s="147">
        <v>52</v>
      </c>
      <c r="H111" s="150">
        <v>3.2884615384615383</v>
      </c>
      <c r="I111" s="162">
        <v>3.61</v>
      </c>
      <c r="J111" s="147">
        <v>45</v>
      </c>
      <c r="K111" s="150">
        <v>2.8888888888888888</v>
      </c>
      <c r="L111" s="162">
        <v>3.43</v>
      </c>
      <c r="M111" s="397">
        <v>93</v>
      </c>
      <c r="N111" s="403">
        <v>102</v>
      </c>
      <c r="O111" s="441">
        <v>105</v>
      </c>
      <c r="P111" s="410">
        <f t="shared" si="3"/>
        <v>300</v>
      </c>
    </row>
    <row r="112" spans="1:16" ht="15" customHeight="1" x14ac:dyDescent="0.25">
      <c r="A112" s="15">
        <v>107</v>
      </c>
      <c r="B112" s="34" t="s">
        <v>60</v>
      </c>
      <c r="C112" s="434" t="s">
        <v>165</v>
      </c>
      <c r="D112" s="196">
        <v>56</v>
      </c>
      <c r="E112" s="170">
        <v>3.4821428571428572</v>
      </c>
      <c r="F112" s="443">
        <v>3.7</v>
      </c>
      <c r="G112" s="196">
        <v>54</v>
      </c>
      <c r="H112" s="170">
        <v>3.2777777777777777</v>
      </c>
      <c r="I112" s="197">
        <v>3.61</v>
      </c>
      <c r="J112" s="196">
        <v>54</v>
      </c>
      <c r="K112" s="170">
        <v>2.9074074074074074</v>
      </c>
      <c r="L112" s="197">
        <v>3.43</v>
      </c>
      <c r="M112" s="397">
        <v>92</v>
      </c>
      <c r="N112" s="403">
        <v>105</v>
      </c>
      <c r="O112" s="441">
        <v>104</v>
      </c>
      <c r="P112" s="410">
        <f t="shared" si="3"/>
        <v>301</v>
      </c>
    </row>
    <row r="113" spans="1:16" ht="15" customHeight="1" x14ac:dyDescent="0.25">
      <c r="A113" s="15">
        <v>108</v>
      </c>
      <c r="B113" s="34" t="s">
        <v>61</v>
      </c>
      <c r="C113" s="284" t="s">
        <v>89</v>
      </c>
      <c r="D113" s="147">
        <v>51</v>
      </c>
      <c r="E113" s="150">
        <v>3.4509803921568629</v>
      </c>
      <c r="F113" s="439">
        <v>3.7</v>
      </c>
      <c r="G113" s="147">
        <v>51</v>
      </c>
      <c r="H113" s="150">
        <v>3.2352941176470589</v>
      </c>
      <c r="I113" s="162">
        <v>3.61</v>
      </c>
      <c r="J113" s="147">
        <v>47</v>
      </c>
      <c r="K113" s="150">
        <v>2.9361702127659575</v>
      </c>
      <c r="L113" s="162">
        <v>3.43</v>
      </c>
      <c r="M113" s="397">
        <v>97</v>
      </c>
      <c r="N113" s="403">
        <v>107</v>
      </c>
      <c r="O113" s="441">
        <v>102</v>
      </c>
      <c r="P113" s="410">
        <f t="shared" si="3"/>
        <v>306</v>
      </c>
    </row>
    <row r="114" spans="1:16" ht="15" customHeight="1" thickBot="1" x14ac:dyDescent="0.3">
      <c r="A114" s="81">
        <v>109</v>
      </c>
      <c r="B114" s="37" t="s">
        <v>59</v>
      </c>
      <c r="C114" s="435" t="s">
        <v>159</v>
      </c>
      <c r="D114" s="424">
        <v>70</v>
      </c>
      <c r="E114" s="420">
        <v>3.3285714285714287</v>
      </c>
      <c r="F114" s="453">
        <v>3.7</v>
      </c>
      <c r="G114" s="424">
        <v>51</v>
      </c>
      <c r="H114" s="420">
        <v>3.3137254901960786</v>
      </c>
      <c r="I114" s="426">
        <v>3.61</v>
      </c>
      <c r="J114" s="424">
        <v>80</v>
      </c>
      <c r="K114" s="420">
        <v>2.8374999999999999</v>
      </c>
      <c r="L114" s="426">
        <v>3.43</v>
      </c>
      <c r="M114" s="401">
        <v>105</v>
      </c>
      <c r="N114" s="407">
        <v>99</v>
      </c>
      <c r="O114" s="442">
        <v>107</v>
      </c>
      <c r="P114" s="412">
        <f t="shared" si="3"/>
        <v>311</v>
      </c>
    </row>
    <row r="115" spans="1:16" x14ac:dyDescent="0.25">
      <c r="C115" s="32" t="s">
        <v>110</v>
      </c>
      <c r="D115" s="32"/>
      <c r="E115" s="381">
        <f>AVERAGE(E6:E114)</f>
        <v>3.6644702310900694</v>
      </c>
      <c r="F115" s="32"/>
      <c r="G115" s="32"/>
      <c r="H115" s="381">
        <f>AVERAGE(H6:H114)</f>
        <v>3.5753667113633094</v>
      </c>
      <c r="I115" s="32"/>
      <c r="J115" s="32"/>
      <c r="K115" s="381">
        <f>AVERAGE(K6:K114)</f>
        <v>3.383849361930205</v>
      </c>
      <c r="L115" s="32"/>
      <c r="M115" s="32"/>
      <c r="N115" s="32"/>
      <c r="O115" s="32"/>
    </row>
    <row r="116" spans="1:16" x14ac:dyDescent="0.25">
      <c r="C116" s="33" t="s">
        <v>111</v>
      </c>
      <c r="D116" s="33"/>
      <c r="E116" s="382">
        <v>3.7</v>
      </c>
      <c r="F116" s="33"/>
      <c r="G116" s="33"/>
      <c r="H116" s="33">
        <v>3.61</v>
      </c>
      <c r="I116" s="33"/>
      <c r="J116" s="33"/>
      <c r="K116" s="33">
        <v>3.43</v>
      </c>
      <c r="L116" s="33"/>
      <c r="M116" s="33"/>
      <c r="N116" s="33"/>
      <c r="O116" s="33"/>
    </row>
  </sheetData>
  <mergeCells count="8">
    <mergeCell ref="A4:A5"/>
    <mergeCell ref="P4:P5"/>
    <mergeCell ref="B4:B5"/>
    <mergeCell ref="C4:C5"/>
    <mergeCell ref="D4:F4"/>
    <mergeCell ref="G4:I4"/>
    <mergeCell ref="J4:L4"/>
    <mergeCell ref="M4:O4"/>
  </mergeCells>
  <conditionalFormatting sqref="K6:K116">
    <cfRule type="containsBlanks" dxfId="23" priority="2">
      <formula>LEN(TRIM(K6))=0</formula>
    </cfRule>
    <cfRule type="cellIs" dxfId="22" priority="3" operator="lessThan">
      <formula>3.5</formula>
    </cfRule>
    <cfRule type="cellIs" dxfId="21" priority="4" operator="between">
      <formula>3.5</formula>
      <formula>3.504</formula>
    </cfRule>
    <cfRule type="cellIs" dxfId="20" priority="5" operator="between">
      <formula>4.5</formula>
      <formula>3.5</formula>
    </cfRule>
  </conditionalFormatting>
  <conditionalFormatting sqref="H6:H116">
    <cfRule type="cellIs" dxfId="19" priority="1096" operator="between">
      <formula>$H$115</formula>
      <formula>3.578</formula>
    </cfRule>
    <cfRule type="containsBlanks" dxfId="18" priority="1097">
      <formula>LEN(TRIM(H6))=0</formula>
    </cfRule>
    <cfRule type="cellIs" dxfId="17" priority="1098" operator="lessThan">
      <formula>3.5</formula>
    </cfRule>
    <cfRule type="cellIs" dxfId="16" priority="1099" operator="between">
      <formula>$H$115</formula>
      <formula>3.5</formula>
    </cfRule>
    <cfRule type="cellIs" dxfId="15" priority="1100" operator="between">
      <formula>4.5</formula>
      <formula>$H$115</formula>
    </cfRule>
  </conditionalFormatting>
  <conditionalFormatting sqref="E6:E116">
    <cfRule type="cellIs" dxfId="14" priority="1106" operator="between">
      <formula>$E$115</formula>
      <formula>3.655</formula>
    </cfRule>
    <cfRule type="containsBlanks" dxfId="13" priority="1107">
      <formula>LEN(TRIM(E6))=0</formula>
    </cfRule>
    <cfRule type="cellIs" dxfId="12" priority="1108" operator="lessThan">
      <formula>3.5</formula>
    </cfRule>
    <cfRule type="cellIs" dxfId="11" priority="1109" operator="between">
      <formula>$E$115</formula>
      <formula>3.5</formula>
    </cfRule>
    <cfRule type="cellIs" dxfId="10" priority="1110" operator="between">
      <formula>4.5</formula>
      <formula>$E$115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5" sqref="C5"/>
    </sheetView>
  </sheetViews>
  <sheetFormatPr defaultColWidth="9.140625" defaultRowHeight="15" x14ac:dyDescent="0.25"/>
  <cols>
    <col min="1" max="1" width="4.7109375" style="7" customWidth="1"/>
    <col min="2" max="2" width="18.7109375" style="7" customWidth="1"/>
    <col min="3" max="3" width="31.7109375" style="7" customWidth="1"/>
    <col min="4" max="4" width="7.7109375" style="7" customWidth="1"/>
    <col min="5" max="5" width="9.85546875" style="7" customWidth="1"/>
    <col min="6" max="6" width="7.7109375" style="2" customWidth="1"/>
    <col min="7" max="16384" width="9.140625" style="7"/>
  </cols>
  <sheetData>
    <row r="1" spans="1:8" ht="15" customHeight="1" x14ac:dyDescent="0.25">
      <c r="G1" s="72"/>
      <c r="H1" s="9" t="s">
        <v>100</v>
      </c>
    </row>
    <row r="2" spans="1:8" ht="15" customHeight="1" x14ac:dyDescent="0.25">
      <c r="C2" s="46" t="s">
        <v>136</v>
      </c>
      <c r="D2" s="47"/>
      <c r="E2" s="8">
        <v>2023</v>
      </c>
      <c r="G2" s="73"/>
      <c r="H2" s="9" t="s">
        <v>101</v>
      </c>
    </row>
    <row r="3" spans="1:8" ht="15" customHeight="1" x14ac:dyDescent="0.25">
      <c r="G3" s="427"/>
      <c r="H3" s="9" t="s">
        <v>102</v>
      </c>
    </row>
    <row r="4" spans="1:8" ht="15" customHeight="1" thickBot="1" x14ac:dyDescent="0.3">
      <c r="G4" s="25"/>
      <c r="H4" s="9" t="s">
        <v>103</v>
      </c>
    </row>
    <row r="5" spans="1:8" ht="30" customHeight="1" thickBot="1" x14ac:dyDescent="0.3">
      <c r="A5" s="50" t="s">
        <v>64</v>
      </c>
      <c r="B5" s="51" t="s">
        <v>65</v>
      </c>
      <c r="C5" s="51" t="s">
        <v>96</v>
      </c>
      <c r="D5" s="52" t="s">
        <v>98</v>
      </c>
      <c r="E5" s="53" t="s">
        <v>135</v>
      </c>
    </row>
    <row r="6" spans="1:8" s="2" customFormat="1" ht="15" customHeight="1" thickBot="1" x14ac:dyDescent="0.3">
      <c r="A6" s="48"/>
      <c r="B6" s="49"/>
      <c r="C6" s="70" t="s">
        <v>124</v>
      </c>
      <c r="D6" s="71">
        <f>SUM(D7:D61)</f>
        <v>5921</v>
      </c>
      <c r="E6" s="74">
        <f>AVERAGE(E7:E115)</f>
        <v>3.664470231090069</v>
      </c>
    </row>
    <row r="7" spans="1:8" s="2" customFormat="1" ht="15" customHeight="1" x14ac:dyDescent="0.25">
      <c r="A7" s="21">
        <v>1</v>
      </c>
      <c r="B7" s="22" t="s">
        <v>63</v>
      </c>
      <c r="C7" s="26" t="s">
        <v>108</v>
      </c>
      <c r="D7" s="68">
        <v>181</v>
      </c>
      <c r="E7" s="78">
        <v>4.1767955801104977</v>
      </c>
    </row>
    <row r="8" spans="1:8" s="4" customFormat="1" ht="15" customHeight="1" x14ac:dyDescent="0.25">
      <c r="A8" s="15">
        <v>2</v>
      </c>
      <c r="B8" s="13" t="s">
        <v>61</v>
      </c>
      <c r="C8" s="447" t="s">
        <v>168</v>
      </c>
      <c r="D8" s="64">
        <v>36</v>
      </c>
      <c r="E8" s="67">
        <v>4.166666666666667</v>
      </c>
      <c r="F8" s="3"/>
    </row>
    <row r="9" spans="1:8" s="4" customFormat="1" ht="15" customHeight="1" x14ac:dyDescent="0.25">
      <c r="A9" s="15">
        <v>3</v>
      </c>
      <c r="B9" s="17" t="s">
        <v>61</v>
      </c>
      <c r="C9" s="27" t="s">
        <v>68</v>
      </c>
      <c r="D9" s="60">
        <v>163</v>
      </c>
      <c r="E9" s="66">
        <v>4.0490797546012267</v>
      </c>
      <c r="F9" s="3"/>
    </row>
    <row r="10" spans="1:8" s="4" customFormat="1" ht="15" customHeight="1" x14ac:dyDescent="0.25">
      <c r="A10" s="15">
        <v>4</v>
      </c>
      <c r="B10" s="20" t="s">
        <v>58</v>
      </c>
      <c r="C10" s="27" t="s">
        <v>70</v>
      </c>
      <c r="D10" s="60">
        <v>68</v>
      </c>
      <c r="E10" s="273">
        <v>4.0441176470588234</v>
      </c>
      <c r="F10" s="3"/>
    </row>
    <row r="11" spans="1:8" s="4" customFormat="1" ht="15" customHeight="1" x14ac:dyDescent="0.25">
      <c r="A11" s="15">
        <v>5</v>
      </c>
      <c r="B11" s="13" t="s">
        <v>57</v>
      </c>
      <c r="C11" s="27" t="s">
        <v>67</v>
      </c>
      <c r="D11" s="60">
        <v>116</v>
      </c>
      <c r="E11" s="67">
        <v>4</v>
      </c>
      <c r="F11" s="3"/>
    </row>
    <row r="12" spans="1:8" s="4" customFormat="1" ht="15" customHeight="1" x14ac:dyDescent="0.25">
      <c r="A12" s="446">
        <v>6</v>
      </c>
      <c r="B12" s="13" t="s">
        <v>58</v>
      </c>
      <c r="C12" s="27" t="s">
        <v>69</v>
      </c>
      <c r="D12" s="60">
        <v>71</v>
      </c>
      <c r="E12" s="61">
        <v>3.9859154929577465</v>
      </c>
      <c r="F12" s="3"/>
    </row>
    <row r="13" spans="1:8" s="4" customFormat="1" ht="15" customHeight="1" x14ac:dyDescent="0.25">
      <c r="A13" s="15">
        <v>7</v>
      </c>
      <c r="B13" s="13" t="s">
        <v>60</v>
      </c>
      <c r="C13" s="12" t="s">
        <v>74</v>
      </c>
      <c r="D13" s="60">
        <v>119</v>
      </c>
      <c r="E13" s="67">
        <v>3.9495798319327733</v>
      </c>
      <c r="F13" s="3"/>
    </row>
    <row r="14" spans="1:8" s="4" customFormat="1" ht="15" customHeight="1" x14ac:dyDescent="0.25">
      <c r="A14" s="15">
        <v>8</v>
      </c>
      <c r="B14" s="13" t="s">
        <v>63</v>
      </c>
      <c r="C14" s="27" t="s">
        <v>138</v>
      </c>
      <c r="D14" s="60">
        <v>111</v>
      </c>
      <c r="E14" s="61">
        <v>3.9459459459459461</v>
      </c>
      <c r="F14" s="3"/>
    </row>
    <row r="15" spans="1:8" s="4" customFormat="1" ht="15" customHeight="1" x14ac:dyDescent="0.25">
      <c r="A15" s="14">
        <v>9</v>
      </c>
      <c r="B15" s="13" t="s">
        <v>63</v>
      </c>
      <c r="C15" s="10" t="s">
        <v>133</v>
      </c>
      <c r="D15" s="60">
        <v>213</v>
      </c>
      <c r="E15" s="67">
        <v>3.943661971830986</v>
      </c>
      <c r="F15" s="3"/>
    </row>
    <row r="16" spans="1:8" s="4" customFormat="1" ht="15" customHeight="1" thickBot="1" x14ac:dyDescent="0.3">
      <c r="A16" s="16">
        <v>10</v>
      </c>
      <c r="B16" s="79" t="s">
        <v>63</v>
      </c>
      <c r="C16" s="28" t="s">
        <v>56</v>
      </c>
      <c r="D16" s="80">
        <v>143</v>
      </c>
      <c r="E16" s="362">
        <v>3.9370629370629371</v>
      </c>
      <c r="F16" s="3"/>
    </row>
    <row r="17" spans="1:6" s="4" customFormat="1" ht="15" customHeight="1" x14ac:dyDescent="0.25">
      <c r="A17" s="21">
        <v>11</v>
      </c>
      <c r="B17" s="22" t="s">
        <v>62</v>
      </c>
      <c r="C17" s="26" t="s">
        <v>71</v>
      </c>
      <c r="D17" s="68">
        <v>76</v>
      </c>
      <c r="E17" s="78">
        <v>3.9342105263157894</v>
      </c>
      <c r="F17" s="3"/>
    </row>
    <row r="18" spans="1:6" s="4" customFormat="1" ht="15" customHeight="1" x14ac:dyDescent="0.25">
      <c r="A18" s="15">
        <v>12</v>
      </c>
      <c r="B18" s="17" t="s">
        <v>58</v>
      </c>
      <c r="C18" s="11" t="s">
        <v>127</v>
      </c>
      <c r="D18" s="60">
        <v>104</v>
      </c>
      <c r="E18" s="61">
        <v>3.9326923076923075</v>
      </c>
      <c r="F18" s="3"/>
    </row>
    <row r="19" spans="1:6" s="4" customFormat="1" ht="15" customHeight="1" x14ac:dyDescent="0.25">
      <c r="A19" s="15">
        <v>13</v>
      </c>
      <c r="B19" s="17" t="s">
        <v>59</v>
      </c>
      <c r="C19" s="12" t="s">
        <v>3</v>
      </c>
      <c r="D19" s="60">
        <v>149</v>
      </c>
      <c r="E19" s="67">
        <v>3.9261744966442955</v>
      </c>
      <c r="F19" s="3"/>
    </row>
    <row r="20" spans="1:6" s="4" customFormat="1" ht="15" customHeight="1" x14ac:dyDescent="0.25">
      <c r="A20" s="15">
        <v>14</v>
      </c>
      <c r="B20" s="17" t="s">
        <v>59</v>
      </c>
      <c r="C20" s="12" t="s">
        <v>11</v>
      </c>
      <c r="D20" s="60">
        <v>94</v>
      </c>
      <c r="E20" s="67">
        <v>3.9255319148936172</v>
      </c>
      <c r="F20" s="3"/>
    </row>
    <row r="21" spans="1:6" s="4" customFormat="1" ht="15" customHeight="1" x14ac:dyDescent="0.25">
      <c r="A21" s="15">
        <v>15</v>
      </c>
      <c r="B21" s="17" t="s">
        <v>61</v>
      </c>
      <c r="C21" s="12" t="s">
        <v>90</v>
      </c>
      <c r="D21" s="60">
        <v>23</v>
      </c>
      <c r="E21" s="67">
        <v>3.9130434782608696</v>
      </c>
      <c r="F21" s="3"/>
    </row>
    <row r="22" spans="1:6" s="4" customFormat="1" ht="15" customHeight="1" x14ac:dyDescent="0.25">
      <c r="A22" s="15">
        <v>16</v>
      </c>
      <c r="B22" s="17" t="s">
        <v>62</v>
      </c>
      <c r="C22" s="27" t="s">
        <v>75</v>
      </c>
      <c r="D22" s="60">
        <v>108</v>
      </c>
      <c r="E22" s="67">
        <v>3.9074074074074074</v>
      </c>
      <c r="F22" s="3"/>
    </row>
    <row r="23" spans="1:6" s="4" customFormat="1" ht="15" customHeight="1" x14ac:dyDescent="0.25">
      <c r="A23" s="15">
        <v>17</v>
      </c>
      <c r="B23" s="17" t="s">
        <v>59</v>
      </c>
      <c r="C23" s="12" t="s">
        <v>4</v>
      </c>
      <c r="D23" s="60">
        <v>50</v>
      </c>
      <c r="E23" s="61">
        <v>3.88</v>
      </c>
      <c r="F23" s="3"/>
    </row>
    <row r="24" spans="1:6" s="4" customFormat="1" ht="15" customHeight="1" x14ac:dyDescent="0.25">
      <c r="A24" s="15">
        <v>18</v>
      </c>
      <c r="B24" s="17" t="s">
        <v>61</v>
      </c>
      <c r="C24" s="12" t="s">
        <v>130</v>
      </c>
      <c r="D24" s="60">
        <v>89</v>
      </c>
      <c r="E24" s="67">
        <v>3.8764044943820224</v>
      </c>
      <c r="F24" s="3"/>
    </row>
    <row r="25" spans="1:6" s="6" customFormat="1" ht="15" customHeight="1" x14ac:dyDescent="0.25">
      <c r="A25" s="15">
        <v>19</v>
      </c>
      <c r="B25" s="17" t="s">
        <v>60</v>
      </c>
      <c r="C25" s="27" t="s">
        <v>161</v>
      </c>
      <c r="D25" s="60">
        <v>79</v>
      </c>
      <c r="E25" s="61">
        <v>3.8607594936708862</v>
      </c>
      <c r="F25" s="5"/>
    </row>
    <row r="26" spans="1:6" s="4" customFormat="1" ht="15" customHeight="1" thickBot="1" x14ac:dyDescent="0.3">
      <c r="A26" s="16">
        <v>20</v>
      </c>
      <c r="B26" s="79" t="s">
        <v>58</v>
      </c>
      <c r="C26" s="28" t="s">
        <v>109</v>
      </c>
      <c r="D26" s="62">
        <v>82</v>
      </c>
      <c r="E26" s="63">
        <v>3.8292682926829267</v>
      </c>
      <c r="F26" s="3"/>
    </row>
    <row r="27" spans="1:6" s="4" customFormat="1" ht="15" customHeight="1" x14ac:dyDescent="0.25">
      <c r="A27" s="15">
        <v>21</v>
      </c>
      <c r="B27" s="17" t="s">
        <v>61</v>
      </c>
      <c r="C27" s="10" t="s">
        <v>23</v>
      </c>
      <c r="D27" s="59">
        <v>63</v>
      </c>
      <c r="E27" s="361">
        <v>3.8253968253968256</v>
      </c>
      <c r="F27" s="3"/>
    </row>
    <row r="28" spans="1:6" s="4" customFormat="1" ht="15" customHeight="1" x14ac:dyDescent="0.25">
      <c r="A28" s="14">
        <v>22</v>
      </c>
      <c r="B28" s="13" t="s">
        <v>57</v>
      </c>
      <c r="C28" s="27" t="s">
        <v>0</v>
      </c>
      <c r="D28" s="60">
        <v>55</v>
      </c>
      <c r="E28" s="67">
        <v>3.8181818181818183</v>
      </c>
      <c r="F28" s="3"/>
    </row>
    <row r="29" spans="1:6" s="4" customFormat="1" ht="15" customHeight="1" x14ac:dyDescent="0.25">
      <c r="A29" s="15">
        <v>23</v>
      </c>
      <c r="B29" s="17" t="s">
        <v>63</v>
      </c>
      <c r="C29" s="10" t="s">
        <v>177</v>
      </c>
      <c r="D29" s="59">
        <v>114</v>
      </c>
      <c r="E29" s="361">
        <v>3.8157894736842106</v>
      </c>
      <c r="F29" s="3"/>
    </row>
    <row r="30" spans="1:6" s="4" customFormat="1" ht="15" customHeight="1" x14ac:dyDescent="0.25">
      <c r="A30" s="15">
        <v>24</v>
      </c>
      <c r="B30" s="13" t="s">
        <v>63</v>
      </c>
      <c r="C30" s="27" t="s">
        <v>187</v>
      </c>
      <c r="D30" s="60">
        <v>155</v>
      </c>
      <c r="E30" s="67">
        <v>3.806451612903226</v>
      </c>
      <c r="F30" s="3"/>
    </row>
    <row r="31" spans="1:6" s="4" customFormat="1" ht="15" customHeight="1" x14ac:dyDescent="0.25">
      <c r="A31" s="15">
        <v>25</v>
      </c>
      <c r="B31" s="13" t="s">
        <v>61</v>
      </c>
      <c r="C31" s="12" t="s">
        <v>26</v>
      </c>
      <c r="D31" s="60">
        <v>56</v>
      </c>
      <c r="E31" s="67">
        <v>3.8035714285714284</v>
      </c>
      <c r="F31" s="3"/>
    </row>
    <row r="32" spans="1:6" s="4" customFormat="1" ht="15" customHeight="1" x14ac:dyDescent="0.25">
      <c r="A32" s="15">
        <v>26</v>
      </c>
      <c r="B32" s="17" t="s">
        <v>60</v>
      </c>
      <c r="C32" s="10" t="s">
        <v>162</v>
      </c>
      <c r="D32" s="59">
        <v>94</v>
      </c>
      <c r="E32" s="361">
        <v>3.7978723404255321</v>
      </c>
      <c r="F32" s="3"/>
    </row>
    <row r="33" spans="1:9" s="4" customFormat="1" ht="15" customHeight="1" x14ac:dyDescent="0.25">
      <c r="A33" s="15">
        <v>27</v>
      </c>
      <c r="B33" s="13" t="s">
        <v>61</v>
      </c>
      <c r="C33" s="12" t="s">
        <v>150</v>
      </c>
      <c r="D33" s="60">
        <v>54</v>
      </c>
      <c r="E33" s="67">
        <v>3.7962962962962963</v>
      </c>
      <c r="F33" s="3"/>
    </row>
    <row r="34" spans="1:9" s="4" customFormat="1" ht="15" customHeight="1" x14ac:dyDescent="0.25">
      <c r="A34" s="15">
        <v>28</v>
      </c>
      <c r="B34" s="13" t="s">
        <v>63</v>
      </c>
      <c r="C34" s="27" t="s">
        <v>134</v>
      </c>
      <c r="D34" s="60">
        <v>213</v>
      </c>
      <c r="E34" s="67">
        <v>3.7934272300469485</v>
      </c>
      <c r="F34" s="3"/>
    </row>
    <row r="35" spans="1:9" s="4" customFormat="1" ht="15" customHeight="1" x14ac:dyDescent="0.25">
      <c r="A35" s="15">
        <v>29</v>
      </c>
      <c r="B35" s="13" t="s">
        <v>62</v>
      </c>
      <c r="C35" s="27" t="s">
        <v>174</v>
      </c>
      <c r="D35" s="60">
        <v>164</v>
      </c>
      <c r="E35" s="67">
        <v>3.7926829268292681</v>
      </c>
      <c r="F35" s="3"/>
    </row>
    <row r="36" spans="1:9" s="4" customFormat="1" ht="15" customHeight="1" thickBot="1" x14ac:dyDescent="0.3">
      <c r="A36" s="16">
        <v>30</v>
      </c>
      <c r="B36" s="24" t="s">
        <v>61</v>
      </c>
      <c r="C36" s="28" t="s">
        <v>77</v>
      </c>
      <c r="D36" s="62">
        <v>163</v>
      </c>
      <c r="E36" s="271">
        <v>3.7852760736196318</v>
      </c>
      <c r="F36" s="3"/>
    </row>
    <row r="37" spans="1:9" s="4" customFormat="1" ht="15" customHeight="1" x14ac:dyDescent="0.25">
      <c r="A37" s="21">
        <v>31</v>
      </c>
      <c r="B37" s="22" t="s">
        <v>61</v>
      </c>
      <c r="C37" s="23" t="s">
        <v>25</v>
      </c>
      <c r="D37" s="68">
        <v>88</v>
      </c>
      <c r="E37" s="78">
        <v>3.7840909090909092</v>
      </c>
      <c r="F37" s="3"/>
    </row>
    <row r="38" spans="1:9" s="4" customFormat="1" ht="15" customHeight="1" x14ac:dyDescent="0.25">
      <c r="A38" s="15">
        <v>32</v>
      </c>
      <c r="B38" s="13" t="s">
        <v>63</v>
      </c>
      <c r="C38" s="27" t="s">
        <v>131</v>
      </c>
      <c r="D38" s="60">
        <v>191</v>
      </c>
      <c r="E38" s="61">
        <v>3.7696335078534031</v>
      </c>
      <c r="F38" s="3"/>
    </row>
    <row r="39" spans="1:9" s="4" customFormat="1" ht="15" customHeight="1" x14ac:dyDescent="0.25">
      <c r="A39" s="15">
        <v>33</v>
      </c>
      <c r="B39" s="13" t="s">
        <v>62</v>
      </c>
      <c r="C39" s="27" t="s">
        <v>107</v>
      </c>
      <c r="D39" s="60">
        <v>82</v>
      </c>
      <c r="E39" s="61">
        <v>3.7682926829268291</v>
      </c>
      <c r="F39" s="3"/>
    </row>
    <row r="40" spans="1:9" ht="15" customHeight="1" x14ac:dyDescent="0.25">
      <c r="A40" s="15">
        <v>34</v>
      </c>
      <c r="B40" s="13" t="s">
        <v>57</v>
      </c>
      <c r="C40" s="27" t="s">
        <v>76</v>
      </c>
      <c r="D40" s="60">
        <v>147</v>
      </c>
      <c r="E40" s="67">
        <v>3.7619047619047619</v>
      </c>
    </row>
    <row r="41" spans="1:9" ht="15" customHeight="1" x14ac:dyDescent="0.25">
      <c r="A41" s="15">
        <v>35</v>
      </c>
      <c r="B41" s="13" t="s">
        <v>61</v>
      </c>
      <c r="C41" s="27" t="s">
        <v>167</v>
      </c>
      <c r="D41" s="60">
        <v>74</v>
      </c>
      <c r="E41" s="67">
        <v>3.7567567567567566</v>
      </c>
    </row>
    <row r="42" spans="1:9" ht="15" customHeight="1" x14ac:dyDescent="0.25">
      <c r="A42" s="15">
        <v>36</v>
      </c>
      <c r="B42" s="13" t="s">
        <v>59</v>
      </c>
      <c r="C42" s="431" t="s">
        <v>157</v>
      </c>
      <c r="D42" s="60">
        <v>77</v>
      </c>
      <c r="E42" s="61">
        <v>3.7532467532467533</v>
      </c>
    </row>
    <row r="43" spans="1:9" ht="15" customHeight="1" x14ac:dyDescent="0.25">
      <c r="A43" s="15">
        <v>37</v>
      </c>
      <c r="B43" s="13" t="s">
        <v>63</v>
      </c>
      <c r="C43" s="27" t="s">
        <v>178</v>
      </c>
      <c r="D43" s="60">
        <v>78</v>
      </c>
      <c r="E43" s="67">
        <v>3.7435897435897436</v>
      </c>
    </row>
    <row r="44" spans="1:9" ht="15" customHeight="1" x14ac:dyDescent="0.25">
      <c r="A44" s="15">
        <v>38</v>
      </c>
      <c r="B44" s="272" t="s">
        <v>62</v>
      </c>
      <c r="C44" s="431" t="s">
        <v>173</v>
      </c>
      <c r="D44" s="60">
        <v>106</v>
      </c>
      <c r="E44" s="61">
        <v>3.7358490566037736</v>
      </c>
    </row>
    <row r="45" spans="1:9" ht="15" customHeight="1" x14ac:dyDescent="0.25">
      <c r="A45" s="15">
        <v>39</v>
      </c>
      <c r="B45" s="13" t="s">
        <v>63</v>
      </c>
      <c r="C45" s="27" t="s">
        <v>183</v>
      </c>
      <c r="D45" s="60">
        <v>200</v>
      </c>
      <c r="E45" s="67">
        <v>3.7349999999999999</v>
      </c>
    </row>
    <row r="46" spans="1:9" s="2" customFormat="1" ht="15" customHeight="1" thickBot="1" x14ac:dyDescent="0.3">
      <c r="A46" s="16">
        <v>40</v>
      </c>
      <c r="B46" s="24" t="s">
        <v>59</v>
      </c>
      <c r="C46" s="28" t="s">
        <v>2</v>
      </c>
      <c r="D46" s="62">
        <v>83</v>
      </c>
      <c r="E46" s="271">
        <v>3.7349397590361444</v>
      </c>
      <c r="G46" s="7"/>
      <c r="H46" s="7"/>
      <c r="I46" s="7"/>
    </row>
    <row r="47" spans="1:9" s="2" customFormat="1" ht="15" customHeight="1" x14ac:dyDescent="0.25">
      <c r="A47" s="21">
        <v>41</v>
      </c>
      <c r="B47" s="22" t="s">
        <v>63</v>
      </c>
      <c r="C47" s="23" t="s">
        <v>132</v>
      </c>
      <c r="D47" s="68">
        <v>137</v>
      </c>
      <c r="E47" s="78">
        <v>3.7299270072992701</v>
      </c>
      <c r="G47" s="7"/>
      <c r="H47" s="7"/>
      <c r="I47" s="7"/>
    </row>
    <row r="48" spans="1:9" s="2" customFormat="1" ht="15" customHeight="1" x14ac:dyDescent="0.25">
      <c r="A48" s="15">
        <v>42</v>
      </c>
      <c r="B48" s="17" t="s">
        <v>59</v>
      </c>
      <c r="C48" s="433" t="s">
        <v>156</v>
      </c>
      <c r="D48" s="59">
        <v>44</v>
      </c>
      <c r="E48" s="66">
        <v>3.7045454545454546</v>
      </c>
      <c r="G48" s="7"/>
      <c r="H48" s="7"/>
      <c r="I48" s="7"/>
    </row>
    <row r="49" spans="1:9" s="2" customFormat="1" ht="15" customHeight="1" x14ac:dyDescent="0.25">
      <c r="A49" s="15">
        <v>43</v>
      </c>
      <c r="B49" s="13" t="s">
        <v>60</v>
      </c>
      <c r="C49" s="27" t="s">
        <v>164</v>
      </c>
      <c r="D49" s="60">
        <v>135</v>
      </c>
      <c r="E49" s="61">
        <v>3.6962962962962962</v>
      </c>
      <c r="G49" s="7"/>
      <c r="H49" s="7"/>
      <c r="I49" s="7"/>
    </row>
    <row r="50" spans="1:9" s="2" customFormat="1" ht="15" customHeight="1" x14ac:dyDescent="0.25">
      <c r="A50" s="15">
        <v>44</v>
      </c>
      <c r="B50" s="13" t="s">
        <v>62</v>
      </c>
      <c r="C50" s="27" t="s">
        <v>152</v>
      </c>
      <c r="D50" s="60">
        <v>161</v>
      </c>
      <c r="E50" s="61">
        <v>3.6956521739130435</v>
      </c>
      <c r="G50" s="7"/>
      <c r="H50" s="7"/>
      <c r="I50" s="7"/>
    </row>
    <row r="51" spans="1:9" s="2" customFormat="1" ht="15" customHeight="1" x14ac:dyDescent="0.25">
      <c r="A51" s="15">
        <v>45</v>
      </c>
      <c r="B51" s="13" t="s">
        <v>58</v>
      </c>
      <c r="C51" s="27" t="s">
        <v>147</v>
      </c>
      <c r="D51" s="60">
        <v>116</v>
      </c>
      <c r="E51" s="67">
        <v>3.6896551724137931</v>
      </c>
      <c r="G51" s="7"/>
      <c r="H51" s="7"/>
      <c r="I51" s="7"/>
    </row>
    <row r="52" spans="1:9" s="2" customFormat="1" ht="15" customHeight="1" x14ac:dyDescent="0.25">
      <c r="A52" s="15">
        <v>46</v>
      </c>
      <c r="B52" s="13" t="s">
        <v>60</v>
      </c>
      <c r="C52" s="27" t="s">
        <v>92</v>
      </c>
      <c r="D52" s="60">
        <v>102</v>
      </c>
      <c r="E52" s="67">
        <v>3.6862745098039214</v>
      </c>
      <c r="G52" s="7"/>
      <c r="H52" s="7"/>
      <c r="I52" s="7"/>
    </row>
    <row r="53" spans="1:9" s="2" customFormat="1" ht="15" customHeight="1" x14ac:dyDescent="0.25">
      <c r="A53" s="15">
        <v>47</v>
      </c>
      <c r="B53" s="13" t="s">
        <v>59</v>
      </c>
      <c r="C53" s="12" t="s">
        <v>5</v>
      </c>
      <c r="D53" s="60">
        <v>89</v>
      </c>
      <c r="E53" s="61">
        <v>3.6853932584269664</v>
      </c>
      <c r="G53" s="7"/>
      <c r="H53" s="7"/>
      <c r="I53" s="7"/>
    </row>
    <row r="54" spans="1:9" s="2" customFormat="1" ht="15" customHeight="1" x14ac:dyDescent="0.25">
      <c r="A54" s="15">
        <v>48</v>
      </c>
      <c r="B54" s="13" t="s">
        <v>61</v>
      </c>
      <c r="C54" s="27" t="s">
        <v>105</v>
      </c>
      <c r="D54" s="60">
        <v>183</v>
      </c>
      <c r="E54" s="67">
        <v>3.6666666666666665</v>
      </c>
      <c r="G54" s="7"/>
      <c r="H54" s="7"/>
      <c r="I54" s="7"/>
    </row>
    <row r="55" spans="1:9" s="2" customFormat="1" ht="15" customHeight="1" x14ac:dyDescent="0.25">
      <c r="A55" s="15">
        <v>49</v>
      </c>
      <c r="B55" s="13" t="s">
        <v>62</v>
      </c>
      <c r="C55" s="27" t="s">
        <v>106</v>
      </c>
      <c r="D55" s="60">
        <v>63</v>
      </c>
      <c r="E55" s="67">
        <v>3.6666666666666665</v>
      </c>
      <c r="G55" s="7"/>
      <c r="H55" s="7"/>
      <c r="I55" s="7"/>
    </row>
    <row r="56" spans="1:9" s="2" customFormat="1" ht="15" customHeight="1" thickBot="1" x14ac:dyDescent="0.3">
      <c r="A56" s="16">
        <v>50</v>
      </c>
      <c r="B56" s="24" t="s">
        <v>63</v>
      </c>
      <c r="C56" s="28" t="s">
        <v>181</v>
      </c>
      <c r="D56" s="62">
        <v>159</v>
      </c>
      <c r="E56" s="63">
        <v>3.6603773584905661</v>
      </c>
      <c r="G56" s="7"/>
      <c r="H56" s="7"/>
      <c r="I56" s="7"/>
    </row>
    <row r="57" spans="1:9" s="2" customFormat="1" ht="15" customHeight="1" x14ac:dyDescent="0.25">
      <c r="A57" s="21">
        <v>51</v>
      </c>
      <c r="B57" s="22" t="s">
        <v>63</v>
      </c>
      <c r="C57" s="26" t="s">
        <v>42</v>
      </c>
      <c r="D57" s="68">
        <v>50</v>
      </c>
      <c r="E57" s="78">
        <v>3.66</v>
      </c>
      <c r="G57" s="7"/>
      <c r="H57" s="7"/>
      <c r="I57" s="7"/>
    </row>
    <row r="58" spans="1:9" s="2" customFormat="1" ht="15" customHeight="1" x14ac:dyDescent="0.25">
      <c r="A58" s="15">
        <v>52</v>
      </c>
      <c r="B58" s="13" t="s">
        <v>62</v>
      </c>
      <c r="C58" s="27" t="s">
        <v>170</v>
      </c>
      <c r="D58" s="60">
        <v>82</v>
      </c>
      <c r="E58" s="67">
        <v>3.6585365853658538</v>
      </c>
      <c r="G58" s="7"/>
      <c r="H58" s="7"/>
      <c r="I58" s="7"/>
    </row>
    <row r="59" spans="1:9" s="2" customFormat="1" ht="15" customHeight="1" x14ac:dyDescent="0.25">
      <c r="A59" s="15">
        <v>53</v>
      </c>
      <c r="B59" s="13" t="s">
        <v>60</v>
      </c>
      <c r="C59" s="27" t="s">
        <v>22</v>
      </c>
      <c r="D59" s="60">
        <v>93</v>
      </c>
      <c r="E59" s="67">
        <v>3.6559139784946235</v>
      </c>
      <c r="G59" s="7"/>
      <c r="H59" s="7"/>
      <c r="I59" s="7"/>
    </row>
    <row r="60" spans="1:9" s="2" customFormat="1" ht="15" customHeight="1" x14ac:dyDescent="0.25">
      <c r="A60" s="15">
        <v>54</v>
      </c>
      <c r="B60" s="13" t="s">
        <v>60</v>
      </c>
      <c r="C60" s="12" t="s">
        <v>19</v>
      </c>
      <c r="D60" s="60">
        <v>98</v>
      </c>
      <c r="E60" s="61">
        <v>3.6530612244897958</v>
      </c>
      <c r="G60" s="7"/>
      <c r="H60" s="7"/>
      <c r="I60" s="7"/>
    </row>
    <row r="61" spans="1:9" s="2" customFormat="1" ht="15" customHeight="1" x14ac:dyDescent="0.25">
      <c r="A61" s="19">
        <v>55</v>
      </c>
      <c r="B61" s="20" t="s">
        <v>60</v>
      </c>
      <c r="C61" s="29" t="s">
        <v>128</v>
      </c>
      <c r="D61" s="64">
        <v>77</v>
      </c>
      <c r="E61" s="65">
        <v>3.6493506493506493</v>
      </c>
      <c r="G61" s="7"/>
      <c r="H61" s="7"/>
      <c r="I61" s="7"/>
    </row>
    <row r="62" spans="1:9" s="2" customFormat="1" ht="15" customHeight="1" x14ac:dyDescent="0.25">
      <c r="A62" s="14">
        <v>56</v>
      </c>
      <c r="B62" s="13" t="s">
        <v>62</v>
      </c>
      <c r="C62" s="27" t="s">
        <v>171</v>
      </c>
      <c r="D62" s="60">
        <v>97</v>
      </c>
      <c r="E62" s="67">
        <v>3.6391752577319587</v>
      </c>
      <c r="G62" s="7"/>
      <c r="H62" s="7"/>
      <c r="I62" s="7"/>
    </row>
    <row r="63" spans="1:9" s="2" customFormat="1" ht="15" customHeight="1" x14ac:dyDescent="0.25">
      <c r="A63" s="14">
        <v>57</v>
      </c>
      <c r="B63" s="13" t="s">
        <v>63</v>
      </c>
      <c r="C63" s="27" t="s">
        <v>148</v>
      </c>
      <c r="D63" s="60">
        <v>83</v>
      </c>
      <c r="E63" s="67">
        <v>3.6385542168674698</v>
      </c>
      <c r="G63" s="7"/>
      <c r="H63" s="7"/>
      <c r="I63" s="7"/>
    </row>
    <row r="64" spans="1:9" s="2" customFormat="1" ht="15" customHeight="1" x14ac:dyDescent="0.25">
      <c r="A64" s="14">
        <v>58</v>
      </c>
      <c r="B64" s="13" t="s">
        <v>61</v>
      </c>
      <c r="C64" s="27" t="s">
        <v>24</v>
      </c>
      <c r="D64" s="60">
        <v>116</v>
      </c>
      <c r="E64" s="67">
        <v>3.6379310344827585</v>
      </c>
      <c r="G64" s="7"/>
      <c r="H64" s="7"/>
      <c r="I64" s="7"/>
    </row>
    <row r="65" spans="1:9" s="2" customFormat="1" ht="15" customHeight="1" x14ac:dyDescent="0.25">
      <c r="A65" s="14">
        <v>59</v>
      </c>
      <c r="B65" s="13" t="s">
        <v>57</v>
      </c>
      <c r="C65" s="12" t="s">
        <v>125</v>
      </c>
      <c r="D65" s="60">
        <v>74</v>
      </c>
      <c r="E65" s="67">
        <v>3.6351351351351351</v>
      </c>
      <c r="G65" s="7"/>
      <c r="H65" s="7"/>
      <c r="I65" s="7"/>
    </row>
    <row r="66" spans="1:9" s="2" customFormat="1" ht="15" customHeight="1" thickBot="1" x14ac:dyDescent="0.3">
      <c r="A66" s="81">
        <v>60</v>
      </c>
      <c r="B66" s="24" t="s">
        <v>63</v>
      </c>
      <c r="C66" s="28" t="s">
        <v>184</v>
      </c>
      <c r="D66" s="62">
        <v>82</v>
      </c>
      <c r="E66" s="63">
        <v>3.6341463414634148</v>
      </c>
      <c r="G66" s="7"/>
      <c r="H66" s="7"/>
      <c r="I66" s="7"/>
    </row>
    <row r="67" spans="1:9" s="2" customFormat="1" ht="15" customHeight="1" x14ac:dyDescent="0.25">
      <c r="A67" s="21">
        <v>61</v>
      </c>
      <c r="B67" s="22" t="s">
        <v>61</v>
      </c>
      <c r="C67" s="26" t="s">
        <v>31</v>
      </c>
      <c r="D67" s="68">
        <v>109</v>
      </c>
      <c r="E67" s="69">
        <v>3.6330275229357798</v>
      </c>
      <c r="G67" s="7"/>
      <c r="H67" s="7"/>
      <c r="I67" s="7"/>
    </row>
    <row r="68" spans="1:9" s="2" customFormat="1" ht="15" customHeight="1" x14ac:dyDescent="0.25">
      <c r="A68" s="14">
        <v>62</v>
      </c>
      <c r="B68" s="13" t="s">
        <v>63</v>
      </c>
      <c r="C68" s="27" t="s">
        <v>46</v>
      </c>
      <c r="D68" s="60">
        <v>57</v>
      </c>
      <c r="E68" s="67">
        <v>3.6315789473684212</v>
      </c>
      <c r="G68" s="7"/>
      <c r="H68" s="7"/>
      <c r="I68" s="7"/>
    </row>
    <row r="69" spans="1:9" s="2" customFormat="1" ht="15" customHeight="1" x14ac:dyDescent="0.25">
      <c r="A69" s="14">
        <v>63</v>
      </c>
      <c r="B69" s="13" t="s">
        <v>58</v>
      </c>
      <c r="C69" s="27" t="s">
        <v>86</v>
      </c>
      <c r="D69" s="60">
        <v>27</v>
      </c>
      <c r="E69" s="61">
        <v>3.6296296296296298</v>
      </c>
      <c r="G69" s="7"/>
      <c r="H69" s="7"/>
      <c r="I69" s="7"/>
    </row>
    <row r="70" spans="1:9" s="2" customFormat="1" ht="15" customHeight="1" x14ac:dyDescent="0.25">
      <c r="A70" s="14">
        <v>64</v>
      </c>
      <c r="B70" s="13" t="s">
        <v>60</v>
      </c>
      <c r="C70" s="27" t="s">
        <v>21</v>
      </c>
      <c r="D70" s="60">
        <v>88</v>
      </c>
      <c r="E70" s="67">
        <v>3.625</v>
      </c>
      <c r="G70" s="7"/>
      <c r="H70" s="7"/>
      <c r="I70" s="7"/>
    </row>
    <row r="71" spans="1:9" s="2" customFormat="1" ht="15" customHeight="1" x14ac:dyDescent="0.25">
      <c r="A71" s="14">
        <v>65</v>
      </c>
      <c r="B71" s="13" t="s">
        <v>63</v>
      </c>
      <c r="C71" s="27" t="s">
        <v>188</v>
      </c>
      <c r="D71" s="60">
        <v>80</v>
      </c>
      <c r="E71" s="67">
        <v>3.625</v>
      </c>
      <c r="G71" s="7"/>
      <c r="H71" s="7"/>
      <c r="I71" s="7"/>
    </row>
    <row r="72" spans="1:9" s="2" customFormat="1" ht="15" customHeight="1" x14ac:dyDescent="0.25">
      <c r="A72" s="14">
        <v>66</v>
      </c>
      <c r="B72" s="13" t="s">
        <v>57</v>
      </c>
      <c r="C72" s="11" t="s">
        <v>80</v>
      </c>
      <c r="D72" s="60">
        <v>69</v>
      </c>
      <c r="E72" s="67">
        <v>3.6231884057971016</v>
      </c>
      <c r="G72" s="7"/>
      <c r="H72" s="7"/>
      <c r="I72" s="7"/>
    </row>
    <row r="73" spans="1:9" s="2" customFormat="1" ht="15" customHeight="1" x14ac:dyDescent="0.25">
      <c r="A73" s="14">
        <v>67</v>
      </c>
      <c r="B73" s="13" t="s">
        <v>60</v>
      </c>
      <c r="C73" s="27" t="s">
        <v>81</v>
      </c>
      <c r="D73" s="60">
        <v>101</v>
      </c>
      <c r="E73" s="61">
        <v>3.613861386138614</v>
      </c>
      <c r="G73" s="7"/>
      <c r="H73" s="7"/>
      <c r="I73" s="7"/>
    </row>
    <row r="74" spans="1:9" s="2" customFormat="1" ht="15" customHeight="1" x14ac:dyDescent="0.25">
      <c r="A74" s="14">
        <v>68</v>
      </c>
      <c r="B74" s="13" t="s">
        <v>63</v>
      </c>
      <c r="C74" s="27" t="s">
        <v>146</v>
      </c>
      <c r="D74" s="60">
        <v>168</v>
      </c>
      <c r="E74" s="61">
        <v>3.6130952380952381</v>
      </c>
      <c r="G74" s="7"/>
      <c r="H74" s="7"/>
      <c r="I74" s="7"/>
    </row>
    <row r="75" spans="1:9" s="2" customFormat="1" ht="15" customHeight="1" x14ac:dyDescent="0.25">
      <c r="A75" s="14">
        <v>69</v>
      </c>
      <c r="B75" s="13" t="s">
        <v>59</v>
      </c>
      <c r="C75" s="431" t="s">
        <v>160</v>
      </c>
      <c r="D75" s="60">
        <v>134</v>
      </c>
      <c r="E75" s="67">
        <v>3.6044776119402986</v>
      </c>
      <c r="G75" s="7"/>
      <c r="H75" s="7"/>
      <c r="I75" s="7"/>
    </row>
    <row r="76" spans="1:9" s="2" customFormat="1" ht="15" customHeight="1" thickBot="1" x14ac:dyDescent="0.3">
      <c r="A76" s="81">
        <v>70</v>
      </c>
      <c r="B76" s="24" t="s">
        <v>58</v>
      </c>
      <c r="C76" s="28" t="s">
        <v>137</v>
      </c>
      <c r="D76" s="62">
        <v>205</v>
      </c>
      <c r="E76" s="63">
        <v>3.5902439024390245</v>
      </c>
      <c r="G76" s="7"/>
      <c r="H76" s="7"/>
      <c r="I76" s="7"/>
    </row>
    <row r="77" spans="1:9" s="2" customFormat="1" ht="15" customHeight="1" x14ac:dyDescent="0.25">
      <c r="A77" s="21">
        <v>71</v>
      </c>
      <c r="B77" s="22" t="s">
        <v>60</v>
      </c>
      <c r="C77" s="26" t="s">
        <v>166</v>
      </c>
      <c r="D77" s="68">
        <v>78</v>
      </c>
      <c r="E77" s="78">
        <v>3.5897435897435899</v>
      </c>
      <c r="G77" s="7"/>
      <c r="H77" s="7"/>
      <c r="I77" s="7"/>
    </row>
    <row r="78" spans="1:9" s="2" customFormat="1" ht="15" customHeight="1" x14ac:dyDescent="0.25">
      <c r="A78" s="14">
        <v>72</v>
      </c>
      <c r="B78" s="13" t="s">
        <v>60</v>
      </c>
      <c r="C78" s="27" t="s">
        <v>163</v>
      </c>
      <c r="D78" s="60">
        <v>29</v>
      </c>
      <c r="E78" s="61">
        <v>3.5862068965517242</v>
      </c>
      <c r="G78" s="7"/>
      <c r="H78" s="7"/>
      <c r="I78" s="7"/>
    </row>
    <row r="79" spans="1:9" s="2" customFormat="1" ht="15" customHeight="1" x14ac:dyDescent="0.25">
      <c r="A79" s="14">
        <v>73</v>
      </c>
      <c r="B79" s="13" t="s">
        <v>63</v>
      </c>
      <c r="C79" s="27" t="s">
        <v>182</v>
      </c>
      <c r="D79" s="60">
        <v>120</v>
      </c>
      <c r="E79" s="67">
        <v>3.5750000000000002</v>
      </c>
      <c r="G79" s="7"/>
      <c r="H79" s="7"/>
      <c r="I79" s="7"/>
    </row>
    <row r="80" spans="1:9" s="2" customFormat="1" ht="15" customHeight="1" x14ac:dyDescent="0.25">
      <c r="A80" s="14">
        <v>74</v>
      </c>
      <c r="B80" s="13" t="s">
        <v>62</v>
      </c>
      <c r="C80" s="27" t="s">
        <v>169</v>
      </c>
      <c r="D80" s="60">
        <v>56</v>
      </c>
      <c r="E80" s="67">
        <v>3.5714285714285716</v>
      </c>
      <c r="G80" s="7"/>
      <c r="H80" s="7"/>
      <c r="I80" s="7"/>
    </row>
    <row r="81" spans="1:9" s="2" customFormat="1" ht="15" customHeight="1" x14ac:dyDescent="0.25">
      <c r="A81" s="14">
        <v>75</v>
      </c>
      <c r="B81" s="13" t="s">
        <v>63</v>
      </c>
      <c r="C81" s="27" t="s">
        <v>180</v>
      </c>
      <c r="D81" s="60">
        <v>100</v>
      </c>
      <c r="E81" s="67">
        <v>3.57</v>
      </c>
      <c r="G81" s="7"/>
      <c r="H81" s="7"/>
      <c r="I81" s="7"/>
    </row>
    <row r="82" spans="1:9" s="2" customFormat="1" ht="15" customHeight="1" x14ac:dyDescent="0.25">
      <c r="A82" s="14">
        <v>76</v>
      </c>
      <c r="B82" s="13" t="s">
        <v>59</v>
      </c>
      <c r="C82" s="431" t="s">
        <v>158</v>
      </c>
      <c r="D82" s="60">
        <v>73</v>
      </c>
      <c r="E82" s="67">
        <v>3.5616438356164384</v>
      </c>
      <c r="G82" s="7"/>
      <c r="H82" s="7"/>
      <c r="I82" s="7"/>
    </row>
    <row r="83" spans="1:9" s="2" customFormat="1" ht="15" customHeight="1" x14ac:dyDescent="0.25">
      <c r="A83" s="14">
        <v>77</v>
      </c>
      <c r="B83" s="13" t="s">
        <v>63</v>
      </c>
      <c r="C83" s="27" t="s">
        <v>55</v>
      </c>
      <c r="D83" s="60">
        <v>98</v>
      </c>
      <c r="E83" s="67">
        <v>3.5510204081632653</v>
      </c>
      <c r="G83" s="7"/>
      <c r="H83" s="7"/>
      <c r="I83" s="7"/>
    </row>
    <row r="84" spans="1:9" s="2" customFormat="1" ht="15" customHeight="1" x14ac:dyDescent="0.25">
      <c r="A84" s="14">
        <v>78</v>
      </c>
      <c r="B84" s="13" t="s">
        <v>63</v>
      </c>
      <c r="C84" s="27" t="s">
        <v>179</v>
      </c>
      <c r="D84" s="60">
        <v>51</v>
      </c>
      <c r="E84" s="61">
        <v>3.5490196078431371</v>
      </c>
      <c r="G84" s="7"/>
      <c r="H84" s="7"/>
      <c r="I84" s="7"/>
    </row>
    <row r="85" spans="1:9" s="2" customFormat="1" ht="15" customHeight="1" x14ac:dyDescent="0.25">
      <c r="A85" s="14">
        <v>79</v>
      </c>
      <c r="B85" s="13" t="s">
        <v>60</v>
      </c>
      <c r="C85" s="27" t="s">
        <v>95</v>
      </c>
      <c r="D85" s="60">
        <v>53</v>
      </c>
      <c r="E85" s="61">
        <v>3.5471698113207548</v>
      </c>
      <c r="G85" s="7"/>
      <c r="H85" s="7"/>
      <c r="I85" s="7"/>
    </row>
    <row r="86" spans="1:9" s="2" customFormat="1" ht="15" customHeight="1" thickBot="1" x14ac:dyDescent="0.3">
      <c r="A86" s="81">
        <v>80</v>
      </c>
      <c r="B86" s="24" t="s">
        <v>63</v>
      </c>
      <c r="C86" s="28" t="s">
        <v>50</v>
      </c>
      <c r="D86" s="62">
        <v>71</v>
      </c>
      <c r="E86" s="63">
        <v>3.535211267605634</v>
      </c>
      <c r="G86" s="7"/>
      <c r="H86" s="7"/>
      <c r="I86" s="7"/>
    </row>
    <row r="87" spans="1:9" s="2" customFormat="1" ht="15" customHeight="1" x14ac:dyDescent="0.25">
      <c r="A87" s="21">
        <v>81</v>
      </c>
      <c r="B87" s="22" t="s">
        <v>62</v>
      </c>
      <c r="C87" s="26" t="s">
        <v>191</v>
      </c>
      <c r="D87" s="68">
        <v>61</v>
      </c>
      <c r="E87" s="69">
        <v>3.5245901639344264</v>
      </c>
      <c r="G87" s="7"/>
      <c r="H87" s="7"/>
      <c r="I87" s="7"/>
    </row>
    <row r="88" spans="1:9" s="2" customFormat="1" ht="15" customHeight="1" x14ac:dyDescent="0.25">
      <c r="A88" s="14">
        <v>82</v>
      </c>
      <c r="B88" s="13" t="s">
        <v>57</v>
      </c>
      <c r="C88" s="430" t="s">
        <v>153</v>
      </c>
      <c r="D88" s="60">
        <v>107</v>
      </c>
      <c r="E88" s="67">
        <v>3.5233644859813085</v>
      </c>
      <c r="G88" s="7"/>
      <c r="H88" s="7"/>
      <c r="I88" s="7"/>
    </row>
    <row r="89" spans="1:9" s="2" customFormat="1" ht="15" customHeight="1" x14ac:dyDescent="0.25">
      <c r="A89" s="14">
        <v>83</v>
      </c>
      <c r="B89" s="13" t="s">
        <v>61</v>
      </c>
      <c r="C89" s="27" t="s">
        <v>83</v>
      </c>
      <c r="D89" s="60">
        <v>84</v>
      </c>
      <c r="E89" s="67">
        <v>3.5119047619047619</v>
      </c>
      <c r="G89" s="7"/>
      <c r="H89" s="7"/>
      <c r="I89" s="7"/>
    </row>
    <row r="90" spans="1:9" s="2" customFormat="1" ht="15" customHeight="1" x14ac:dyDescent="0.25">
      <c r="A90" s="14">
        <v>84</v>
      </c>
      <c r="B90" s="13" t="s">
        <v>58</v>
      </c>
      <c r="C90" s="27" t="s">
        <v>84</v>
      </c>
      <c r="D90" s="60">
        <v>53</v>
      </c>
      <c r="E90" s="67">
        <v>3.5094339622641511</v>
      </c>
      <c r="G90" s="7"/>
      <c r="H90" s="7"/>
      <c r="I90" s="7"/>
    </row>
    <row r="91" spans="1:9" s="2" customFormat="1" ht="15" customHeight="1" x14ac:dyDescent="0.25">
      <c r="A91" s="14">
        <v>85</v>
      </c>
      <c r="B91" s="13" t="s">
        <v>59</v>
      </c>
      <c r="C91" s="27" t="s">
        <v>8</v>
      </c>
      <c r="D91" s="60">
        <v>59</v>
      </c>
      <c r="E91" s="309">
        <v>3.5084745762711864</v>
      </c>
      <c r="G91" s="7"/>
      <c r="H91" s="7"/>
      <c r="I91" s="7"/>
    </row>
    <row r="92" spans="1:9" s="2" customFormat="1" ht="15" customHeight="1" x14ac:dyDescent="0.25">
      <c r="A92" s="14">
        <v>86</v>
      </c>
      <c r="B92" s="13" t="s">
        <v>61</v>
      </c>
      <c r="C92" s="27" t="s">
        <v>28</v>
      </c>
      <c r="D92" s="60">
        <v>61</v>
      </c>
      <c r="E92" s="67">
        <v>3.5081967213114753</v>
      </c>
      <c r="G92" s="7"/>
      <c r="H92" s="7"/>
      <c r="I92" s="7"/>
    </row>
    <row r="93" spans="1:9" s="2" customFormat="1" ht="15" customHeight="1" x14ac:dyDescent="0.25">
      <c r="A93" s="14">
        <v>87</v>
      </c>
      <c r="B93" s="13" t="s">
        <v>63</v>
      </c>
      <c r="C93" s="27" t="s">
        <v>185</v>
      </c>
      <c r="D93" s="60">
        <v>77</v>
      </c>
      <c r="E93" s="67">
        <v>3.5064935064935066</v>
      </c>
      <c r="G93" s="7"/>
      <c r="H93" s="7"/>
      <c r="I93" s="7"/>
    </row>
    <row r="94" spans="1:9" s="2" customFormat="1" ht="15" customHeight="1" x14ac:dyDescent="0.25">
      <c r="A94" s="14">
        <v>88</v>
      </c>
      <c r="B94" s="13" t="s">
        <v>61</v>
      </c>
      <c r="C94" s="27" t="s">
        <v>30</v>
      </c>
      <c r="D94" s="60">
        <v>51</v>
      </c>
      <c r="E94" s="61">
        <v>3.4901960784313726</v>
      </c>
      <c r="G94" s="7"/>
      <c r="H94" s="7"/>
      <c r="I94" s="7"/>
    </row>
    <row r="95" spans="1:9" s="2" customFormat="1" ht="15" customHeight="1" x14ac:dyDescent="0.25">
      <c r="A95" s="14">
        <v>89</v>
      </c>
      <c r="B95" s="13" t="s">
        <v>62</v>
      </c>
      <c r="C95" s="27" t="s">
        <v>172</v>
      </c>
      <c r="D95" s="60">
        <v>78</v>
      </c>
      <c r="E95" s="67">
        <v>3.4871794871794872</v>
      </c>
      <c r="G95" s="7"/>
      <c r="H95" s="7"/>
      <c r="I95" s="7"/>
    </row>
    <row r="96" spans="1:9" s="2" customFormat="1" ht="15" customHeight="1" thickBot="1" x14ac:dyDescent="0.3">
      <c r="A96" s="81">
        <v>90</v>
      </c>
      <c r="B96" s="24" t="s">
        <v>57</v>
      </c>
      <c r="C96" s="432" t="s">
        <v>155</v>
      </c>
      <c r="D96" s="62">
        <v>109</v>
      </c>
      <c r="E96" s="448">
        <v>3.4862385321100917</v>
      </c>
      <c r="G96" s="7"/>
      <c r="H96" s="7"/>
      <c r="I96" s="7"/>
    </row>
    <row r="97" spans="1:9" s="2" customFormat="1" ht="15" customHeight="1" x14ac:dyDescent="0.25">
      <c r="A97" s="21">
        <v>91</v>
      </c>
      <c r="B97" s="22" t="s">
        <v>63</v>
      </c>
      <c r="C97" s="26" t="s">
        <v>190</v>
      </c>
      <c r="D97" s="68">
        <v>118</v>
      </c>
      <c r="E97" s="78">
        <v>3.4830508474576272</v>
      </c>
      <c r="G97" s="7"/>
      <c r="H97" s="7"/>
      <c r="I97" s="7"/>
    </row>
    <row r="98" spans="1:9" s="2" customFormat="1" ht="15" customHeight="1" x14ac:dyDescent="0.25">
      <c r="A98" s="14">
        <v>92</v>
      </c>
      <c r="B98" s="13" t="s">
        <v>60</v>
      </c>
      <c r="C98" s="27" t="s">
        <v>165</v>
      </c>
      <c r="D98" s="60">
        <v>56</v>
      </c>
      <c r="E98" s="67">
        <v>3.4821428571428572</v>
      </c>
      <c r="G98" s="7"/>
      <c r="H98" s="7"/>
      <c r="I98" s="7"/>
    </row>
    <row r="99" spans="1:9" s="2" customFormat="1" ht="15" customHeight="1" x14ac:dyDescent="0.25">
      <c r="A99" s="14">
        <v>93</v>
      </c>
      <c r="B99" s="13" t="s">
        <v>60</v>
      </c>
      <c r="C99" s="12" t="s">
        <v>15</v>
      </c>
      <c r="D99" s="60">
        <v>54</v>
      </c>
      <c r="E99" s="67">
        <v>3.4814814814814814</v>
      </c>
      <c r="G99" s="7"/>
      <c r="H99" s="7"/>
      <c r="I99" s="7"/>
    </row>
    <row r="100" spans="1:9" s="2" customFormat="1" ht="15" customHeight="1" x14ac:dyDescent="0.25">
      <c r="A100" s="14">
        <v>94</v>
      </c>
      <c r="B100" s="13" t="s">
        <v>63</v>
      </c>
      <c r="C100" s="27" t="s">
        <v>176</v>
      </c>
      <c r="D100" s="60">
        <v>101</v>
      </c>
      <c r="E100" s="67">
        <v>3.4752475247524752</v>
      </c>
      <c r="G100" s="7"/>
      <c r="H100" s="7"/>
      <c r="I100" s="7"/>
    </row>
    <row r="101" spans="1:9" s="2" customFormat="1" ht="15" customHeight="1" x14ac:dyDescent="0.25">
      <c r="A101" s="14">
        <v>95</v>
      </c>
      <c r="B101" s="13" t="s">
        <v>63</v>
      </c>
      <c r="C101" s="27" t="s">
        <v>189</v>
      </c>
      <c r="D101" s="60">
        <v>76</v>
      </c>
      <c r="E101" s="67">
        <v>3.4736842105263159</v>
      </c>
      <c r="G101" s="7"/>
      <c r="H101" s="7"/>
      <c r="I101" s="7"/>
    </row>
    <row r="102" spans="1:9" s="2" customFormat="1" ht="15" customHeight="1" x14ac:dyDescent="0.25">
      <c r="A102" s="14">
        <v>96</v>
      </c>
      <c r="B102" s="13" t="s">
        <v>63</v>
      </c>
      <c r="C102" s="27" t="s">
        <v>37</v>
      </c>
      <c r="D102" s="60">
        <v>44</v>
      </c>
      <c r="E102" s="67">
        <v>3.4545454545454546</v>
      </c>
      <c r="G102" s="7"/>
      <c r="H102" s="7"/>
      <c r="I102" s="7"/>
    </row>
    <row r="103" spans="1:9" s="2" customFormat="1" ht="15" customHeight="1" x14ac:dyDescent="0.25">
      <c r="A103" s="14">
        <v>97</v>
      </c>
      <c r="B103" s="13" t="s">
        <v>61</v>
      </c>
      <c r="C103" s="27" t="s">
        <v>89</v>
      </c>
      <c r="D103" s="60">
        <v>51</v>
      </c>
      <c r="E103" s="61">
        <v>3.4509803921568629</v>
      </c>
      <c r="G103" s="7"/>
      <c r="H103" s="7"/>
      <c r="I103" s="7"/>
    </row>
    <row r="104" spans="1:9" s="2" customFormat="1" ht="15" customHeight="1" x14ac:dyDescent="0.25">
      <c r="A104" s="14">
        <v>98</v>
      </c>
      <c r="B104" s="13" t="s">
        <v>59</v>
      </c>
      <c r="C104" s="12" t="s">
        <v>7</v>
      </c>
      <c r="D104" s="60">
        <v>58</v>
      </c>
      <c r="E104" s="67">
        <v>3.4482758620689653</v>
      </c>
      <c r="G104" s="7"/>
      <c r="H104" s="7"/>
      <c r="I104" s="7"/>
    </row>
    <row r="105" spans="1:9" s="2" customFormat="1" ht="15" customHeight="1" x14ac:dyDescent="0.25">
      <c r="A105" s="14">
        <v>99</v>
      </c>
      <c r="B105" s="272" t="s">
        <v>63</v>
      </c>
      <c r="C105" s="27" t="s">
        <v>45</v>
      </c>
      <c r="D105" s="60">
        <v>77</v>
      </c>
      <c r="E105" s="67">
        <v>3.4415584415584415</v>
      </c>
      <c r="G105" s="7"/>
      <c r="H105" s="7"/>
      <c r="I105" s="7"/>
    </row>
    <row r="106" spans="1:9" s="2" customFormat="1" ht="15" customHeight="1" thickBot="1" x14ac:dyDescent="0.3">
      <c r="A106" s="81">
        <v>100</v>
      </c>
      <c r="B106" s="24" t="s">
        <v>63</v>
      </c>
      <c r="C106" s="28" t="s">
        <v>186</v>
      </c>
      <c r="D106" s="62">
        <v>70</v>
      </c>
      <c r="E106" s="63">
        <v>3.4285714285714284</v>
      </c>
      <c r="G106" s="7"/>
      <c r="H106" s="7"/>
      <c r="I106" s="7"/>
    </row>
    <row r="107" spans="1:9" s="2" customFormat="1" ht="15" customHeight="1" x14ac:dyDescent="0.25">
      <c r="A107" s="21">
        <v>101</v>
      </c>
      <c r="B107" s="22" t="s">
        <v>62</v>
      </c>
      <c r="C107" s="26" t="s">
        <v>34</v>
      </c>
      <c r="D107" s="68">
        <v>74</v>
      </c>
      <c r="E107" s="78">
        <v>3.4189189189189189</v>
      </c>
      <c r="G107" s="7"/>
      <c r="H107" s="7"/>
      <c r="I107" s="7"/>
    </row>
    <row r="108" spans="1:9" s="2" customFormat="1" ht="15" customHeight="1" x14ac:dyDescent="0.25">
      <c r="A108" s="274">
        <v>102</v>
      </c>
      <c r="B108" s="13" t="s">
        <v>60</v>
      </c>
      <c r="C108" s="12" t="s">
        <v>13</v>
      </c>
      <c r="D108" s="60">
        <v>46</v>
      </c>
      <c r="E108" s="67">
        <v>3.3913043478260869</v>
      </c>
      <c r="G108" s="7"/>
      <c r="H108" s="7"/>
      <c r="I108" s="7"/>
    </row>
    <row r="109" spans="1:9" s="2" customFormat="1" ht="15" customHeight="1" x14ac:dyDescent="0.25">
      <c r="A109" s="274">
        <v>103</v>
      </c>
      <c r="B109" s="13" t="s">
        <v>61</v>
      </c>
      <c r="C109" s="12" t="s">
        <v>85</v>
      </c>
      <c r="D109" s="60">
        <v>19</v>
      </c>
      <c r="E109" s="61">
        <v>3.3684210526315788</v>
      </c>
      <c r="G109" s="7"/>
      <c r="H109" s="7"/>
      <c r="I109" s="7"/>
    </row>
    <row r="110" spans="1:9" s="2" customFormat="1" ht="15" customHeight="1" x14ac:dyDescent="0.25">
      <c r="A110" s="274">
        <v>104</v>
      </c>
      <c r="B110" s="13" t="s">
        <v>58</v>
      </c>
      <c r="C110" s="27" t="s">
        <v>94</v>
      </c>
      <c r="D110" s="60">
        <v>30</v>
      </c>
      <c r="E110" s="61">
        <v>3.3666666666666667</v>
      </c>
      <c r="G110" s="7"/>
      <c r="H110" s="7"/>
      <c r="I110" s="7"/>
    </row>
    <row r="111" spans="1:9" s="2" customFormat="1" ht="15" customHeight="1" x14ac:dyDescent="0.25">
      <c r="A111" s="274">
        <v>105</v>
      </c>
      <c r="B111" s="13" t="s">
        <v>59</v>
      </c>
      <c r="C111" s="27" t="s">
        <v>159</v>
      </c>
      <c r="D111" s="60">
        <v>70</v>
      </c>
      <c r="E111" s="61">
        <v>3.3285714285714287</v>
      </c>
      <c r="G111" s="7"/>
      <c r="H111" s="7"/>
      <c r="I111" s="7"/>
    </row>
    <row r="112" spans="1:9" s="2" customFormat="1" ht="15" customHeight="1" x14ac:dyDescent="0.25">
      <c r="A112" s="274">
        <v>106</v>
      </c>
      <c r="B112" s="13" t="s">
        <v>60</v>
      </c>
      <c r="C112" s="12" t="s">
        <v>16</v>
      </c>
      <c r="D112" s="60">
        <v>46</v>
      </c>
      <c r="E112" s="61">
        <v>3.3043478260869565</v>
      </c>
      <c r="G112" s="7"/>
      <c r="H112" s="7"/>
      <c r="I112" s="7"/>
    </row>
    <row r="113" spans="1:9" s="2" customFormat="1" ht="15" customHeight="1" x14ac:dyDescent="0.25">
      <c r="A113" s="274">
        <v>107</v>
      </c>
      <c r="B113" s="13" t="s">
        <v>57</v>
      </c>
      <c r="C113" s="27" t="s">
        <v>154</v>
      </c>
      <c r="D113" s="60">
        <v>73</v>
      </c>
      <c r="E113" s="67">
        <v>3.2602739726027399</v>
      </c>
      <c r="G113" s="7"/>
      <c r="H113" s="7"/>
      <c r="I113" s="7"/>
    </row>
    <row r="114" spans="1:9" s="2" customFormat="1" ht="15" customHeight="1" x14ac:dyDescent="0.25">
      <c r="A114" s="274">
        <v>108</v>
      </c>
      <c r="B114" s="13" t="s">
        <v>62</v>
      </c>
      <c r="C114" s="27" t="s">
        <v>175</v>
      </c>
      <c r="D114" s="60">
        <v>117</v>
      </c>
      <c r="E114" s="67">
        <v>3.1965811965811968</v>
      </c>
      <c r="G114" s="7"/>
      <c r="H114" s="7"/>
      <c r="I114" s="7"/>
    </row>
    <row r="115" spans="1:9" s="2" customFormat="1" ht="15" customHeight="1" thickBot="1" x14ac:dyDescent="0.3">
      <c r="A115" s="308">
        <v>109</v>
      </c>
      <c r="B115" s="24" t="s">
        <v>61</v>
      </c>
      <c r="C115" s="28" t="s">
        <v>27</v>
      </c>
      <c r="D115" s="62">
        <v>27</v>
      </c>
      <c r="E115" s="63">
        <v>3.1851851851851851</v>
      </c>
      <c r="G115" s="7"/>
      <c r="H115" s="7"/>
      <c r="I115" s="7"/>
    </row>
    <row r="116" spans="1:9" s="2" customFormat="1" ht="15" customHeight="1" x14ac:dyDescent="0.25">
      <c r="A116" s="7"/>
      <c r="D116" s="87" t="s">
        <v>99</v>
      </c>
      <c r="E116" s="35">
        <v>3.7</v>
      </c>
      <c r="G116" s="7"/>
      <c r="H116" s="7"/>
      <c r="I116" s="7"/>
    </row>
    <row r="117" spans="1:9" s="2" customFormat="1" x14ac:dyDescent="0.25">
      <c r="A117" s="7"/>
      <c r="D117" s="77" t="s">
        <v>110</v>
      </c>
      <c r="E117" s="31">
        <f>AVERAGE(E7:E115)</f>
        <v>3.664470231090069</v>
      </c>
      <c r="G117" s="7"/>
      <c r="H117" s="7"/>
      <c r="I117" s="7"/>
    </row>
  </sheetData>
  <conditionalFormatting sqref="E6:E117">
    <cfRule type="cellIs" dxfId="9" priority="1116" stopIfTrue="1" operator="between">
      <formula>$E$117</formula>
      <formula>3.655</formula>
    </cfRule>
    <cfRule type="cellIs" dxfId="8" priority="1117" stopIfTrue="1" operator="lessThan">
      <formula>3.5</formula>
    </cfRule>
    <cfRule type="cellIs" dxfId="7" priority="1118" stopIfTrue="1" operator="between">
      <formula>3.5</formula>
      <formula>$E$117</formula>
    </cfRule>
    <cfRule type="cellIs" dxfId="6" priority="1119" stopIfTrue="1" operator="between">
      <formula>4.5</formula>
      <formula>$E$117</formula>
    </cfRule>
    <cfRule type="cellIs" dxfId="5" priority="1120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214" customWidth="1"/>
    <col min="2" max="2" width="9.7109375" style="215" customWidth="1"/>
    <col min="3" max="3" width="32" style="214" customWidth="1"/>
    <col min="4" max="8" width="7.7109375" style="214" customWidth="1"/>
    <col min="9" max="9" width="9.85546875" style="214" customWidth="1"/>
    <col min="10" max="10" width="7.7109375" style="216" customWidth="1"/>
    <col min="11" max="11" width="9.5703125" style="214" customWidth="1"/>
    <col min="12" max="17" width="7.7109375" style="214" customWidth="1"/>
    <col min="18" max="16384" width="9.140625" style="214"/>
  </cols>
  <sheetData>
    <row r="1" spans="1:12" x14ac:dyDescent="0.25">
      <c r="K1" s="72"/>
      <c r="L1" s="9" t="s">
        <v>100</v>
      </c>
    </row>
    <row r="2" spans="1:12" ht="15.75" x14ac:dyDescent="0.25">
      <c r="C2" s="502" t="s">
        <v>136</v>
      </c>
      <c r="D2" s="502"/>
      <c r="E2" s="217"/>
      <c r="F2" s="217"/>
      <c r="I2" s="218">
        <v>2023</v>
      </c>
      <c r="K2" s="73"/>
      <c r="L2" s="9" t="s">
        <v>101</v>
      </c>
    </row>
    <row r="3" spans="1:12" ht="15.75" thickBot="1" x14ac:dyDescent="0.3">
      <c r="K3" s="427"/>
      <c r="L3" s="9" t="s">
        <v>102</v>
      </c>
    </row>
    <row r="4" spans="1:12" ht="16.5" customHeight="1" x14ac:dyDescent="0.25">
      <c r="A4" s="503" t="s">
        <v>64</v>
      </c>
      <c r="B4" s="505" t="s">
        <v>97</v>
      </c>
      <c r="C4" s="505" t="s">
        <v>96</v>
      </c>
      <c r="D4" s="507" t="s">
        <v>98</v>
      </c>
      <c r="E4" s="509" t="s">
        <v>149</v>
      </c>
      <c r="F4" s="510"/>
      <c r="G4" s="510"/>
      <c r="H4" s="511"/>
      <c r="I4" s="499" t="s">
        <v>126</v>
      </c>
      <c r="K4" s="25"/>
      <c r="L4" s="9" t="s">
        <v>103</v>
      </c>
    </row>
    <row r="5" spans="1:12" s="216" customFormat="1" ht="26.25" customHeight="1" thickBot="1" x14ac:dyDescent="0.3">
      <c r="A5" s="504"/>
      <c r="B5" s="506"/>
      <c r="C5" s="506"/>
      <c r="D5" s="508"/>
      <c r="E5" s="18">
        <v>2</v>
      </c>
      <c r="F5" s="18">
        <v>3</v>
      </c>
      <c r="G5" s="18">
        <v>4</v>
      </c>
      <c r="H5" s="18">
        <v>5</v>
      </c>
      <c r="I5" s="500"/>
    </row>
    <row r="6" spans="1:12" s="216" customFormat="1" ht="15.75" thickBot="1" x14ac:dyDescent="0.3">
      <c r="A6" s="48"/>
      <c r="B6" s="49"/>
      <c r="C6" s="70" t="s">
        <v>124</v>
      </c>
      <c r="D6" s="71">
        <f>D7+D16+D29+D47+D67+D82+D113</f>
        <v>10087</v>
      </c>
      <c r="E6" s="219">
        <f>E7+E16+E29+E47+E67+E82+E113</f>
        <v>304</v>
      </c>
      <c r="F6" s="219">
        <f>F7+F16+F29+F47+F67+F82+F113</f>
        <v>3114</v>
      </c>
      <c r="G6" s="219">
        <f>G7+G16+G29+G47+G67+G82+G113</f>
        <v>5987</v>
      </c>
      <c r="H6" s="219">
        <f>H7+H16+H29+H47+H67+H82+H113</f>
        <v>678</v>
      </c>
      <c r="I6" s="74">
        <f>(H6*5+G6*4+F6*3+E6*2)/D6</f>
        <v>3.6966392386239715</v>
      </c>
    </row>
    <row r="7" spans="1:12" s="216" customFormat="1" ht="15.75" thickBot="1" x14ac:dyDescent="0.3">
      <c r="A7" s="50"/>
      <c r="B7" s="51"/>
      <c r="C7" s="54" t="s">
        <v>117</v>
      </c>
      <c r="D7" s="55">
        <f>SUM(D8:D15)</f>
        <v>750</v>
      </c>
      <c r="E7" s="221">
        <f t="shared" ref="E7:H7" si="0">SUM(E8:E15)</f>
        <v>27</v>
      </c>
      <c r="F7" s="221">
        <f t="shared" si="0"/>
        <v>262</v>
      </c>
      <c r="G7" s="221">
        <f>SUM(G8:G15)</f>
        <v>404</v>
      </c>
      <c r="H7" s="221">
        <f t="shared" si="0"/>
        <v>57</v>
      </c>
      <c r="I7" s="76">
        <f>AVERAGE(I8:I15)</f>
        <v>3.6385358889641202</v>
      </c>
    </row>
    <row r="8" spans="1:12" s="228" customFormat="1" ht="15" customHeight="1" x14ac:dyDescent="0.25">
      <c r="A8" s="15">
        <v>1</v>
      </c>
      <c r="B8" s="222">
        <v>10002</v>
      </c>
      <c r="C8" s="223" t="s">
        <v>1</v>
      </c>
      <c r="D8" s="298">
        <v>107</v>
      </c>
      <c r="E8" s="225">
        <v>8</v>
      </c>
      <c r="F8" s="225">
        <v>39</v>
      </c>
      <c r="G8" s="225">
        <v>56</v>
      </c>
      <c r="H8" s="225">
        <v>4</v>
      </c>
      <c r="I8" s="226">
        <f t="shared" ref="I8:I15" si="1">(H8*5+G8*4+F8*3+E8*2)/D8</f>
        <v>3.5233644859813085</v>
      </c>
      <c r="J8" s="227"/>
    </row>
    <row r="9" spans="1:12" s="228" customFormat="1" ht="15" customHeight="1" x14ac:dyDescent="0.25">
      <c r="A9" s="15">
        <v>2</v>
      </c>
      <c r="B9" s="222">
        <v>10090</v>
      </c>
      <c r="C9" s="223" t="s">
        <v>76</v>
      </c>
      <c r="D9" s="298">
        <v>147</v>
      </c>
      <c r="E9" s="225">
        <v>4</v>
      </c>
      <c r="F9" s="225">
        <v>46</v>
      </c>
      <c r="G9" s="225">
        <v>78</v>
      </c>
      <c r="H9" s="225">
        <v>19</v>
      </c>
      <c r="I9" s="226">
        <f t="shared" si="1"/>
        <v>3.7619047619047619</v>
      </c>
      <c r="J9" s="296"/>
    </row>
    <row r="10" spans="1:12" s="228" customFormat="1" ht="15" customHeight="1" x14ac:dyDescent="0.25">
      <c r="A10" s="15">
        <v>3</v>
      </c>
      <c r="B10" s="229">
        <v>10004</v>
      </c>
      <c r="C10" s="230" t="s">
        <v>67</v>
      </c>
      <c r="D10" s="304">
        <v>116</v>
      </c>
      <c r="E10" s="231">
        <v>1</v>
      </c>
      <c r="F10" s="231">
        <v>18</v>
      </c>
      <c r="G10" s="231">
        <v>77</v>
      </c>
      <c r="H10" s="231">
        <v>20</v>
      </c>
      <c r="I10" s="232">
        <f t="shared" si="1"/>
        <v>4</v>
      </c>
      <c r="J10" s="296"/>
    </row>
    <row r="11" spans="1:12" s="228" customFormat="1" ht="15" customHeight="1" x14ac:dyDescent="0.25">
      <c r="A11" s="15">
        <v>4</v>
      </c>
      <c r="B11" s="222">
        <v>10001</v>
      </c>
      <c r="C11" s="223" t="s">
        <v>0</v>
      </c>
      <c r="D11" s="224">
        <v>55</v>
      </c>
      <c r="E11" s="225">
        <v>2</v>
      </c>
      <c r="F11" s="225">
        <v>12</v>
      </c>
      <c r="G11" s="225">
        <v>35</v>
      </c>
      <c r="H11" s="225">
        <v>6</v>
      </c>
      <c r="I11" s="226">
        <f t="shared" si="1"/>
        <v>3.8181818181818183</v>
      </c>
      <c r="J11" s="296"/>
    </row>
    <row r="12" spans="1:12" s="228" customFormat="1" ht="15" customHeight="1" x14ac:dyDescent="0.25">
      <c r="A12" s="15">
        <v>5</v>
      </c>
      <c r="B12" s="222">
        <v>10120</v>
      </c>
      <c r="C12" s="27" t="s">
        <v>72</v>
      </c>
      <c r="D12" s="298">
        <v>73</v>
      </c>
      <c r="E12" s="225">
        <v>5</v>
      </c>
      <c r="F12" s="225">
        <v>44</v>
      </c>
      <c r="G12" s="225">
        <v>24</v>
      </c>
      <c r="H12" s="225"/>
      <c r="I12" s="226">
        <f t="shared" si="1"/>
        <v>3.2602739726027399</v>
      </c>
      <c r="J12" s="296"/>
    </row>
    <row r="13" spans="1:12" s="228" customFormat="1" ht="15" customHeight="1" x14ac:dyDescent="0.25">
      <c r="A13" s="15">
        <v>6</v>
      </c>
      <c r="B13" s="222">
        <v>10190</v>
      </c>
      <c r="C13" s="27" t="s">
        <v>91</v>
      </c>
      <c r="D13" s="298">
        <v>109</v>
      </c>
      <c r="E13" s="233">
        <v>4</v>
      </c>
      <c r="F13" s="233">
        <v>51</v>
      </c>
      <c r="G13" s="233">
        <v>51</v>
      </c>
      <c r="H13" s="233">
        <v>3</v>
      </c>
      <c r="I13" s="226">
        <f t="shared" si="1"/>
        <v>3.4862385321100917</v>
      </c>
      <c r="J13" s="296"/>
    </row>
    <row r="14" spans="1:12" s="228" customFormat="1" ht="15" customHeight="1" x14ac:dyDescent="0.25">
      <c r="A14" s="15">
        <v>7</v>
      </c>
      <c r="B14" s="222">
        <v>10320</v>
      </c>
      <c r="C14" s="27" t="s">
        <v>80</v>
      </c>
      <c r="D14" s="298">
        <v>69</v>
      </c>
      <c r="E14" s="225">
        <v>2</v>
      </c>
      <c r="F14" s="225">
        <v>24</v>
      </c>
      <c r="G14" s="225">
        <v>41</v>
      </c>
      <c r="H14" s="225">
        <v>2</v>
      </c>
      <c r="I14" s="226">
        <f t="shared" si="1"/>
        <v>3.6231884057971016</v>
      </c>
      <c r="J14" s="296"/>
    </row>
    <row r="15" spans="1:12" s="228" customFormat="1" ht="15" customHeight="1" thickBot="1" x14ac:dyDescent="0.3">
      <c r="A15" s="75">
        <v>8</v>
      </c>
      <c r="B15" s="229">
        <v>10860</v>
      </c>
      <c r="C15" s="29" t="s">
        <v>125</v>
      </c>
      <c r="D15" s="304">
        <v>74</v>
      </c>
      <c r="E15" s="231">
        <v>1</v>
      </c>
      <c r="F15" s="231">
        <v>28</v>
      </c>
      <c r="G15" s="231">
        <v>42</v>
      </c>
      <c r="H15" s="231">
        <v>3</v>
      </c>
      <c r="I15" s="232">
        <f t="shared" si="1"/>
        <v>3.6351351351351351</v>
      </c>
      <c r="J15" s="296"/>
    </row>
    <row r="16" spans="1:12" s="228" customFormat="1" ht="15" customHeight="1" thickBot="1" x14ac:dyDescent="0.3">
      <c r="A16" s="56"/>
      <c r="B16" s="220"/>
      <c r="C16" s="234" t="s">
        <v>118</v>
      </c>
      <c r="D16" s="235">
        <f>SUM(D17:D28)</f>
        <v>980</v>
      </c>
      <c r="E16" s="236">
        <f>SUM(E17:E28)</f>
        <v>19</v>
      </c>
      <c r="F16" s="236">
        <f>SUM(F17:F28)</f>
        <v>324</v>
      </c>
      <c r="G16" s="236">
        <f>SUM(G17:G28)</f>
        <v>574</v>
      </c>
      <c r="H16" s="236">
        <f>SUM(H17:H28)</f>
        <v>63</v>
      </c>
      <c r="I16" s="237">
        <f>AVERAGE(I17:I28)</f>
        <v>3.6717729126051282</v>
      </c>
      <c r="J16" s="296"/>
    </row>
    <row r="17" spans="1:10" s="228" customFormat="1" ht="15" customHeight="1" x14ac:dyDescent="0.25">
      <c r="A17" s="21">
        <v>1</v>
      </c>
      <c r="B17" s="238">
        <v>20040</v>
      </c>
      <c r="C17" s="239" t="s">
        <v>2</v>
      </c>
      <c r="D17" s="301">
        <v>83</v>
      </c>
      <c r="E17" s="240">
        <v>1</v>
      </c>
      <c r="F17" s="240">
        <v>22</v>
      </c>
      <c r="G17" s="240">
        <v>58</v>
      </c>
      <c r="H17" s="240">
        <v>2</v>
      </c>
      <c r="I17" s="241">
        <f t="shared" ref="I17:I28" si="2">(H17*5+G17*4+F17*3+E17*2)/D17</f>
        <v>3.7349397590361444</v>
      </c>
      <c r="J17" s="296"/>
    </row>
    <row r="18" spans="1:10" s="228" customFormat="1" ht="15" customHeight="1" x14ac:dyDescent="0.25">
      <c r="A18" s="15">
        <v>2</v>
      </c>
      <c r="B18" s="222">
        <v>20061</v>
      </c>
      <c r="C18" s="242" t="s">
        <v>4</v>
      </c>
      <c r="D18" s="298">
        <v>50</v>
      </c>
      <c r="E18" s="243"/>
      <c r="F18" s="243">
        <v>11</v>
      </c>
      <c r="G18" s="243">
        <v>34</v>
      </c>
      <c r="H18" s="243">
        <v>5</v>
      </c>
      <c r="I18" s="226">
        <f t="shared" si="2"/>
        <v>3.88</v>
      </c>
      <c r="J18" s="296"/>
    </row>
    <row r="19" spans="1:10" s="228" customFormat="1" ht="15" customHeight="1" x14ac:dyDescent="0.25">
      <c r="A19" s="15">
        <v>3</v>
      </c>
      <c r="B19" s="222">
        <v>21020</v>
      </c>
      <c r="C19" s="242" t="s">
        <v>11</v>
      </c>
      <c r="D19" s="298">
        <v>94</v>
      </c>
      <c r="E19" s="243">
        <v>1</v>
      </c>
      <c r="F19" s="243">
        <v>22</v>
      </c>
      <c r="G19" s="243">
        <v>54</v>
      </c>
      <c r="H19" s="243">
        <v>17</v>
      </c>
      <c r="I19" s="226">
        <f t="shared" si="2"/>
        <v>3.9255319148936172</v>
      </c>
      <c r="J19" s="296"/>
    </row>
    <row r="20" spans="1:10" s="228" customFormat="1" ht="15" customHeight="1" x14ac:dyDescent="0.25">
      <c r="A20" s="15">
        <v>4</v>
      </c>
      <c r="B20" s="222">
        <v>20060</v>
      </c>
      <c r="C20" s="242" t="s">
        <v>3</v>
      </c>
      <c r="D20" s="298">
        <v>149</v>
      </c>
      <c r="E20" s="243"/>
      <c r="F20" s="243">
        <v>24</v>
      </c>
      <c r="G20" s="243">
        <v>112</v>
      </c>
      <c r="H20" s="243">
        <v>13</v>
      </c>
      <c r="I20" s="226">
        <f t="shared" si="2"/>
        <v>3.9261744966442955</v>
      </c>
      <c r="J20" s="296"/>
    </row>
    <row r="21" spans="1:10" s="228" customFormat="1" ht="15" customHeight="1" x14ac:dyDescent="0.25">
      <c r="A21" s="15">
        <v>5</v>
      </c>
      <c r="B21" s="222">
        <v>20400</v>
      </c>
      <c r="C21" s="242" t="s">
        <v>5</v>
      </c>
      <c r="D21" s="298">
        <v>89</v>
      </c>
      <c r="E21" s="243">
        <v>2</v>
      </c>
      <c r="F21" s="243">
        <v>30</v>
      </c>
      <c r="G21" s="243">
        <v>51</v>
      </c>
      <c r="H21" s="243">
        <v>6</v>
      </c>
      <c r="I21" s="226">
        <f t="shared" si="2"/>
        <v>3.6853932584269664</v>
      </c>
      <c r="J21" s="296"/>
    </row>
    <row r="22" spans="1:10" s="228" customFormat="1" ht="15" customHeight="1" x14ac:dyDescent="0.25">
      <c r="A22" s="15">
        <v>6</v>
      </c>
      <c r="B22" s="222">
        <v>20080</v>
      </c>
      <c r="C22" s="302" t="s">
        <v>104</v>
      </c>
      <c r="D22" s="298">
        <v>73</v>
      </c>
      <c r="E22" s="243">
        <v>2</v>
      </c>
      <c r="F22" s="243">
        <v>33</v>
      </c>
      <c r="G22" s="243">
        <v>33</v>
      </c>
      <c r="H22" s="243">
        <v>5</v>
      </c>
      <c r="I22" s="226">
        <f t="shared" si="2"/>
        <v>3.5616438356164384</v>
      </c>
      <c r="J22" s="296"/>
    </row>
    <row r="23" spans="1:10" s="228" customFormat="1" ht="15" customHeight="1" x14ac:dyDescent="0.25">
      <c r="A23" s="15">
        <v>7</v>
      </c>
      <c r="B23" s="222">
        <v>20460</v>
      </c>
      <c r="C23" s="242" t="s">
        <v>6</v>
      </c>
      <c r="D23" s="298">
        <v>77</v>
      </c>
      <c r="E23" s="243">
        <v>1</v>
      </c>
      <c r="F23" s="243">
        <v>20</v>
      </c>
      <c r="G23" s="243">
        <v>53</v>
      </c>
      <c r="H23" s="243">
        <v>3</v>
      </c>
      <c r="I23" s="226">
        <f t="shared" si="2"/>
        <v>3.7532467532467533</v>
      </c>
      <c r="J23" s="296"/>
    </row>
    <row r="24" spans="1:10" s="228" customFormat="1" ht="15" customHeight="1" x14ac:dyDescent="0.25">
      <c r="A24" s="15">
        <v>8</v>
      </c>
      <c r="B24" s="222">
        <v>20550</v>
      </c>
      <c r="C24" s="242" t="s">
        <v>7</v>
      </c>
      <c r="D24" s="298">
        <v>58</v>
      </c>
      <c r="E24" s="243"/>
      <c r="F24" s="243">
        <v>32</v>
      </c>
      <c r="G24" s="243">
        <v>26</v>
      </c>
      <c r="H24" s="243"/>
      <c r="I24" s="226">
        <f t="shared" si="2"/>
        <v>3.4482758620689653</v>
      </c>
      <c r="J24" s="296"/>
    </row>
    <row r="25" spans="1:10" s="244" customFormat="1" ht="15" customHeight="1" x14ac:dyDescent="0.25">
      <c r="A25" s="15">
        <v>9</v>
      </c>
      <c r="B25" s="222">
        <v>20630</v>
      </c>
      <c r="C25" s="242" t="s">
        <v>8</v>
      </c>
      <c r="D25" s="298">
        <v>59</v>
      </c>
      <c r="E25" s="243">
        <v>1</v>
      </c>
      <c r="F25" s="243">
        <v>30</v>
      </c>
      <c r="G25" s="243">
        <v>25</v>
      </c>
      <c r="H25" s="243">
        <v>3</v>
      </c>
      <c r="I25" s="226">
        <f t="shared" si="2"/>
        <v>3.5084745762711864</v>
      </c>
      <c r="J25" s="297"/>
    </row>
    <row r="26" spans="1:10" s="228" customFormat="1" ht="15" customHeight="1" x14ac:dyDescent="0.25">
      <c r="A26" s="15">
        <v>10</v>
      </c>
      <c r="B26" s="222">
        <v>20810</v>
      </c>
      <c r="C26" s="242" t="s">
        <v>9</v>
      </c>
      <c r="D26" s="298">
        <v>70</v>
      </c>
      <c r="E26" s="243">
        <v>9</v>
      </c>
      <c r="F26" s="243">
        <v>29</v>
      </c>
      <c r="G26" s="243">
        <v>32</v>
      </c>
      <c r="H26" s="243"/>
      <c r="I26" s="226">
        <f t="shared" si="2"/>
        <v>3.3285714285714287</v>
      </c>
      <c r="J26" s="296"/>
    </row>
    <row r="27" spans="1:10" s="228" customFormat="1" ht="15" customHeight="1" x14ac:dyDescent="0.25">
      <c r="A27" s="15">
        <v>11</v>
      </c>
      <c r="B27" s="222">
        <v>20900</v>
      </c>
      <c r="C27" s="242" t="s">
        <v>10</v>
      </c>
      <c r="D27" s="298">
        <v>134</v>
      </c>
      <c r="E27" s="243">
        <v>2</v>
      </c>
      <c r="F27" s="243">
        <v>54</v>
      </c>
      <c r="G27" s="243">
        <v>73</v>
      </c>
      <c r="H27" s="243">
        <v>5</v>
      </c>
      <c r="I27" s="226">
        <f t="shared" si="2"/>
        <v>3.6044776119402986</v>
      </c>
      <c r="J27" s="296"/>
    </row>
    <row r="28" spans="1:10" s="228" customFormat="1" ht="15" customHeight="1" thickBot="1" x14ac:dyDescent="0.3">
      <c r="A28" s="15">
        <v>12</v>
      </c>
      <c r="B28" s="245">
        <v>21349</v>
      </c>
      <c r="C28" s="246" t="s">
        <v>12</v>
      </c>
      <c r="D28" s="298">
        <v>44</v>
      </c>
      <c r="E28" s="243"/>
      <c r="F28" s="243">
        <v>17</v>
      </c>
      <c r="G28" s="243">
        <v>23</v>
      </c>
      <c r="H28" s="243">
        <v>4</v>
      </c>
      <c r="I28" s="247">
        <f t="shared" si="2"/>
        <v>3.7045454545454546</v>
      </c>
      <c r="J28" s="296"/>
    </row>
    <row r="29" spans="1:10" s="228" customFormat="1" ht="15" customHeight="1" thickBot="1" x14ac:dyDescent="0.3">
      <c r="A29" s="56"/>
      <c r="B29" s="220"/>
      <c r="C29" s="248" t="s">
        <v>119</v>
      </c>
      <c r="D29" s="235">
        <f>SUM(D30:D46)</f>
        <v>1348</v>
      </c>
      <c r="E29" s="249">
        <f>SUM(E30:E46)</f>
        <v>35</v>
      </c>
      <c r="F29" s="249">
        <f>SUM(F30:F46)</f>
        <v>433</v>
      </c>
      <c r="G29" s="249">
        <f>SUM(G30:G46)</f>
        <v>831</v>
      </c>
      <c r="H29" s="249">
        <f>SUM(H30:H46)</f>
        <v>48</v>
      </c>
      <c r="I29" s="237">
        <f>AVERAGE(I30:I46)</f>
        <v>3.6217862659268549</v>
      </c>
      <c r="J29" s="296"/>
    </row>
    <row r="30" spans="1:10" s="228" customFormat="1" ht="15" customHeight="1" x14ac:dyDescent="0.25">
      <c r="A30" s="15">
        <v>1</v>
      </c>
      <c r="B30" s="250">
        <v>30070</v>
      </c>
      <c r="C30" s="10" t="s">
        <v>74</v>
      </c>
      <c r="D30" s="299">
        <v>119</v>
      </c>
      <c r="E30" s="251"/>
      <c r="F30" s="251">
        <v>21</v>
      </c>
      <c r="G30" s="251">
        <v>83</v>
      </c>
      <c r="H30" s="251">
        <v>15</v>
      </c>
      <c r="I30" s="252">
        <f t="shared" ref="I30:I46" si="3">(H30*5+G30*4+F30*3+E30*2)/D30</f>
        <v>3.9495798319327733</v>
      </c>
      <c r="J30" s="296"/>
    </row>
    <row r="31" spans="1:10" s="228" customFormat="1" ht="15" customHeight="1" x14ac:dyDescent="0.25">
      <c r="A31" s="15">
        <v>2</v>
      </c>
      <c r="B31" s="222">
        <v>30480</v>
      </c>
      <c r="C31" s="27" t="s">
        <v>128</v>
      </c>
      <c r="D31" s="298">
        <v>77</v>
      </c>
      <c r="E31" s="225">
        <v>2</v>
      </c>
      <c r="F31" s="225">
        <v>27</v>
      </c>
      <c r="G31" s="225">
        <v>44</v>
      </c>
      <c r="H31" s="225">
        <v>4</v>
      </c>
      <c r="I31" s="226">
        <f t="shared" si="3"/>
        <v>3.6493506493506493</v>
      </c>
      <c r="J31" s="296"/>
    </row>
    <row r="32" spans="1:10" s="228" customFormat="1" ht="15" customHeight="1" x14ac:dyDescent="0.25">
      <c r="A32" s="15">
        <v>3</v>
      </c>
      <c r="B32" s="222">
        <v>30460</v>
      </c>
      <c r="C32" s="27" t="s">
        <v>92</v>
      </c>
      <c r="D32" s="298">
        <v>102</v>
      </c>
      <c r="E32" s="225"/>
      <c r="F32" s="225">
        <v>33</v>
      </c>
      <c r="G32" s="225">
        <v>68</v>
      </c>
      <c r="H32" s="225">
        <v>1</v>
      </c>
      <c r="I32" s="226">
        <f t="shared" si="3"/>
        <v>3.6862745098039214</v>
      </c>
      <c r="J32" s="296"/>
    </row>
    <row r="33" spans="1:12" s="228" customFormat="1" ht="15" customHeight="1" x14ac:dyDescent="0.25">
      <c r="A33" s="15">
        <v>4</v>
      </c>
      <c r="B33" s="250">
        <v>30030</v>
      </c>
      <c r="C33" s="10" t="s">
        <v>73</v>
      </c>
      <c r="D33" s="299">
        <v>79</v>
      </c>
      <c r="E33" s="251"/>
      <c r="F33" s="251">
        <v>19</v>
      </c>
      <c r="G33" s="251">
        <v>52</v>
      </c>
      <c r="H33" s="251">
        <v>8</v>
      </c>
      <c r="I33" s="252">
        <f t="shared" si="3"/>
        <v>3.8607594936708862</v>
      </c>
      <c r="J33" s="296"/>
    </row>
    <row r="34" spans="1:12" s="228" customFormat="1" ht="15" customHeight="1" x14ac:dyDescent="0.25">
      <c r="A34" s="15">
        <v>5</v>
      </c>
      <c r="B34" s="222">
        <v>31000</v>
      </c>
      <c r="C34" s="242" t="s">
        <v>81</v>
      </c>
      <c r="D34" s="298">
        <v>101</v>
      </c>
      <c r="E34" s="225">
        <v>4</v>
      </c>
      <c r="F34" s="225">
        <v>36</v>
      </c>
      <c r="G34" s="225">
        <v>56</v>
      </c>
      <c r="H34" s="225">
        <v>5</v>
      </c>
      <c r="I34" s="226">
        <f t="shared" si="3"/>
        <v>3.613861386138614</v>
      </c>
      <c r="J34" s="296"/>
    </row>
    <row r="35" spans="1:12" s="228" customFormat="1" ht="15" customHeight="1" x14ac:dyDescent="0.25">
      <c r="A35" s="15">
        <v>6</v>
      </c>
      <c r="B35" s="222">
        <v>30130</v>
      </c>
      <c r="C35" s="27" t="s">
        <v>13</v>
      </c>
      <c r="D35" s="298">
        <v>46</v>
      </c>
      <c r="E35" s="225">
        <v>4</v>
      </c>
      <c r="F35" s="225">
        <v>20</v>
      </c>
      <c r="G35" s="225">
        <v>22</v>
      </c>
      <c r="H35" s="225"/>
      <c r="I35" s="226">
        <f t="shared" si="3"/>
        <v>3.3913043478260869</v>
      </c>
      <c r="J35" s="296"/>
    </row>
    <row r="36" spans="1:12" s="228" customFormat="1" ht="15" customHeight="1" x14ac:dyDescent="0.25">
      <c r="A36" s="15">
        <v>7</v>
      </c>
      <c r="B36" s="222">
        <v>30160</v>
      </c>
      <c r="C36" s="27" t="s">
        <v>14</v>
      </c>
      <c r="D36" s="298">
        <v>94</v>
      </c>
      <c r="E36" s="225"/>
      <c r="F36" s="225">
        <v>19</v>
      </c>
      <c r="G36" s="225">
        <v>75</v>
      </c>
      <c r="H36" s="225"/>
      <c r="I36" s="226">
        <f t="shared" si="3"/>
        <v>3.7978723404255321</v>
      </c>
      <c r="J36" s="296"/>
    </row>
    <row r="37" spans="1:12" s="228" customFormat="1" ht="15" customHeight="1" x14ac:dyDescent="0.25">
      <c r="A37" s="15">
        <v>8</v>
      </c>
      <c r="B37" s="222">
        <v>30310</v>
      </c>
      <c r="C37" s="27" t="s">
        <v>15</v>
      </c>
      <c r="D37" s="298">
        <v>54</v>
      </c>
      <c r="E37" s="225">
        <v>5</v>
      </c>
      <c r="F37" s="225">
        <v>19</v>
      </c>
      <c r="G37" s="225">
        <v>29</v>
      </c>
      <c r="H37" s="225">
        <v>1</v>
      </c>
      <c r="I37" s="226">
        <f t="shared" si="3"/>
        <v>3.4814814814814814</v>
      </c>
      <c r="J37" s="296"/>
    </row>
    <row r="38" spans="1:12" s="228" customFormat="1" ht="15" customHeight="1" x14ac:dyDescent="0.25">
      <c r="A38" s="15">
        <v>9</v>
      </c>
      <c r="B38" s="222">
        <v>30440</v>
      </c>
      <c r="C38" s="27" t="s">
        <v>16</v>
      </c>
      <c r="D38" s="298">
        <v>46</v>
      </c>
      <c r="E38" s="225">
        <v>4</v>
      </c>
      <c r="F38" s="225">
        <v>21</v>
      </c>
      <c r="G38" s="225">
        <v>19</v>
      </c>
      <c r="H38" s="225">
        <v>1</v>
      </c>
      <c r="I38" s="226">
        <f t="shared" si="3"/>
        <v>3.3043478260869565</v>
      </c>
      <c r="J38" s="296"/>
    </row>
    <row r="39" spans="1:12" s="228" customFormat="1" ht="15" customHeight="1" x14ac:dyDescent="0.25">
      <c r="A39" s="15">
        <v>10</v>
      </c>
      <c r="B39" s="222">
        <v>30500</v>
      </c>
      <c r="C39" s="242" t="s">
        <v>17</v>
      </c>
      <c r="D39" s="298">
        <v>29</v>
      </c>
      <c r="E39" s="225"/>
      <c r="F39" s="225">
        <v>12</v>
      </c>
      <c r="G39" s="225">
        <v>17</v>
      </c>
      <c r="H39" s="225"/>
      <c r="I39" s="226">
        <f t="shared" si="3"/>
        <v>3.5862068965517242</v>
      </c>
      <c r="J39" s="296"/>
    </row>
    <row r="40" spans="1:12" ht="15" customHeight="1" x14ac:dyDescent="0.25">
      <c r="A40" s="15">
        <v>11</v>
      </c>
      <c r="B40" s="222">
        <v>30530</v>
      </c>
      <c r="C40" s="242" t="s">
        <v>18</v>
      </c>
      <c r="D40" s="298">
        <v>135</v>
      </c>
      <c r="E40" s="225">
        <v>4</v>
      </c>
      <c r="F40" s="225">
        <v>36</v>
      </c>
      <c r="G40" s="225">
        <v>92</v>
      </c>
      <c r="H40" s="225">
        <v>3</v>
      </c>
      <c r="I40" s="226">
        <f t="shared" si="3"/>
        <v>3.6962962962962962</v>
      </c>
      <c r="J40" s="296"/>
    </row>
    <row r="41" spans="1:12" ht="15" customHeight="1" x14ac:dyDescent="0.25">
      <c r="A41" s="15">
        <v>12</v>
      </c>
      <c r="B41" s="222">
        <v>30640</v>
      </c>
      <c r="C41" s="242" t="s">
        <v>19</v>
      </c>
      <c r="D41" s="298">
        <v>98</v>
      </c>
      <c r="E41" s="225"/>
      <c r="F41" s="225">
        <v>35</v>
      </c>
      <c r="G41" s="225">
        <v>62</v>
      </c>
      <c r="H41" s="225">
        <v>1</v>
      </c>
      <c r="I41" s="226">
        <f t="shared" si="3"/>
        <v>3.6530612244897958</v>
      </c>
      <c r="J41" s="296"/>
    </row>
    <row r="42" spans="1:12" ht="15" customHeight="1" x14ac:dyDescent="0.25">
      <c r="A42" s="15">
        <v>13</v>
      </c>
      <c r="B42" s="222">
        <v>30650</v>
      </c>
      <c r="C42" s="242" t="s">
        <v>93</v>
      </c>
      <c r="D42" s="298">
        <v>56</v>
      </c>
      <c r="E42" s="225">
        <v>2</v>
      </c>
      <c r="F42" s="225">
        <v>27</v>
      </c>
      <c r="G42" s="225">
        <v>25</v>
      </c>
      <c r="H42" s="225">
        <v>2</v>
      </c>
      <c r="I42" s="226">
        <f t="shared" si="3"/>
        <v>3.4821428571428572</v>
      </c>
      <c r="J42" s="296"/>
    </row>
    <row r="43" spans="1:12" ht="15" customHeight="1" x14ac:dyDescent="0.25">
      <c r="A43" s="15">
        <v>14</v>
      </c>
      <c r="B43" s="222">
        <v>30790</v>
      </c>
      <c r="C43" s="242" t="s">
        <v>95</v>
      </c>
      <c r="D43" s="298">
        <v>53</v>
      </c>
      <c r="E43" s="225">
        <v>3</v>
      </c>
      <c r="F43" s="225">
        <v>18</v>
      </c>
      <c r="G43" s="225">
        <v>32</v>
      </c>
      <c r="H43" s="225"/>
      <c r="I43" s="226">
        <f t="shared" si="3"/>
        <v>3.5471698113207548</v>
      </c>
      <c r="J43" s="296"/>
    </row>
    <row r="44" spans="1:12" ht="15" customHeight="1" x14ac:dyDescent="0.25">
      <c r="A44" s="15">
        <v>15</v>
      </c>
      <c r="B44" s="222">
        <v>30890</v>
      </c>
      <c r="C44" s="242" t="s">
        <v>20</v>
      </c>
      <c r="D44" s="298">
        <v>78</v>
      </c>
      <c r="E44" s="225">
        <v>1</v>
      </c>
      <c r="F44" s="225">
        <v>30</v>
      </c>
      <c r="G44" s="225">
        <v>47</v>
      </c>
      <c r="H44" s="225"/>
      <c r="I44" s="253">
        <f t="shared" si="3"/>
        <v>3.5897435897435899</v>
      </c>
      <c r="J44" s="296"/>
    </row>
    <row r="45" spans="1:12" s="216" customFormat="1" ht="15" customHeight="1" x14ac:dyDescent="0.25">
      <c r="A45" s="15">
        <v>16</v>
      </c>
      <c r="B45" s="222">
        <v>30940</v>
      </c>
      <c r="C45" s="242" t="s">
        <v>21</v>
      </c>
      <c r="D45" s="298">
        <v>88</v>
      </c>
      <c r="E45" s="225">
        <v>4</v>
      </c>
      <c r="F45" s="225">
        <v>29</v>
      </c>
      <c r="G45" s="225">
        <v>51</v>
      </c>
      <c r="H45" s="225">
        <v>4</v>
      </c>
      <c r="I45" s="226">
        <f t="shared" si="3"/>
        <v>3.625</v>
      </c>
      <c r="J45" s="296"/>
      <c r="K45" s="214"/>
      <c r="L45" s="214"/>
    </row>
    <row r="46" spans="1:12" s="216" customFormat="1" ht="15" customHeight="1" thickBot="1" x14ac:dyDescent="0.3">
      <c r="A46" s="15">
        <v>17</v>
      </c>
      <c r="B46" s="245">
        <v>31480</v>
      </c>
      <c r="C46" s="246" t="s">
        <v>22</v>
      </c>
      <c r="D46" s="303">
        <v>93</v>
      </c>
      <c r="E46" s="254">
        <v>2</v>
      </c>
      <c r="F46" s="254">
        <v>31</v>
      </c>
      <c r="G46" s="254">
        <v>57</v>
      </c>
      <c r="H46" s="254">
        <v>3</v>
      </c>
      <c r="I46" s="247">
        <f t="shared" si="3"/>
        <v>3.6559139784946235</v>
      </c>
      <c r="J46" s="296"/>
      <c r="K46" s="214"/>
      <c r="L46" s="214"/>
    </row>
    <row r="47" spans="1:12" s="216" customFormat="1" ht="15" customHeight="1" thickBot="1" x14ac:dyDescent="0.3">
      <c r="A47" s="57"/>
      <c r="B47" s="234"/>
      <c r="C47" s="248" t="s">
        <v>120</v>
      </c>
      <c r="D47" s="235">
        <f>SUM(D48:D66)</f>
        <v>1510</v>
      </c>
      <c r="E47" s="236">
        <f t="shared" ref="E47:H47" si="4">SUM(E48:E66)</f>
        <v>59</v>
      </c>
      <c r="F47" s="236">
        <f t="shared" si="4"/>
        <v>428</v>
      </c>
      <c r="G47" s="236">
        <f>SUM(G48:G66)</f>
        <v>883</v>
      </c>
      <c r="H47" s="236">
        <f t="shared" si="4"/>
        <v>140</v>
      </c>
      <c r="I47" s="237">
        <f>AVERAGE(I48:I66)</f>
        <v>3.6952153736499516</v>
      </c>
      <c r="J47" s="296"/>
      <c r="K47" s="214"/>
      <c r="L47" s="214"/>
    </row>
    <row r="48" spans="1:12" s="216" customFormat="1" ht="15" customHeight="1" x14ac:dyDescent="0.25">
      <c r="A48" s="15">
        <v>1</v>
      </c>
      <c r="B48" s="250">
        <v>40010</v>
      </c>
      <c r="C48" s="10" t="s">
        <v>77</v>
      </c>
      <c r="D48" s="299">
        <v>163</v>
      </c>
      <c r="E48" s="251">
        <v>3</v>
      </c>
      <c r="F48" s="251">
        <v>40</v>
      </c>
      <c r="G48" s="251">
        <v>109</v>
      </c>
      <c r="H48" s="251">
        <v>11</v>
      </c>
      <c r="I48" s="255">
        <f t="shared" ref="I48:I66" si="5">(H48*5+G48*4+F48*3+E48*2)/D48</f>
        <v>3.7852760736196318</v>
      </c>
      <c r="J48" s="296"/>
      <c r="K48" s="214"/>
      <c r="L48" s="214"/>
    </row>
    <row r="49" spans="1:12" s="216" customFormat="1" ht="15" customHeight="1" x14ac:dyDescent="0.25">
      <c r="A49" s="15">
        <v>2</v>
      </c>
      <c r="B49" s="222">
        <v>40030</v>
      </c>
      <c r="C49" s="27" t="s">
        <v>150</v>
      </c>
      <c r="D49" s="298">
        <v>54</v>
      </c>
      <c r="E49" s="225"/>
      <c r="F49" s="225">
        <v>12</v>
      </c>
      <c r="G49" s="225">
        <v>41</v>
      </c>
      <c r="H49" s="225">
        <v>1</v>
      </c>
      <c r="I49" s="256">
        <f t="shared" si="5"/>
        <v>3.7962962962962963</v>
      </c>
      <c r="J49" s="296"/>
      <c r="K49" s="214"/>
      <c r="L49" s="214"/>
    </row>
    <row r="50" spans="1:12" s="216" customFormat="1" ht="15" customHeight="1" x14ac:dyDescent="0.25">
      <c r="A50" s="15">
        <v>3</v>
      </c>
      <c r="B50" s="222">
        <v>40410</v>
      </c>
      <c r="C50" s="27" t="s">
        <v>68</v>
      </c>
      <c r="D50" s="298">
        <v>163</v>
      </c>
      <c r="E50" s="225"/>
      <c r="F50" s="225">
        <v>23</v>
      </c>
      <c r="G50" s="225">
        <v>109</v>
      </c>
      <c r="H50" s="225">
        <v>31</v>
      </c>
      <c r="I50" s="256">
        <f t="shared" si="5"/>
        <v>4.0490797546012267</v>
      </c>
      <c r="J50" s="296"/>
      <c r="K50" s="214"/>
      <c r="L50" s="214"/>
    </row>
    <row r="51" spans="1:12" s="216" customFormat="1" ht="15" customHeight="1" x14ac:dyDescent="0.25">
      <c r="A51" s="15">
        <v>4</v>
      </c>
      <c r="B51" s="222">
        <v>40011</v>
      </c>
      <c r="C51" s="27" t="s">
        <v>105</v>
      </c>
      <c r="D51" s="298">
        <v>183</v>
      </c>
      <c r="E51" s="225">
        <v>12</v>
      </c>
      <c r="F51" s="225">
        <v>57</v>
      </c>
      <c r="G51" s="225">
        <v>94</v>
      </c>
      <c r="H51" s="225">
        <v>20</v>
      </c>
      <c r="I51" s="256">
        <f t="shared" si="5"/>
        <v>3.6666666666666665</v>
      </c>
      <c r="J51" s="296"/>
      <c r="K51" s="214"/>
      <c r="L51" s="214"/>
    </row>
    <row r="52" spans="1:12" s="216" customFormat="1" ht="15" customHeight="1" x14ac:dyDescent="0.25">
      <c r="A52" s="15">
        <v>5</v>
      </c>
      <c r="B52" s="222">
        <v>40080</v>
      </c>
      <c r="C52" s="27" t="s">
        <v>24</v>
      </c>
      <c r="D52" s="298">
        <v>116</v>
      </c>
      <c r="E52" s="225">
        <v>2</v>
      </c>
      <c r="F52" s="225">
        <v>43</v>
      </c>
      <c r="G52" s="225">
        <v>66</v>
      </c>
      <c r="H52" s="225">
        <v>5</v>
      </c>
      <c r="I52" s="256">
        <f t="shared" si="5"/>
        <v>3.6379310344827585</v>
      </c>
      <c r="J52" s="296"/>
      <c r="K52" s="214"/>
      <c r="L52" s="214"/>
    </row>
    <row r="53" spans="1:12" s="216" customFormat="1" ht="15" customHeight="1" x14ac:dyDescent="0.25">
      <c r="A53" s="15">
        <v>6</v>
      </c>
      <c r="B53" s="222">
        <v>40100</v>
      </c>
      <c r="C53" s="27" t="s">
        <v>25</v>
      </c>
      <c r="D53" s="298">
        <v>88</v>
      </c>
      <c r="E53" s="225">
        <v>5</v>
      </c>
      <c r="F53" s="225">
        <v>20</v>
      </c>
      <c r="G53" s="225">
        <v>52</v>
      </c>
      <c r="H53" s="225">
        <v>11</v>
      </c>
      <c r="I53" s="256">
        <f t="shared" si="5"/>
        <v>3.7840909090909092</v>
      </c>
      <c r="J53" s="296"/>
      <c r="K53" s="214"/>
      <c r="L53" s="214"/>
    </row>
    <row r="54" spans="1:12" s="216" customFormat="1" ht="15" customHeight="1" x14ac:dyDescent="0.25">
      <c r="A54" s="15">
        <v>7</v>
      </c>
      <c r="B54" s="222">
        <v>40020</v>
      </c>
      <c r="C54" s="27" t="s">
        <v>129</v>
      </c>
      <c r="D54" s="298">
        <v>36</v>
      </c>
      <c r="E54" s="257">
        <v>1</v>
      </c>
      <c r="F54" s="257">
        <v>7</v>
      </c>
      <c r="G54" s="257">
        <v>13</v>
      </c>
      <c r="H54" s="257">
        <v>15</v>
      </c>
      <c r="I54" s="256">
        <f t="shared" si="5"/>
        <v>4.166666666666667</v>
      </c>
      <c r="J54" s="296"/>
      <c r="K54" s="214"/>
      <c r="L54" s="214"/>
    </row>
    <row r="55" spans="1:12" s="216" customFormat="1" ht="15" customHeight="1" x14ac:dyDescent="0.25">
      <c r="A55" s="15">
        <v>8</v>
      </c>
      <c r="B55" s="222">
        <v>40031</v>
      </c>
      <c r="C55" s="27" t="s">
        <v>23</v>
      </c>
      <c r="D55" s="298">
        <v>63</v>
      </c>
      <c r="E55" s="225"/>
      <c r="F55" s="225">
        <v>18</v>
      </c>
      <c r="G55" s="225">
        <v>38</v>
      </c>
      <c r="H55" s="225">
        <v>7</v>
      </c>
      <c r="I55" s="256">
        <f t="shared" si="5"/>
        <v>3.8253968253968256</v>
      </c>
      <c r="J55" s="296"/>
      <c r="K55" s="214"/>
      <c r="L55" s="214"/>
    </row>
    <row r="56" spans="1:12" s="216" customFormat="1" ht="15" customHeight="1" x14ac:dyDescent="0.25">
      <c r="A56" s="15">
        <v>9</v>
      </c>
      <c r="B56" s="222">
        <v>40210</v>
      </c>
      <c r="C56" s="27" t="s">
        <v>89</v>
      </c>
      <c r="D56" s="298">
        <v>51</v>
      </c>
      <c r="E56" s="225">
        <v>1</v>
      </c>
      <c r="F56" s="225">
        <v>26</v>
      </c>
      <c r="G56" s="225">
        <v>24</v>
      </c>
      <c r="H56" s="225"/>
      <c r="I56" s="256">
        <f t="shared" si="5"/>
        <v>3.4509803921568629</v>
      </c>
      <c r="J56" s="296"/>
      <c r="K56" s="214"/>
      <c r="L56" s="214"/>
    </row>
    <row r="57" spans="1:12" s="216" customFormat="1" ht="15" customHeight="1" x14ac:dyDescent="0.25">
      <c r="A57" s="15">
        <v>10</v>
      </c>
      <c r="B57" s="222">
        <v>40300</v>
      </c>
      <c r="C57" s="27" t="s">
        <v>90</v>
      </c>
      <c r="D57" s="298">
        <v>23</v>
      </c>
      <c r="E57" s="225"/>
      <c r="F57" s="225">
        <v>5</v>
      </c>
      <c r="G57" s="225">
        <v>15</v>
      </c>
      <c r="H57" s="225">
        <v>3</v>
      </c>
      <c r="I57" s="256">
        <f t="shared" si="5"/>
        <v>3.9130434782608696</v>
      </c>
      <c r="J57" s="296"/>
      <c r="K57" s="214"/>
      <c r="L57" s="214"/>
    </row>
    <row r="58" spans="1:12" s="216" customFormat="1" ht="15" customHeight="1" x14ac:dyDescent="0.25">
      <c r="A58" s="15">
        <v>11</v>
      </c>
      <c r="B58" s="222">
        <v>40360</v>
      </c>
      <c r="C58" s="27" t="s">
        <v>27</v>
      </c>
      <c r="D58" s="298">
        <v>27</v>
      </c>
      <c r="E58" s="225">
        <v>3</v>
      </c>
      <c r="F58" s="225">
        <v>16</v>
      </c>
      <c r="G58" s="225">
        <v>8</v>
      </c>
      <c r="H58" s="225"/>
      <c r="I58" s="256">
        <f t="shared" si="5"/>
        <v>3.1851851851851851</v>
      </c>
      <c r="J58" s="296"/>
      <c r="K58" s="214"/>
      <c r="L58" s="214"/>
    </row>
    <row r="59" spans="1:12" s="216" customFormat="1" ht="15" customHeight="1" x14ac:dyDescent="0.25">
      <c r="A59" s="15">
        <v>12</v>
      </c>
      <c r="B59" s="222">
        <v>40390</v>
      </c>
      <c r="C59" s="242" t="s">
        <v>28</v>
      </c>
      <c r="D59" s="298">
        <v>61</v>
      </c>
      <c r="E59" s="225">
        <v>5</v>
      </c>
      <c r="F59" s="225">
        <v>20</v>
      </c>
      <c r="G59" s="225">
        <v>36</v>
      </c>
      <c r="H59" s="225"/>
      <c r="I59" s="256">
        <f t="shared" si="5"/>
        <v>3.5081967213114753</v>
      </c>
      <c r="J59" s="296"/>
      <c r="K59" s="214"/>
      <c r="L59" s="214"/>
    </row>
    <row r="60" spans="1:12" s="216" customFormat="1" ht="15" customHeight="1" x14ac:dyDescent="0.25">
      <c r="A60" s="15">
        <v>13</v>
      </c>
      <c r="B60" s="258">
        <v>40720</v>
      </c>
      <c r="C60" s="27" t="s">
        <v>130</v>
      </c>
      <c r="D60" s="298">
        <v>89</v>
      </c>
      <c r="E60" s="259">
        <v>5</v>
      </c>
      <c r="F60" s="259">
        <v>21</v>
      </c>
      <c r="G60" s="259">
        <v>43</v>
      </c>
      <c r="H60" s="259">
        <v>20</v>
      </c>
      <c r="I60" s="260">
        <f t="shared" si="5"/>
        <v>3.8764044943820224</v>
      </c>
      <c r="J60" s="296"/>
      <c r="K60" s="214"/>
      <c r="L60" s="214"/>
    </row>
    <row r="61" spans="1:12" s="216" customFormat="1" ht="15" customHeight="1" x14ac:dyDescent="0.25">
      <c r="A61" s="15">
        <v>14</v>
      </c>
      <c r="B61" s="222">
        <v>40730</v>
      </c>
      <c r="C61" s="27" t="s">
        <v>85</v>
      </c>
      <c r="D61" s="298">
        <v>19</v>
      </c>
      <c r="E61" s="225">
        <v>4</v>
      </c>
      <c r="F61" s="225">
        <v>4</v>
      </c>
      <c r="G61" s="225">
        <v>11</v>
      </c>
      <c r="H61" s="225"/>
      <c r="I61" s="256">
        <f t="shared" si="5"/>
        <v>3.3684210526315788</v>
      </c>
      <c r="J61" s="296"/>
      <c r="K61" s="214"/>
      <c r="L61" s="214"/>
    </row>
    <row r="62" spans="1:12" s="216" customFormat="1" ht="15" customHeight="1" x14ac:dyDescent="0.25">
      <c r="A62" s="15">
        <v>15</v>
      </c>
      <c r="B62" s="222">
        <v>40820</v>
      </c>
      <c r="C62" s="27" t="s">
        <v>29</v>
      </c>
      <c r="D62" s="298">
        <v>74</v>
      </c>
      <c r="E62" s="225">
        <v>3</v>
      </c>
      <c r="F62" s="225">
        <v>19</v>
      </c>
      <c r="G62" s="225">
        <v>45</v>
      </c>
      <c r="H62" s="225">
        <v>7</v>
      </c>
      <c r="I62" s="256">
        <f t="shared" si="5"/>
        <v>3.7567567567567566</v>
      </c>
      <c r="J62" s="296"/>
      <c r="K62" s="214"/>
      <c r="L62" s="214"/>
    </row>
    <row r="63" spans="1:12" s="216" customFormat="1" ht="15" customHeight="1" x14ac:dyDescent="0.25">
      <c r="A63" s="15">
        <v>16</v>
      </c>
      <c r="B63" s="222">
        <v>40840</v>
      </c>
      <c r="C63" s="30" t="s">
        <v>30</v>
      </c>
      <c r="D63" s="298">
        <v>51</v>
      </c>
      <c r="E63" s="225">
        <v>4</v>
      </c>
      <c r="F63" s="225">
        <v>18</v>
      </c>
      <c r="G63" s="225">
        <v>29</v>
      </c>
      <c r="H63" s="225"/>
      <c r="I63" s="256">
        <f t="shared" si="5"/>
        <v>3.4901960784313726</v>
      </c>
      <c r="J63" s="296"/>
      <c r="K63" s="214"/>
      <c r="L63" s="214"/>
    </row>
    <row r="64" spans="1:12" s="216" customFormat="1" ht="15" customHeight="1" x14ac:dyDescent="0.25">
      <c r="A64" s="15">
        <v>17</v>
      </c>
      <c r="B64" s="222">
        <v>40950</v>
      </c>
      <c r="C64" s="27" t="s">
        <v>83</v>
      </c>
      <c r="D64" s="298">
        <v>84</v>
      </c>
      <c r="E64" s="225">
        <v>6</v>
      </c>
      <c r="F64" s="225">
        <v>32</v>
      </c>
      <c r="G64" s="225">
        <v>43</v>
      </c>
      <c r="H64" s="225">
        <v>3</v>
      </c>
      <c r="I64" s="256">
        <f t="shared" si="5"/>
        <v>3.5119047619047619</v>
      </c>
      <c r="J64" s="296"/>
      <c r="K64" s="214"/>
      <c r="L64" s="214"/>
    </row>
    <row r="65" spans="1:12" s="216" customFormat="1" ht="15" customHeight="1" x14ac:dyDescent="0.25">
      <c r="A65" s="14">
        <v>18</v>
      </c>
      <c r="B65" s="222">
        <v>40990</v>
      </c>
      <c r="C65" s="27" t="s">
        <v>31</v>
      </c>
      <c r="D65" s="298">
        <v>109</v>
      </c>
      <c r="E65" s="225">
        <v>5</v>
      </c>
      <c r="F65" s="225">
        <v>32</v>
      </c>
      <c r="G65" s="225">
        <v>70</v>
      </c>
      <c r="H65" s="225">
        <v>2</v>
      </c>
      <c r="I65" s="256">
        <f t="shared" si="5"/>
        <v>3.6330275229357798</v>
      </c>
      <c r="J65" s="296"/>
      <c r="K65" s="214"/>
      <c r="L65" s="214"/>
    </row>
    <row r="66" spans="1:12" s="216" customFormat="1" ht="15" customHeight="1" thickBot="1" x14ac:dyDescent="0.3">
      <c r="A66" s="19">
        <v>19</v>
      </c>
      <c r="B66" s="222">
        <v>40133</v>
      </c>
      <c r="C66" s="27" t="s">
        <v>26</v>
      </c>
      <c r="D66" s="298">
        <v>56</v>
      </c>
      <c r="E66" s="225"/>
      <c r="F66" s="225">
        <v>15</v>
      </c>
      <c r="G66" s="225">
        <v>37</v>
      </c>
      <c r="H66" s="225">
        <v>4</v>
      </c>
      <c r="I66" s="256">
        <f t="shared" si="5"/>
        <v>3.8035714285714284</v>
      </c>
      <c r="J66" s="296"/>
      <c r="K66" s="214"/>
      <c r="L66" s="214"/>
    </row>
    <row r="67" spans="1:12" s="216" customFormat="1" ht="15" customHeight="1" thickBot="1" x14ac:dyDescent="0.3">
      <c r="A67" s="56"/>
      <c r="B67" s="220"/>
      <c r="C67" s="58" t="s">
        <v>121</v>
      </c>
      <c r="D67" s="235">
        <f>SUM(D68:D81)</f>
        <v>1325</v>
      </c>
      <c r="E67" s="236">
        <f>SUM(E68:E81)</f>
        <v>23</v>
      </c>
      <c r="F67" s="236">
        <f>SUM(F68:F81)</f>
        <v>489</v>
      </c>
      <c r="G67" s="236">
        <f>SUM(G68:G81)</f>
        <v>737</v>
      </c>
      <c r="H67" s="236">
        <f>SUM(H68:H81)</f>
        <v>76</v>
      </c>
      <c r="I67" s="261">
        <f>AVERAGE(I68:I81)</f>
        <v>3.6426551158430853</v>
      </c>
      <c r="J67" s="296"/>
      <c r="K67" s="214"/>
      <c r="L67" s="214"/>
    </row>
    <row r="68" spans="1:12" s="216" customFormat="1" ht="15" customHeight="1" x14ac:dyDescent="0.25">
      <c r="A68" s="15">
        <v>1</v>
      </c>
      <c r="B68" s="222">
        <v>50040</v>
      </c>
      <c r="C68" s="27" t="s">
        <v>71</v>
      </c>
      <c r="D68" s="298">
        <v>76</v>
      </c>
      <c r="E68" s="225"/>
      <c r="F68" s="225">
        <v>20</v>
      </c>
      <c r="G68" s="225">
        <v>41</v>
      </c>
      <c r="H68" s="225">
        <v>15</v>
      </c>
      <c r="I68" s="226">
        <f t="shared" ref="I68:I81" si="6">(H68*5+G68*4+F68*3+E68*2)/D68</f>
        <v>3.9342105263157894</v>
      </c>
      <c r="J68" s="296"/>
      <c r="K68" s="214"/>
      <c r="L68" s="214"/>
    </row>
    <row r="69" spans="1:12" s="216" customFormat="1" ht="15" customHeight="1" x14ac:dyDescent="0.25">
      <c r="A69" s="15">
        <v>2</v>
      </c>
      <c r="B69" s="222">
        <v>50003</v>
      </c>
      <c r="C69" s="27" t="s">
        <v>75</v>
      </c>
      <c r="D69" s="298">
        <v>108</v>
      </c>
      <c r="E69" s="225"/>
      <c r="F69" s="225">
        <v>26</v>
      </c>
      <c r="G69" s="225">
        <v>66</v>
      </c>
      <c r="H69" s="225">
        <v>16</v>
      </c>
      <c r="I69" s="226">
        <f t="shared" si="6"/>
        <v>3.9074074074074074</v>
      </c>
      <c r="J69" s="296"/>
      <c r="K69" s="214"/>
      <c r="L69" s="214"/>
    </row>
    <row r="70" spans="1:12" s="216" customFormat="1" ht="15" customHeight="1" x14ac:dyDescent="0.25">
      <c r="A70" s="15">
        <v>3</v>
      </c>
      <c r="B70" s="222">
        <v>50060</v>
      </c>
      <c r="C70" s="27" t="s">
        <v>32</v>
      </c>
      <c r="D70" s="298">
        <v>106</v>
      </c>
      <c r="E70" s="225"/>
      <c r="F70" s="225">
        <v>35</v>
      </c>
      <c r="G70" s="225">
        <v>64</v>
      </c>
      <c r="H70" s="225">
        <v>7</v>
      </c>
      <c r="I70" s="226">
        <f t="shared" si="6"/>
        <v>3.7358490566037736</v>
      </c>
      <c r="J70" s="296"/>
      <c r="K70" s="214"/>
      <c r="L70" s="214"/>
    </row>
    <row r="71" spans="1:12" s="216" customFormat="1" ht="15" customHeight="1" x14ac:dyDescent="0.25">
      <c r="A71" s="15">
        <v>4</v>
      </c>
      <c r="B71" s="222">
        <v>50170</v>
      </c>
      <c r="C71" s="27" t="s">
        <v>33</v>
      </c>
      <c r="D71" s="298">
        <v>56</v>
      </c>
      <c r="E71" s="225"/>
      <c r="F71" s="225">
        <v>26</v>
      </c>
      <c r="G71" s="225">
        <v>28</v>
      </c>
      <c r="H71" s="225">
        <v>2</v>
      </c>
      <c r="I71" s="226">
        <f t="shared" si="6"/>
        <v>3.5714285714285716</v>
      </c>
      <c r="J71" s="296"/>
      <c r="K71" s="214"/>
      <c r="L71" s="214"/>
    </row>
    <row r="72" spans="1:12" s="216" customFormat="1" ht="15" customHeight="1" x14ac:dyDescent="0.25">
      <c r="A72" s="15">
        <v>5</v>
      </c>
      <c r="B72" s="222">
        <v>50230</v>
      </c>
      <c r="C72" s="27" t="s">
        <v>106</v>
      </c>
      <c r="D72" s="298">
        <v>63</v>
      </c>
      <c r="E72" s="225"/>
      <c r="F72" s="225">
        <v>21</v>
      </c>
      <c r="G72" s="225">
        <v>42</v>
      </c>
      <c r="H72" s="225"/>
      <c r="I72" s="226">
        <f t="shared" si="6"/>
        <v>3.6666666666666665</v>
      </c>
      <c r="J72" s="296"/>
      <c r="K72" s="214"/>
      <c r="L72" s="214"/>
    </row>
    <row r="73" spans="1:12" s="216" customFormat="1" ht="15" customHeight="1" x14ac:dyDescent="0.25">
      <c r="A73" s="15">
        <v>6</v>
      </c>
      <c r="B73" s="222">
        <v>50340</v>
      </c>
      <c r="C73" s="242" t="s">
        <v>116</v>
      </c>
      <c r="D73" s="298">
        <v>82</v>
      </c>
      <c r="E73" s="225">
        <v>1</v>
      </c>
      <c r="F73" s="225">
        <v>29</v>
      </c>
      <c r="G73" s="225">
        <v>49</v>
      </c>
      <c r="H73" s="225">
        <v>3</v>
      </c>
      <c r="I73" s="226">
        <f t="shared" si="6"/>
        <v>3.6585365853658538</v>
      </c>
      <c r="J73" s="296"/>
      <c r="K73" s="214"/>
      <c r="L73" s="214"/>
    </row>
    <row r="74" spans="1:12" s="216" customFormat="1" ht="15" customHeight="1" x14ac:dyDescent="0.25">
      <c r="A74" s="15">
        <v>7</v>
      </c>
      <c r="B74" s="222">
        <v>50420</v>
      </c>
      <c r="C74" s="27" t="s">
        <v>79</v>
      </c>
      <c r="D74" s="298">
        <v>97</v>
      </c>
      <c r="E74" s="225"/>
      <c r="F74" s="225">
        <v>39</v>
      </c>
      <c r="G74" s="225">
        <v>54</v>
      </c>
      <c r="H74" s="225">
        <v>4</v>
      </c>
      <c r="I74" s="262">
        <f t="shared" si="6"/>
        <v>3.6391752577319587</v>
      </c>
      <c r="J74" s="296"/>
      <c r="K74" s="214"/>
      <c r="L74" s="214"/>
    </row>
    <row r="75" spans="1:12" s="216" customFormat="1" ht="15" customHeight="1" x14ac:dyDescent="0.25">
      <c r="A75" s="15">
        <v>8</v>
      </c>
      <c r="B75" s="222">
        <v>50450</v>
      </c>
      <c r="C75" s="27" t="s">
        <v>87</v>
      </c>
      <c r="D75" s="298">
        <v>78</v>
      </c>
      <c r="E75" s="225">
        <v>2</v>
      </c>
      <c r="F75" s="225">
        <v>37</v>
      </c>
      <c r="G75" s="225">
        <v>38</v>
      </c>
      <c r="H75" s="225">
        <v>1</v>
      </c>
      <c r="I75" s="226">
        <f t="shared" si="6"/>
        <v>3.4871794871794872</v>
      </c>
      <c r="J75" s="296"/>
      <c r="K75" s="214"/>
      <c r="L75" s="214"/>
    </row>
    <row r="76" spans="1:12" s="216" customFormat="1" ht="15" customHeight="1" x14ac:dyDescent="0.25">
      <c r="A76" s="15">
        <v>9</v>
      </c>
      <c r="B76" s="222">
        <v>50620</v>
      </c>
      <c r="C76" s="27" t="s">
        <v>34</v>
      </c>
      <c r="D76" s="298">
        <v>74</v>
      </c>
      <c r="E76" s="225">
        <v>5</v>
      </c>
      <c r="F76" s="225">
        <v>33</v>
      </c>
      <c r="G76" s="225">
        <v>36</v>
      </c>
      <c r="H76" s="225"/>
      <c r="I76" s="263">
        <f t="shared" si="6"/>
        <v>3.4189189189189189</v>
      </c>
      <c r="J76" s="296"/>
      <c r="K76" s="214"/>
      <c r="L76" s="214"/>
    </row>
    <row r="77" spans="1:12" s="216" customFormat="1" ht="15" customHeight="1" x14ac:dyDescent="0.25">
      <c r="A77" s="15">
        <v>10</v>
      </c>
      <c r="B77" s="222">
        <v>50760</v>
      </c>
      <c r="C77" s="27" t="s">
        <v>82</v>
      </c>
      <c r="D77" s="298">
        <v>164</v>
      </c>
      <c r="E77" s="225"/>
      <c r="F77" s="225">
        <v>42</v>
      </c>
      <c r="G77" s="225">
        <v>114</v>
      </c>
      <c r="H77" s="225">
        <v>8</v>
      </c>
      <c r="I77" s="226">
        <f t="shared" si="6"/>
        <v>3.7926829268292681</v>
      </c>
      <c r="J77" s="296"/>
      <c r="K77" s="214"/>
      <c r="L77" s="214"/>
    </row>
    <row r="78" spans="1:12" s="216" customFormat="1" ht="15" customHeight="1" x14ac:dyDescent="0.25">
      <c r="A78" s="15">
        <v>11</v>
      </c>
      <c r="B78" s="222">
        <v>50780</v>
      </c>
      <c r="C78" s="242" t="s">
        <v>88</v>
      </c>
      <c r="D78" s="298">
        <v>117</v>
      </c>
      <c r="E78" s="225">
        <v>13</v>
      </c>
      <c r="F78" s="225">
        <v>69</v>
      </c>
      <c r="G78" s="225">
        <v>34</v>
      </c>
      <c r="H78" s="225">
        <v>1</v>
      </c>
      <c r="I78" s="226">
        <f t="shared" si="6"/>
        <v>3.1965811965811968</v>
      </c>
      <c r="J78" s="296"/>
      <c r="K78" s="214"/>
      <c r="L78" s="214"/>
    </row>
    <row r="79" spans="1:12" s="216" customFormat="1" ht="15" customHeight="1" x14ac:dyDescent="0.25">
      <c r="A79" s="15">
        <v>12</v>
      </c>
      <c r="B79" s="222">
        <v>50930</v>
      </c>
      <c r="C79" s="27" t="s">
        <v>78</v>
      </c>
      <c r="D79" s="298">
        <v>61</v>
      </c>
      <c r="E79" s="225"/>
      <c r="F79" s="225">
        <v>30</v>
      </c>
      <c r="G79" s="225">
        <v>30</v>
      </c>
      <c r="H79" s="225">
        <v>1</v>
      </c>
      <c r="I79" s="226">
        <f t="shared" si="6"/>
        <v>3.5245901639344264</v>
      </c>
      <c r="J79" s="296"/>
      <c r="K79" s="214"/>
      <c r="L79" s="214"/>
    </row>
    <row r="80" spans="1:12" s="216" customFormat="1" ht="15" customHeight="1" x14ac:dyDescent="0.25">
      <c r="A80" s="15">
        <v>13</v>
      </c>
      <c r="B80" s="222">
        <v>51370</v>
      </c>
      <c r="C80" s="27" t="s">
        <v>107</v>
      </c>
      <c r="D80" s="298">
        <v>82</v>
      </c>
      <c r="E80" s="225"/>
      <c r="F80" s="225">
        <v>25</v>
      </c>
      <c r="G80" s="225">
        <v>51</v>
      </c>
      <c r="H80" s="225">
        <v>6</v>
      </c>
      <c r="I80" s="226">
        <f t="shared" si="6"/>
        <v>3.7682926829268291</v>
      </c>
      <c r="J80" s="296"/>
      <c r="K80" s="214"/>
      <c r="L80" s="214"/>
    </row>
    <row r="81" spans="1:12" s="216" customFormat="1" ht="15" customHeight="1" thickBot="1" x14ac:dyDescent="0.3">
      <c r="A81" s="15">
        <v>14</v>
      </c>
      <c r="B81" s="222">
        <v>51580</v>
      </c>
      <c r="C81" s="27" t="s">
        <v>152</v>
      </c>
      <c r="D81" s="298">
        <v>161</v>
      </c>
      <c r="E81" s="225">
        <v>2</v>
      </c>
      <c r="F81" s="225">
        <v>57</v>
      </c>
      <c r="G81" s="225">
        <v>90</v>
      </c>
      <c r="H81" s="225">
        <v>12</v>
      </c>
      <c r="I81" s="226">
        <f t="shared" si="6"/>
        <v>3.6956521739130435</v>
      </c>
      <c r="J81" s="296"/>
      <c r="K81" s="214"/>
      <c r="L81" s="214"/>
    </row>
    <row r="82" spans="1:12" s="216" customFormat="1" ht="15" customHeight="1" thickBot="1" x14ac:dyDescent="0.3">
      <c r="A82" s="57"/>
      <c r="B82" s="234"/>
      <c r="C82" s="58" t="s">
        <v>122</v>
      </c>
      <c r="D82" s="235">
        <f>SUM(D83:D112)</f>
        <v>3418</v>
      </c>
      <c r="E82" s="236">
        <f>SUM(E83:E112)</f>
        <v>111</v>
      </c>
      <c r="F82" s="236">
        <f>SUM(F83:F112)</f>
        <v>985</v>
      </c>
      <c r="G82" s="236">
        <f>SUM(G83:G112)</f>
        <v>2084</v>
      </c>
      <c r="H82" s="236">
        <f>SUM(H83:H112)</f>
        <v>235</v>
      </c>
      <c r="I82" s="237">
        <f>AVERAGE(I83:I112)</f>
        <v>3.6634479936709856</v>
      </c>
      <c r="J82" s="296"/>
      <c r="K82" s="214"/>
      <c r="L82" s="214"/>
    </row>
    <row r="83" spans="1:12" s="216" customFormat="1" ht="15" customHeight="1" x14ac:dyDescent="0.25">
      <c r="A83" s="15">
        <v>1</v>
      </c>
      <c r="B83" s="222">
        <v>60010</v>
      </c>
      <c r="C83" s="27" t="s">
        <v>36</v>
      </c>
      <c r="D83" s="298">
        <v>70</v>
      </c>
      <c r="E83" s="225">
        <v>5</v>
      </c>
      <c r="F83" s="225">
        <v>31</v>
      </c>
      <c r="G83" s="225">
        <v>33</v>
      </c>
      <c r="H83" s="225">
        <v>1</v>
      </c>
      <c r="I83" s="226">
        <f t="shared" ref="I83:I112" si="7">(H83*5+G83*4+F83*3+E83*2)/D83</f>
        <v>3.4285714285714284</v>
      </c>
      <c r="J83" s="296"/>
      <c r="K83" s="214"/>
      <c r="L83" s="214"/>
    </row>
    <row r="84" spans="1:12" s="216" customFormat="1" ht="15" customHeight="1" x14ac:dyDescent="0.25">
      <c r="A84" s="15">
        <v>2</v>
      </c>
      <c r="B84" s="222">
        <v>60020</v>
      </c>
      <c r="C84" s="27" t="s">
        <v>37</v>
      </c>
      <c r="D84" s="298">
        <v>44</v>
      </c>
      <c r="E84" s="225">
        <v>1</v>
      </c>
      <c r="F84" s="225">
        <v>22</v>
      </c>
      <c r="G84" s="225">
        <v>21</v>
      </c>
      <c r="H84" s="225"/>
      <c r="I84" s="226">
        <f t="shared" si="7"/>
        <v>3.4545454545454546</v>
      </c>
      <c r="J84" s="296"/>
      <c r="K84" s="214"/>
      <c r="L84" s="214"/>
    </row>
    <row r="85" spans="1:12" s="216" customFormat="1" ht="15" customHeight="1" x14ac:dyDescent="0.25">
      <c r="A85" s="15">
        <v>3</v>
      </c>
      <c r="B85" s="222">
        <v>60050</v>
      </c>
      <c r="C85" s="27" t="s">
        <v>38</v>
      </c>
      <c r="D85" s="298">
        <v>100</v>
      </c>
      <c r="E85" s="225">
        <v>5</v>
      </c>
      <c r="F85" s="225">
        <v>35</v>
      </c>
      <c r="G85" s="225">
        <v>58</v>
      </c>
      <c r="H85" s="225">
        <v>2</v>
      </c>
      <c r="I85" s="226">
        <f t="shared" si="7"/>
        <v>3.57</v>
      </c>
      <c r="J85" s="296"/>
      <c r="K85" s="214"/>
      <c r="L85" s="214"/>
    </row>
    <row r="86" spans="1:12" s="216" customFormat="1" ht="15" customHeight="1" x14ac:dyDescent="0.25">
      <c r="A86" s="15">
        <v>4</v>
      </c>
      <c r="B86" s="222">
        <v>60070</v>
      </c>
      <c r="C86" s="27" t="s">
        <v>39</v>
      </c>
      <c r="D86" s="298">
        <v>114</v>
      </c>
      <c r="E86" s="225">
        <v>3</v>
      </c>
      <c r="F86" s="225">
        <v>22</v>
      </c>
      <c r="G86" s="225">
        <v>82</v>
      </c>
      <c r="H86" s="225">
        <v>7</v>
      </c>
      <c r="I86" s="226">
        <f t="shared" si="7"/>
        <v>3.8157894736842106</v>
      </c>
      <c r="J86" s="296"/>
      <c r="K86" s="214"/>
      <c r="L86" s="214"/>
    </row>
    <row r="87" spans="1:12" s="216" customFormat="1" ht="15" customHeight="1" x14ac:dyDescent="0.25">
      <c r="A87" s="15">
        <v>5</v>
      </c>
      <c r="B87" s="222">
        <v>60180</v>
      </c>
      <c r="C87" s="27" t="s">
        <v>40</v>
      </c>
      <c r="D87" s="298">
        <v>120</v>
      </c>
      <c r="E87" s="225">
        <v>5</v>
      </c>
      <c r="F87" s="225">
        <v>43</v>
      </c>
      <c r="G87" s="225">
        <v>70</v>
      </c>
      <c r="H87" s="225">
        <v>2</v>
      </c>
      <c r="I87" s="226">
        <f t="shared" si="7"/>
        <v>3.5750000000000002</v>
      </c>
      <c r="J87" s="296"/>
      <c r="K87" s="214"/>
      <c r="L87" s="214"/>
    </row>
    <row r="88" spans="1:12" s="216" customFormat="1" ht="15" customHeight="1" x14ac:dyDescent="0.25">
      <c r="A88" s="15">
        <v>6</v>
      </c>
      <c r="B88" s="222">
        <v>60240</v>
      </c>
      <c r="C88" s="27" t="s">
        <v>41</v>
      </c>
      <c r="D88" s="298">
        <v>159</v>
      </c>
      <c r="E88" s="225">
        <v>8</v>
      </c>
      <c r="F88" s="225">
        <v>50</v>
      </c>
      <c r="G88" s="225">
        <v>89</v>
      </c>
      <c r="H88" s="225">
        <v>12</v>
      </c>
      <c r="I88" s="226">
        <f t="shared" si="7"/>
        <v>3.6603773584905661</v>
      </c>
      <c r="J88" s="296"/>
      <c r="K88" s="214"/>
      <c r="L88" s="214"/>
    </row>
    <row r="89" spans="1:12" s="216" customFormat="1" ht="15" customHeight="1" x14ac:dyDescent="0.25">
      <c r="A89" s="15">
        <v>7</v>
      </c>
      <c r="B89" s="222">
        <v>60560</v>
      </c>
      <c r="C89" s="27" t="s">
        <v>42</v>
      </c>
      <c r="D89" s="298">
        <v>50</v>
      </c>
      <c r="E89" s="225"/>
      <c r="F89" s="225">
        <v>20</v>
      </c>
      <c r="G89" s="225">
        <v>27</v>
      </c>
      <c r="H89" s="225">
        <v>3</v>
      </c>
      <c r="I89" s="226">
        <f t="shared" si="7"/>
        <v>3.66</v>
      </c>
      <c r="J89" s="296"/>
      <c r="K89" s="214"/>
      <c r="L89" s="214"/>
    </row>
    <row r="90" spans="1:12" s="216" customFormat="1" ht="15" customHeight="1" x14ac:dyDescent="0.25">
      <c r="A90" s="15">
        <v>8</v>
      </c>
      <c r="B90" s="222">
        <v>60660</v>
      </c>
      <c r="C90" s="27" t="s">
        <v>43</v>
      </c>
      <c r="D90" s="298">
        <v>51</v>
      </c>
      <c r="E90" s="225">
        <v>2</v>
      </c>
      <c r="F90" s="225">
        <v>19</v>
      </c>
      <c r="G90" s="225">
        <v>30</v>
      </c>
      <c r="H90" s="225"/>
      <c r="I90" s="226">
        <f t="shared" si="7"/>
        <v>3.5490196078431371</v>
      </c>
      <c r="J90" s="296"/>
      <c r="K90" s="214"/>
      <c r="L90" s="214"/>
    </row>
    <row r="91" spans="1:12" s="216" customFormat="1" ht="15" customHeight="1" x14ac:dyDescent="0.25">
      <c r="A91" s="15">
        <v>9</v>
      </c>
      <c r="B91" s="222">
        <v>60001</v>
      </c>
      <c r="C91" s="27" t="s">
        <v>35</v>
      </c>
      <c r="D91" s="298">
        <v>78</v>
      </c>
      <c r="E91" s="225"/>
      <c r="F91" s="225">
        <v>22</v>
      </c>
      <c r="G91" s="225">
        <v>54</v>
      </c>
      <c r="H91" s="225">
        <v>2</v>
      </c>
      <c r="I91" s="226">
        <f t="shared" si="7"/>
        <v>3.7435897435897436</v>
      </c>
      <c r="J91" s="296"/>
      <c r="K91" s="214"/>
      <c r="L91" s="214"/>
    </row>
    <row r="92" spans="1:12" s="216" customFormat="1" ht="15" customHeight="1" x14ac:dyDescent="0.25">
      <c r="A92" s="15">
        <v>10</v>
      </c>
      <c r="B92" s="222">
        <v>60850</v>
      </c>
      <c r="C92" s="27" t="s">
        <v>44</v>
      </c>
      <c r="D92" s="298">
        <v>101</v>
      </c>
      <c r="E92" s="225">
        <v>4</v>
      </c>
      <c r="F92" s="225">
        <v>48</v>
      </c>
      <c r="G92" s="225">
        <v>46</v>
      </c>
      <c r="H92" s="225">
        <v>3</v>
      </c>
      <c r="I92" s="226">
        <f t="shared" si="7"/>
        <v>3.4752475247524752</v>
      </c>
      <c r="J92" s="296"/>
      <c r="K92" s="214"/>
      <c r="L92" s="214"/>
    </row>
    <row r="93" spans="1:12" s="216" customFormat="1" ht="15" customHeight="1" x14ac:dyDescent="0.25">
      <c r="A93" s="15">
        <v>11</v>
      </c>
      <c r="B93" s="222">
        <v>60910</v>
      </c>
      <c r="C93" s="27" t="s">
        <v>45</v>
      </c>
      <c r="D93" s="298">
        <v>77</v>
      </c>
      <c r="E93" s="225">
        <v>4</v>
      </c>
      <c r="F93" s="225">
        <v>36</v>
      </c>
      <c r="G93" s="225">
        <v>36</v>
      </c>
      <c r="H93" s="225">
        <v>1</v>
      </c>
      <c r="I93" s="226">
        <f t="shared" si="7"/>
        <v>3.4415584415584415</v>
      </c>
      <c r="J93" s="296"/>
      <c r="K93" s="214"/>
      <c r="L93" s="214"/>
    </row>
    <row r="94" spans="1:12" s="216" customFormat="1" ht="15" customHeight="1" x14ac:dyDescent="0.25">
      <c r="A94" s="15">
        <v>12</v>
      </c>
      <c r="B94" s="222">
        <v>60980</v>
      </c>
      <c r="C94" s="27" t="s">
        <v>46</v>
      </c>
      <c r="D94" s="298">
        <v>57</v>
      </c>
      <c r="E94" s="225"/>
      <c r="F94" s="225">
        <v>18</v>
      </c>
      <c r="G94" s="225">
        <v>37</v>
      </c>
      <c r="H94" s="225">
        <v>1</v>
      </c>
      <c r="I94" s="226">
        <f t="shared" si="7"/>
        <v>3.6315789473684212</v>
      </c>
      <c r="J94" s="296"/>
      <c r="K94" s="214"/>
      <c r="L94" s="214"/>
    </row>
    <row r="95" spans="1:12" s="216" customFormat="1" ht="15" customHeight="1" x14ac:dyDescent="0.25">
      <c r="A95" s="15">
        <v>13</v>
      </c>
      <c r="B95" s="222">
        <v>61080</v>
      </c>
      <c r="C95" s="27" t="s">
        <v>47</v>
      </c>
      <c r="D95" s="298">
        <v>155</v>
      </c>
      <c r="E95" s="225">
        <v>2</v>
      </c>
      <c r="F95" s="225">
        <v>34</v>
      </c>
      <c r="G95" s="225">
        <v>111</v>
      </c>
      <c r="H95" s="225">
        <v>8</v>
      </c>
      <c r="I95" s="226">
        <f t="shared" si="7"/>
        <v>3.806451612903226</v>
      </c>
      <c r="J95" s="296"/>
      <c r="K95" s="214"/>
      <c r="L95" s="214"/>
    </row>
    <row r="96" spans="1:12" s="216" customFormat="1" ht="15" customHeight="1" x14ac:dyDescent="0.25">
      <c r="A96" s="15">
        <v>14</v>
      </c>
      <c r="B96" s="222">
        <v>61150</v>
      </c>
      <c r="C96" s="27" t="s">
        <v>48</v>
      </c>
      <c r="D96" s="298">
        <v>80</v>
      </c>
      <c r="E96" s="225">
        <v>3</v>
      </c>
      <c r="F96" s="225">
        <v>24</v>
      </c>
      <c r="G96" s="225">
        <v>53</v>
      </c>
      <c r="H96" s="225"/>
      <c r="I96" s="226">
        <f t="shared" si="7"/>
        <v>3.625</v>
      </c>
      <c r="J96" s="296"/>
      <c r="K96" s="214"/>
      <c r="L96" s="214"/>
    </row>
    <row r="97" spans="1:12" s="216" customFormat="1" ht="15" customHeight="1" x14ac:dyDescent="0.25">
      <c r="A97" s="15">
        <v>15</v>
      </c>
      <c r="B97" s="222">
        <v>61210</v>
      </c>
      <c r="C97" s="27" t="s">
        <v>49</v>
      </c>
      <c r="D97" s="298">
        <v>76</v>
      </c>
      <c r="E97" s="225">
        <v>5</v>
      </c>
      <c r="F97" s="225">
        <v>31</v>
      </c>
      <c r="G97" s="225">
        <v>39</v>
      </c>
      <c r="H97" s="225">
        <v>1</v>
      </c>
      <c r="I97" s="226">
        <f t="shared" si="7"/>
        <v>3.4736842105263159</v>
      </c>
      <c r="J97" s="296"/>
      <c r="K97" s="214"/>
      <c r="L97" s="214"/>
    </row>
    <row r="98" spans="1:12" s="216" customFormat="1" ht="15" customHeight="1" x14ac:dyDescent="0.25">
      <c r="A98" s="15">
        <v>16</v>
      </c>
      <c r="B98" s="222">
        <v>61290</v>
      </c>
      <c r="C98" s="27" t="s">
        <v>50</v>
      </c>
      <c r="D98" s="298">
        <v>71</v>
      </c>
      <c r="E98" s="225">
        <v>7</v>
      </c>
      <c r="F98" s="225">
        <v>19</v>
      </c>
      <c r="G98" s="225">
        <v>45</v>
      </c>
      <c r="H98" s="225"/>
      <c r="I98" s="226">
        <f t="shared" si="7"/>
        <v>3.535211267605634</v>
      </c>
      <c r="J98" s="296"/>
      <c r="K98" s="214"/>
      <c r="L98" s="214"/>
    </row>
    <row r="99" spans="1:12" s="216" customFormat="1" ht="15" customHeight="1" x14ac:dyDescent="0.25">
      <c r="A99" s="15">
        <v>17</v>
      </c>
      <c r="B99" s="222">
        <v>61340</v>
      </c>
      <c r="C99" s="27" t="s">
        <v>51</v>
      </c>
      <c r="D99" s="298">
        <v>118</v>
      </c>
      <c r="E99" s="225">
        <v>12</v>
      </c>
      <c r="F99" s="225">
        <v>36</v>
      </c>
      <c r="G99" s="225">
        <v>66</v>
      </c>
      <c r="H99" s="225">
        <v>3</v>
      </c>
      <c r="I99" s="226">
        <f t="shared" si="7"/>
        <v>3.4830508474576272</v>
      </c>
      <c r="J99" s="296"/>
      <c r="K99" s="214"/>
      <c r="L99" s="214"/>
    </row>
    <row r="100" spans="1:12" s="216" customFormat="1" ht="15" customHeight="1" x14ac:dyDescent="0.25">
      <c r="A100" s="15">
        <v>18</v>
      </c>
      <c r="B100" s="222">
        <v>61390</v>
      </c>
      <c r="C100" s="27" t="s">
        <v>52</v>
      </c>
      <c r="D100" s="298">
        <v>77</v>
      </c>
      <c r="E100" s="225">
        <v>6</v>
      </c>
      <c r="F100" s="225">
        <v>23</v>
      </c>
      <c r="G100" s="225">
        <v>46</v>
      </c>
      <c r="H100" s="225">
        <v>1</v>
      </c>
      <c r="I100" s="226">
        <f t="shared" si="7"/>
        <v>3.5064935064935066</v>
      </c>
      <c r="J100" s="296"/>
      <c r="K100" s="214"/>
      <c r="L100" s="214"/>
    </row>
    <row r="101" spans="1:12" s="216" customFormat="1" ht="15" customHeight="1" x14ac:dyDescent="0.25">
      <c r="A101" s="14">
        <v>19</v>
      </c>
      <c r="B101" s="222">
        <v>61410</v>
      </c>
      <c r="C101" s="27" t="s">
        <v>53</v>
      </c>
      <c r="D101" s="298">
        <v>82</v>
      </c>
      <c r="E101" s="225">
        <v>2</v>
      </c>
      <c r="F101" s="225">
        <v>29</v>
      </c>
      <c r="G101" s="225">
        <v>48</v>
      </c>
      <c r="H101" s="225">
        <v>3</v>
      </c>
      <c r="I101" s="226">
        <f t="shared" si="7"/>
        <v>3.6341463414634148</v>
      </c>
      <c r="J101" s="296"/>
      <c r="K101" s="214"/>
      <c r="L101" s="214"/>
    </row>
    <row r="102" spans="1:12" s="216" customFormat="1" ht="15" customHeight="1" x14ac:dyDescent="0.25">
      <c r="A102" s="14">
        <v>20</v>
      </c>
      <c r="B102" s="222">
        <v>61430</v>
      </c>
      <c r="C102" s="27" t="s">
        <v>131</v>
      </c>
      <c r="D102" s="298">
        <v>191</v>
      </c>
      <c r="E102" s="225">
        <v>3</v>
      </c>
      <c r="F102" s="225">
        <v>55</v>
      </c>
      <c r="G102" s="225">
        <v>116</v>
      </c>
      <c r="H102" s="225">
        <v>17</v>
      </c>
      <c r="I102" s="226">
        <f t="shared" si="7"/>
        <v>3.7696335078534031</v>
      </c>
      <c r="J102" s="296"/>
      <c r="K102" s="214"/>
      <c r="L102" s="214"/>
    </row>
    <row r="103" spans="1:12" s="216" customFormat="1" ht="15" customHeight="1" x14ac:dyDescent="0.25">
      <c r="A103" s="15">
        <v>21</v>
      </c>
      <c r="B103" s="222">
        <v>61440</v>
      </c>
      <c r="C103" s="27" t="s">
        <v>54</v>
      </c>
      <c r="D103" s="298">
        <v>200</v>
      </c>
      <c r="E103" s="225">
        <v>1</v>
      </c>
      <c r="F103" s="225">
        <v>70</v>
      </c>
      <c r="G103" s="225">
        <v>110</v>
      </c>
      <c r="H103" s="225">
        <v>19</v>
      </c>
      <c r="I103" s="226">
        <f t="shared" si="7"/>
        <v>3.7349999999999999</v>
      </c>
      <c r="J103" s="296"/>
      <c r="K103" s="214"/>
      <c r="L103" s="214"/>
    </row>
    <row r="104" spans="1:12" s="216" customFormat="1" ht="15" customHeight="1" x14ac:dyDescent="0.25">
      <c r="A104" s="15">
        <v>22</v>
      </c>
      <c r="B104" s="222">
        <v>61450</v>
      </c>
      <c r="C104" s="27" t="s">
        <v>132</v>
      </c>
      <c r="D104" s="298">
        <v>137</v>
      </c>
      <c r="E104" s="225">
        <v>7</v>
      </c>
      <c r="F104" s="225">
        <v>36</v>
      </c>
      <c r="G104" s="225">
        <v>81</v>
      </c>
      <c r="H104" s="225">
        <v>13</v>
      </c>
      <c r="I104" s="226">
        <f t="shared" si="7"/>
        <v>3.7299270072992701</v>
      </c>
      <c r="J104" s="296"/>
      <c r="K104" s="214"/>
      <c r="L104" s="214"/>
    </row>
    <row r="105" spans="1:12" s="216" customFormat="1" ht="15" customHeight="1" x14ac:dyDescent="0.25">
      <c r="A105" s="15">
        <v>23</v>
      </c>
      <c r="B105" s="222">
        <v>61470</v>
      </c>
      <c r="C105" s="27" t="s">
        <v>55</v>
      </c>
      <c r="D105" s="298">
        <v>98</v>
      </c>
      <c r="E105" s="225">
        <v>7</v>
      </c>
      <c r="F105" s="225">
        <v>35</v>
      </c>
      <c r="G105" s="225">
        <v>51</v>
      </c>
      <c r="H105" s="225">
        <v>5</v>
      </c>
      <c r="I105" s="226">
        <f t="shared" si="7"/>
        <v>3.5510204081632653</v>
      </c>
      <c r="J105" s="296"/>
      <c r="K105" s="214"/>
      <c r="L105" s="214"/>
    </row>
    <row r="106" spans="1:12" s="216" customFormat="1" ht="15" customHeight="1" x14ac:dyDescent="0.25">
      <c r="A106" s="15">
        <v>24</v>
      </c>
      <c r="B106" s="222">
        <v>61490</v>
      </c>
      <c r="C106" s="27" t="s">
        <v>133</v>
      </c>
      <c r="D106" s="298">
        <v>213</v>
      </c>
      <c r="E106" s="225">
        <v>4</v>
      </c>
      <c r="F106" s="225">
        <v>40</v>
      </c>
      <c r="G106" s="225">
        <v>133</v>
      </c>
      <c r="H106" s="225">
        <v>36</v>
      </c>
      <c r="I106" s="226">
        <f t="shared" si="7"/>
        <v>3.943661971830986</v>
      </c>
      <c r="J106" s="296"/>
      <c r="K106" s="214"/>
      <c r="L106" s="214"/>
    </row>
    <row r="107" spans="1:12" s="216" customFormat="1" ht="15" customHeight="1" x14ac:dyDescent="0.25">
      <c r="A107" s="15">
        <v>25</v>
      </c>
      <c r="B107" s="222">
        <v>61500</v>
      </c>
      <c r="C107" s="27" t="s">
        <v>134</v>
      </c>
      <c r="D107" s="298">
        <v>213</v>
      </c>
      <c r="E107" s="225">
        <v>5</v>
      </c>
      <c r="F107" s="225">
        <v>43</v>
      </c>
      <c r="G107" s="225">
        <v>156</v>
      </c>
      <c r="H107" s="225">
        <v>9</v>
      </c>
      <c r="I107" s="226">
        <f t="shared" si="7"/>
        <v>3.7934272300469485</v>
      </c>
      <c r="J107" s="296"/>
      <c r="K107" s="214"/>
      <c r="L107" s="214"/>
    </row>
    <row r="108" spans="1:12" s="216" customFormat="1" ht="15" customHeight="1" x14ac:dyDescent="0.25">
      <c r="A108" s="15">
        <v>26</v>
      </c>
      <c r="B108" s="222">
        <v>61510</v>
      </c>
      <c r="C108" s="27" t="s">
        <v>56</v>
      </c>
      <c r="D108" s="298">
        <v>143</v>
      </c>
      <c r="E108" s="225"/>
      <c r="F108" s="225">
        <v>27</v>
      </c>
      <c r="G108" s="225">
        <v>98</v>
      </c>
      <c r="H108" s="225">
        <v>18</v>
      </c>
      <c r="I108" s="226">
        <f t="shared" si="7"/>
        <v>3.9370629370629371</v>
      </c>
      <c r="J108" s="296"/>
      <c r="K108" s="214"/>
      <c r="L108" s="214"/>
    </row>
    <row r="109" spans="1:12" s="216" customFormat="1" ht="15" customHeight="1" x14ac:dyDescent="0.25">
      <c r="A109" s="15">
        <v>27</v>
      </c>
      <c r="B109" s="222">
        <v>61520</v>
      </c>
      <c r="C109" s="27" t="s">
        <v>108</v>
      </c>
      <c r="D109" s="298">
        <v>181</v>
      </c>
      <c r="E109" s="225"/>
      <c r="F109" s="225">
        <v>21</v>
      </c>
      <c r="G109" s="225">
        <v>107</v>
      </c>
      <c r="H109" s="225">
        <v>53</v>
      </c>
      <c r="I109" s="226">
        <f t="shared" si="7"/>
        <v>4.1767955801104977</v>
      </c>
      <c r="J109" s="296"/>
      <c r="K109" s="214"/>
      <c r="L109" s="214"/>
    </row>
    <row r="110" spans="1:12" s="216" customFormat="1" ht="15" customHeight="1" x14ac:dyDescent="0.25">
      <c r="A110" s="15">
        <v>28</v>
      </c>
      <c r="B110" s="229">
        <v>61540</v>
      </c>
      <c r="C110" s="29" t="s">
        <v>138</v>
      </c>
      <c r="D110" s="298">
        <v>111</v>
      </c>
      <c r="E110" s="225">
        <v>1</v>
      </c>
      <c r="F110" s="225">
        <v>14</v>
      </c>
      <c r="G110" s="225">
        <v>86</v>
      </c>
      <c r="H110" s="225">
        <v>10</v>
      </c>
      <c r="I110" s="226">
        <f t="shared" si="7"/>
        <v>3.9459459459459461</v>
      </c>
      <c r="J110" s="296"/>
      <c r="K110" s="214"/>
      <c r="L110" s="214"/>
    </row>
    <row r="111" spans="1:12" s="216" customFormat="1" ht="15" customHeight="1" x14ac:dyDescent="0.25">
      <c r="A111" s="14">
        <v>29</v>
      </c>
      <c r="B111" s="222">
        <v>61560</v>
      </c>
      <c r="C111" s="27" t="s">
        <v>146</v>
      </c>
      <c r="D111" s="304">
        <v>168</v>
      </c>
      <c r="E111" s="231">
        <v>7</v>
      </c>
      <c r="F111" s="231">
        <v>52</v>
      </c>
      <c r="G111" s="231">
        <v>108</v>
      </c>
      <c r="H111" s="231">
        <v>1</v>
      </c>
      <c r="I111" s="232">
        <f t="shared" si="7"/>
        <v>3.6130952380952381</v>
      </c>
      <c r="J111" s="296"/>
      <c r="K111" s="214"/>
      <c r="L111" s="214"/>
    </row>
    <row r="112" spans="1:12" s="216" customFormat="1" ht="15" customHeight="1" thickBot="1" x14ac:dyDescent="0.3">
      <c r="A112" s="14">
        <v>30</v>
      </c>
      <c r="B112" s="270">
        <v>61570</v>
      </c>
      <c r="C112" s="92" t="s">
        <v>148</v>
      </c>
      <c r="D112" s="298">
        <v>83</v>
      </c>
      <c r="E112" s="225">
        <v>2</v>
      </c>
      <c r="F112" s="225">
        <v>30</v>
      </c>
      <c r="G112" s="225">
        <v>47</v>
      </c>
      <c r="H112" s="225">
        <v>4</v>
      </c>
      <c r="I112" s="232">
        <f t="shared" si="7"/>
        <v>3.6385542168674698</v>
      </c>
      <c r="J112" s="296"/>
      <c r="K112" s="214"/>
      <c r="L112" s="214"/>
    </row>
    <row r="113" spans="1:12" s="216" customFormat="1" ht="15" customHeight="1" thickBot="1" x14ac:dyDescent="0.3">
      <c r="A113" s="57"/>
      <c r="B113" s="234"/>
      <c r="C113" s="58" t="s">
        <v>123</v>
      </c>
      <c r="D113" s="235">
        <f>SUM(D114:D122)</f>
        <v>756</v>
      </c>
      <c r="E113" s="236">
        <f>SUM(E114:E122)</f>
        <v>30</v>
      </c>
      <c r="F113" s="236">
        <f>SUM(F114:F122)</f>
        <v>193</v>
      </c>
      <c r="G113" s="236">
        <f>SUM(G114:G122)</f>
        <v>474</v>
      </c>
      <c r="H113" s="236">
        <f>SUM(H114:H122)</f>
        <v>59</v>
      </c>
      <c r="I113" s="237">
        <f>AVERAGE(I114:I122)</f>
        <v>3.7308470082005627</v>
      </c>
      <c r="J113" s="296"/>
      <c r="K113" s="214"/>
      <c r="L113" s="214"/>
    </row>
    <row r="114" spans="1:12" s="216" customFormat="1" ht="15" customHeight="1" x14ac:dyDescent="0.25">
      <c r="A114" s="15">
        <v>1</v>
      </c>
      <c r="B114" s="250">
        <v>70020</v>
      </c>
      <c r="C114" s="10" t="s">
        <v>70</v>
      </c>
      <c r="D114" s="299">
        <v>68</v>
      </c>
      <c r="E114" s="264"/>
      <c r="F114" s="264">
        <v>3</v>
      </c>
      <c r="G114" s="264">
        <v>59</v>
      </c>
      <c r="H114" s="264">
        <v>6</v>
      </c>
      <c r="I114" s="252">
        <f t="shared" ref="I114:I122" si="8">(H114*5+G114*4+F114*3+E114*2)/D114</f>
        <v>4.0441176470588234</v>
      </c>
      <c r="J114" s="296"/>
      <c r="K114" s="214"/>
      <c r="L114" s="214"/>
    </row>
    <row r="115" spans="1:12" s="216" customFormat="1" ht="15" customHeight="1" x14ac:dyDescent="0.25">
      <c r="A115" s="15">
        <v>2</v>
      </c>
      <c r="B115" s="222">
        <v>70110</v>
      </c>
      <c r="C115" s="27" t="s">
        <v>109</v>
      </c>
      <c r="D115" s="298">
        <v>82</v>
      </c>
      <c r="E115" s="225">
        <v>2</v>
      </c>
      <c r="F115" s="225">
        <v>15</v>
      </c>
      <c r="G115" s="225">
        <v>60</v>
      </c>
      <c r="H115" s="225">
        <v>5</v>
      </c>
      <c r="I115" s="226">
        <f t="shared" si="8"/>
        <v>3.8292682926829267</v>
      </c>
      <c r="J115" s="296"/>
      <c r="K115" s="214"/>
      <c r="L115" s="214"/>
    </row>
    <row r="116" spans="1:12" s="216" customFormat="1" x14ac:dyDescent="0.25">
      <c r="A116" s="15">
        <v>3</v>
      </c>
      <c r="B116" s="222">
        <v>70021</v>
      </c>
      <c r="C116" s="27" t="s">
        <v>69</v>
      </c>
      <c r="D116" s="298">
        <v>71</v>
      </c>
      <c r="E116" s="225">
        <v>1</v>
      </c>
      <c r="F116" s="225">
        <v>10</v>
      </c>
      <c r="G116" s="225">
        <v>49</v>
      </c>
      <c r="H116" s="225">
        <v>11</v>
      </c>
      <c r="I116" s="226">
        <f t="shared" si="8"/>
        <v>3.9859154929577465</v>
      </c>
      <c r="J116" s="296"/>
      <c r="K116" s="214"/>
      <c r="L116" s="214"/>
    </row>
    <row r="117" spans="1:12" s="216" customFormat="1" x14ac:dyDescent="0.25">
      <c r="A117" s="15">
        <v>4</v>
      </c>
      <c r="B117" s="222">
        <v>70040</v>
      </c>
      <c r="C117" s="27" t="s">
        <v>86</v>
      </c>
      <c r="D117" s="298">
        <v>27</v>
      </c>
      <c r="E117" s="225">
        <v>1</v>
      </c>
      <c r="F117" s="225">
        <v>9</v>
      </c>
      <c r="G117" s="225">
        <v>16</v>
      </c>
      <c r="H117" s="225">
        <v>1</v>
      </c>
      <c r="I117" s="226">
        <f t="shared" si="8"/>
        <v>3.6296296296296298</v>
      </c>
      <c r="J117" s="296"/>
      <c r="K117" s="214"/>
      <c r="L117" s="214"/>
    </row>
    <row r="118" spans="1:12" s="216" customFormat="1" x14ac:dyDescent="0.25">
      <c r="A118" s="15">
        <v>5</v>
      </c>
      <c r="B118" s="222">
        <v>70100</v>
      </c>
      <c r="C118" s="27" t="s">
        <v>127</v>
      </c>
      <c r="D118" s="298">
        <v>104</v>
      </c>
      <c r="E118" s="225"/>
      <c r="F118" s="225">
        <v>32</v>
      </c>
      <c r="G118" s="225">
        <v>47</v>
      </c>
      <c r="H118" s="225">
        <v>25</v>
      </c>
      <c r="I118" s="226">
        <f t="shared" si="8"/>
        <v>3.9326923076923075</v>
      </c>
      <c r="J118" s="296"/>
      <c r="K118" s="214"/>
      <c r="L118" s="214"/>
    </row>
    <row r="119" spans="1:12" s="216" customFormat="1" x14ac:dyDescent="0.25">
      <c r="A119" s="15">
        <v>6</v>
      </c>
      <c r="B119" s="222">
        <v>70270</v>
      </c>
      <c r="C119" s="27" t="s">
        <v>84</v>
      </c>
      <c r="D119" s="298">
        <v>53</v>
      </c>
      <c r="E119" s="225">
        <v>5</v>
      </c>
      <c r="F119" s="225">
        <v>16</v>
      </c>
      <c r="G119" s="225">
        <v>32</v>
      </c>
      <c r="H119" s="225"/>
      <c r="I119" s="226">
        <f t="shared" si="8"/>
        <v>3.5094339622641511</v>
      </c>
      <c r="J119" s="296"/>
      <c r="K119" s="214"/>
      <c r="L119" s="214"/>
    </row>
    <row r="120" spans="1:12" s="216" customFormat="1" x14ac:dyDescent="0.25">
      <c r="A120" s="14">
        <v>7</v>
      </c>
      <c r="B120" s="222">
        <v>70510</v>
      </c>
      <c r="C120" s="27" t="s">
        <v>94</v>
      </c>
      <c r="D120" s="298">
        <v>30</v>
      </c>
      <c r="E120" s="225">
        <v>5</v>
      </c>
      <c r="F120" s="225">
        <v>9</v>
      </c>
      <c r="G120" s="225">
        <v>16</v>
      </c>
      <c r="H120" s="225"/>
      <c r="I120" s="226">
        <f t="shared" si="8"/>
        <v>3.3666666666666667</v>
      </c>
      <c r="J120" s="296"/>
      <c r="K120" s="214"/>
      <c r="L120" s="214"/>
    </row>
    <row r="121" spans="1:12" s="216" customFormat="1" ht="15" customHeight="1" x14ac:dyDescent="0.25">
      <c r="A121" s="14">
        <v>8</v>
      </c>
      <c r="B121" s="222">
        <v>10880</v>
      </c>
      <c r="C121" s="27" t="s">
        <v>137</v>
      </c>
      <c r="D121" s="298">
        <v>205</v>
      </c>
      <c r="E121" s="225">
        <v>14</v>
      </c>
      <c r="F121" s="225">
        <v>63</v>
      </c>
      <c r="G121" s="225">
        <v>121</v>
      </c>
      <c r="H121" s="225">
        <v>7</v>
      </c>
      <c r="I121" s="226">
        <f t="shared" si="8"/>
        <v>3.5902439024390245</v>
      </c>
      <c r="J121" s="296"/>
      <c r="K121" s="214"/>
      <c r="L121" s="214"/>
    </row>
    <row r="122" spans="1:12" s="216" customFormat="1" ht="15.75" thickBot="1" x14ac:dyDescent="0.3">
      <c r="A122" s="16">
        <v>9</v>
      </c>
      <c r="B122" s="266">
        <v>10890</v>
      </c>
      <c r="C122" s="267" t="s">
        <v>147</v>
      </c>
      <c r="D122" s="300">
        <v>116</v>
      </c>
      <c r="E122" s="268">
        <v>2</v>
      </c>
      <c r="F122" s="268">
        <v>36</v>
      </c>
      <c r="G122" s="268">
        <v>74</v>
      </c>
      <c r="H122" s="268">
        <v>4</v>
      </c>
      <c r="I122" s="269">
        <f t="shared" si="8"/>
        <v>3.6896551724137931</v>
      </c>
      <c r="J122" s="296"/>
      <c r="K122" s="214"/>
      <c r="L122" s="214"/>
    </row>
    <row r="123" spans="1:12" s="216" customFormat="1" x14ac:dyDescent="0.25">
      <c r="A123" s="214"/>
      <c r="B123" s="215"/>
      <c r="C123" s="214"/>
      <c r="D123" s="501" t="s">
        <v>110</v>
      </c>
      <c r="E123" s="501"/>
      <c r="F123" s="501"/>
      <c r="G123" s="501"/>
      <c r="H123" s="501"/>
      <c r="I123" s="265">
        <f>AVERAGE(I8:I15,I17:I28,I30:I46,I48:I66,I68:I81,I83:I112,I114:I122)</f>
        <v>3.6644702310900716</v>
      </c>
      <c r="K123" s="214"/>
      <c r="L123" s="21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I6:I123">
    <cfRule type="cellIs" dxfId="4" priority="1" stopIfTrue="1" operator="between">
      <formula>$I$123</formula>
      <formula>3.655</formula>
    </cfRule>
    <cfRule type="cellIs" dxfId="3" priority="544" stopIfTrue="1" operator="lessThan">
      <formula>3.5</formula>
    </cfRule>
    <cfRule type="cellIs" dxfId="2" priority="545" stopIfTrue="1" operator="between">
      <formula>$I$123</formula>
      <formula>3.5</formula>
    </cfRule>
    <cfRule type="cellIs" dxfId="1" priority="546" stopIfTrue="1" operator="between">
      <formula>4.5</formula>
      <formula>$I$123</formula>
    </cfRule>
    <cfRule type="cellIs" dxfId="0" priority="547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Математ-9 диаграмма по районам</vt:lpstr>
      <vt:lpstr>Математ-9 диаграмма</vt:lpstr>
      <vt:lpstr>Рейтинги 2021-2023</vt:lpstr>
      <vt:lpstr>Рейтинг  по сумме мест</vt:lpstr>
      <vt:lpstr>Математика-9 2023 Итоги</vt:lpstr>
      <vt:lpstr>Математика-9 2023 расклад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2023-09-27T06:55:07Z</dcterms:modified>
</cp:coreProperties>
</file>